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20490" windowHeight="6795" firstSheet="1" activeTab="7"/>
  </bookViews>
  <sheets>
    <sheet name="Паспорт подпрограмм" sheetId="1" r:id="rId1"/>
    <sheet name="Приложение 2" sheetId="2" r:id="rId2"/>
    <sheet name="Приложение 3" sheetId="3" r:id="rId3"/>
    <sheet name="Приложение 4" sheetId="4" r:id="rId4"/>
    <sheet name="Приложение 5 новое" sheetId="5" r:id="rId5"/>
    <sheet name="Приложение 6 новое" sheetId="6" r:id="rId6"/>
    <sheet name="Приложение 7 новое" sheetId="7" r:id="rId7"/>
    <sheet name="Приложение 8" sheetId="8" r:id="rId8"/>
  </sheets>
  <definedNames/>
  <calcPr fullCalcOnLoad="1"/>
</workbook>
</file>

<file path=xl/sharedStrings.xml><?xml version="1.0" encoding="utf-8"?>
<sst xmlns="http://schemas.openxmlformats.org/spreadsheetml/2006/main" count="1166" uniqueCount="285">
  <si>
    <t>Расходы  (тыс. рублей)</t>
  </si>
  <si>
    <t>Всего</t>
  </si>
  <si>
    <t>Средства федерального бюджета</t>
  </si>
  <si>
    <t>Другие источники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</si>
  <si>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</si>
  <si>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</si>
  <si>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</si>
  <si>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</si>
  <si>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</si>
  <si>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</si>
  <si>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</si>
  <si>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</si>
  <si>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</si>
  <si>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 xml:space="preserve">Муниципальный заказчик подпрограммы 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</si>
  <si>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</si>
  <si>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</si>
  <si>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</si>
  <si>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Результаты выполнения мероприятия подпрограммы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</si>
  <si>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</si>
  <si>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</si>
  <si>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</si>
  <si>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</si>
  <si>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 xml:space="preserve">Средства бюджета городского округа Домодедово   </t>
  </si>
  <si>
    <t>%</t>
  </si>
  <si>
    <t>ед.</t>
  </si>
  <si>
    <t>Эксплуатационные расходы, возникающие в результате реализации мероприятия</t>
  </si>
  <si>
    <t>Сводные сметные расчеты</t>
  </si>
  <si>
    <t>Администрация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</si>
  <si>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</si>
  <si>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</si>
  <si>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</si>
  <si>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>Приложение № 4</t>
  </si>
  <si>
    <t xml:space="preserve">к муниципальной программе </t>
  </si>
  <si>
    <t xml:space="preserve">Планируемые результаты реализации муниципальной программы </t>
  </si>
  <si>
    <t xml:space="preserve">Перечень мероприятий муниципальной программы </t>
  </si>
  <si>
    <t>Управление ЖКХ</t>
  </si>
  <si>
    <t>2018-2022</t>
  </si>
  <si>
    <t>2022 год</t>
  </si>
  <si>
    <t>Строительство канализационной насосной станции, микрорайон Западный, ул.Текстильщиков</t>
  </si>
  <si>
    <t>Строительство очистных сооружений микрорайон Западный, ГПЗ "Константиново"</t>
  </si>
  <si>
    <t>Реконструкция котельных: котельная "КШФ" микрорайон "Западный", котельная "Речная", микрорайон "Северный"</t>
  </si>
  <si>
    <t>45 и 60 кВт/ч</t>
  </si>
  <si>
    <t>Управление ЖКХ Администрации городского округа Домодедово Московской области</t>
  </si>
  <si>
    <t xml:space="preserve">Заказчик муниципальный подпрограммы </t>
  </si>
  <si>
    <t>Внебюджетные средства</t>
  </si>
  <si>
    <t>Планируемые результаты реализации муниципальной программы</t>
  </si>
  <si>
    <t>Тип показателя</t>
  </si>
  <si>
    <t>Единица измерения</t>
  </si>
  <si>
    <t>Базовое значение на начало реализации подпрограммы</t>
  </si>
  <si>
    <t>Номер основного мероприятия в перечне  мероприятий подпрограммы</t>
  </si>
  <si>
    <t>Х</t>
  </si>
  <si>
    <t>4.1</t>
  </si>
  <si>
    <t>4.2</t>
  </si>
  <si>
    <t>4.3</t>
  </si>
  <si>
    <t>Наименование мероприятия подпрограммы</t>
  </si>
  <si>
    <t xml:space="preserve">Расчет необходимых финансовых ресурсов на реализацию мероприятия </t>
  </si>
  <si>
    <t>Общий объем финансовых ресурсов необходимых для реализации мероприятия, в том числе по годам</t>
  </si>
  <si>
    <t>1</t>
  </si>
  <si>
    <t>4</t>
  </si>
  <si>
    <t>Мероприятия подпрограммы</t>
  </si>
  <si>
    <t>Сроки исполнения мероприятия</t>
  </si>
  <si>
    <t>Объем финансирования мероприятия в году, предшествующему году начала реализации муниципальной программы                               (тыс. руб.)</t>
  </si>
  <si>
    <t xml:space="preserve">Всего,              (тыс. руб.)        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</si>
  <si>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</si>
  <si>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</si>
  <si>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</si>
  <si>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</si>
  <si>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</si>
  <si>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</si>
  <si>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2.</t>
  </si>
  <si>
    <t>Софинансирование на строительство  канализационной сети мкр-н Востряково г.Домодедово НП "Ручеек"</t>
  </si>
  <si>
    <t>Строительство канализационной насосной станции д. Константиново</t>
  </si>
  <si>
    <t>2.3.</t>
  </si>
  <si>
    <t>Строительство канализационной насосной станции д.Константиново</t>
  </si>
  <si>
    <t>Строительство котельной по адресу: г.о. Домодедово, мкрн. Востряково, ул. Ледовская</t>
  </si>
  <si>
    <t>4.4</t>
  </si>
  <si>
    <t>2014-2020</t>
  </si>
  <si>
    <t>3000 м3/сут</t>
  </si>
  <si>
    <t>Лицензирование ВЗУ</t>
  </si>
  <si>
    <t>2024 год</t>
  </si>
  <si>
    <t>2023 год</t>
  </si>
  <si>
    <t>2021  год</t>
  </si>
  <si>
    <t>Капитальный ремонт канализационных коллекторов и канализационных насосных станций</t>
  </si>
  <si>
    <t xml:space="preserve">Строительство и реконструкция, модернизация объектов коммунальной инфраструктуры </t>
  </si>
  <si>
    <t>Проведение первоочередных мероприятий по восстановлению объектов социальной и инженерной инфраструктуры военных городков</t>
  </si>
  <si>
    <t>Капитальные вложения в объекты  инженерной инфраструктуры на территории военных городков</t>
  </si>
  <si>
    <t xml:space="preserve">Основное мероприятие 1
«Повышение энергетической эффективности муниципальных учреждений Московской  области»
</t>
  </si>
  <si>
    <t>Установка (модернизация) ИТП с установкой теплообменника отопления и аппаратуры управления отоплением.</t>
  </si>
  <si>
    <t xml:space="preserve">Установка
терморегулирующих клапанов
(терморегуляторов) на отопительных приборах.
</t>
  </si>
  <si>
    <t>Промывка трубопроводов и стояков системы отопления.</t>
  </si>
  <si>
    <t xml:space="preserve">Замена светильников внутреннего освещения на светодиодные </t>
  </si>
  <si>
    <t>Установка автоматизированной системы регулирования освещением, датчиков движения и освещенности</t>
  </si>
  <si>
    <t>Повышение теплозащиты наружных стен, утепление кровли и чердачных помещений</t>
  </si>
  <si>
    <t>Установка насосного оборудования и электроустановок с частотно-регулируемым приводом</t>
  </si>
  <si>
    <t>Модернизация трубопроводов и арматуры системы ГВС</t>
  </si>
  <si>
    <t>Установка аэраторов с регулятором расхода воды</t>
  </si>
  <si>
    <t>Установка, замена, поверка приборов учета энергетических ресурсов на объектах бюджетной сферы.</t>
  </si>
  <si>
    <t>Установка, замена, поверка общедомовых приборов учета энергетических ресурсов в многоквартирных домах.</t>
  </si>
  <si>
    <t>Основное мероприятие 3. «Повышение энергетической эффективности многоквартирных домов»</t>
  </si>
  <si>
    <t xml:space="preserve">Организация работы с УК по подаче заявлений в ГУ МО «Государственная жилищная инспекция Московской области» </t>
  </si>
  <si>
    <r>
      <rPr>
        <b/>
        <sz val="12"/>
        <rFont val="Times New Roman"/>
        <family val="1"/>
      </rPr>
      <t>Целевой показатель 1:</t>
    </r>
    <r>
      <rPr>
        <sz val="12"/>
        <rFont val="Times New Roman"/>
        <family val="1"/>
      </rPr>
      <t xml:space="preserve"> Количество созданных и восстановленных объектов коммунальной инфраструктуры (котельные, ЦТП, сети)</t>
    </r>
  </si>
  <si>
    <r>
      <rPr>
        <b/>
        <sz val="12"/>
        <rFont val="Times New Roman"/>
        <family val="1"/>
      </rPr>
      <t>Целевой показатель 3:</t>
    </r>
    <r>
      <rPr>
        <sz val="12"/>
        <rFont val="Times New Roman"/>
        <family val="1"/>
      </rPr>
      <t xml:space="preserve"> Доля актуальных схем теплоснабжения, водоснабжения и водоотведения, программ комплексного развития систем коммунальной инфраструктуры</t>
    </r>
  </si>
  <si>
    <t>1.1.</t>
  </si>
  <si>
    <t>1.2.</t>
  </si>
  <si>
    <r>
      <t xml:space="preserve">Целевой показатель 1: </t>
    </r>
    <r>
      <rPr>
        <sz val="12"/>
        <rFont val="Times New Roman"/>
        <family val="1"/>
      </rPr>
      <t>Увеличение доли населения, обеспеченного доброкачественной питьевой водой из централизованных источников водоснабжения</t>
    </r>
  </si>
  <si>
    <r>
      <rPr>
        <b/>
        <sz val="12"/>
        <rFont val="Times New Roman"/>
        <family val="1"/>
      </rPr>
      <t xml:space="preserve">Целевой показатель 2: </t>
    </r>
    <r>
      <rPr>
        <sz val="12"/>
        <rFont val="Times New Roman"/>
        <family val="1"/>
      </rPr>
      <t>Количество созданных и восстановленных ВЗУ, ВНС и станций водоподготовки</t>
    </r>
  </si>
  <si>
    <t>2.1.</t>
  </si>
  <si>
    <t>3.1.</t>
  </si>
  <si>
    <t>3.2.</t>
  </si>
  <si>
    <t>3.3.</t>
  </si>
  <si>
    <t>Государственная программа</t>
  </si>
  <si>
    <t xml:space="preserve">Капитальный ремонт, приобретение, монтаж и ввод в эксплуатацию объектов коммунальной инфраструктуры </t>
  </si>
  <si>
    <t>2020-2024</t>
  </si>
  <si>
    <t xml:space="preserve">Капитальный ремонт, приобретение, монтаж и ввод в эксплуатацию объектов коммунальной инфраструктуры  </t>
  </si>
  <si>
    <t xml:space="preserve">Капитальные вложения в объекты  инженерной инфраструктуры на территории военных городков
</t>
  </si>
  <si>
    <t>Установка
терморегулирующих клапанов
(терморегуляторов) на отопительных приборах.</t>
  </si>
  <si>
    <t>2018-2024</t>
  </si>
  <si>
    <t>Субсидия МБУ "Комбинат благоустройства" на содержание шахтных колодцев</t>
  </si>
  <si>
    <t>«Развитие инженерной инфраструктуры и энергоэффективности»</t>
  </si>
  <si>
    <t>Паспорт подпрограммы I</t>
  </si>
  <si>
    <t>«Чистая вода»</t>
  </si>
  <si>
    <t xml:space="preserve">«Системы водоотведения»           </t>
  </si>
  <si>
    <t>Паспорт подпрограммы II</t>
  </si>
  <si>
    <t>Паспорт подпрограммы III</t>
  </si>
  <si>
    <t>Паспорт подпрограммы IV</t>
  </si>
  <si>
    <t>«Энергосбережение и повышение энергетической эффективности»</t>
  </si>
  <si>
    <t>«Развитие газификации»</t>
  </si>
  <si>
    <t>Управление строительства и городской инфраструктуры  Администрации городского округа Домодедово Московской области</t>
  </si>
  <si>
    <t>Паспорт подпрограммы VI</t>
  </si>
  <si>
    <t>Паспорт подпрограммы VIII</t>
  </si>
  <si>
    <t>«Обеспечивающая подпрограмма»</t>
  </si>
  <si>
    <t xml:space="preserve">«Развитие инженерной инфраструктуры и </t>
  </si>
  <si>
    <t>энергоэффективности» ,</t>
  </si>
  <si>
    <t>Подпрограмма  I «Чистая вода»</t>
  </si>
  <si>
    <t>Приоритетный</t>
  </si>
  <si>
    <t xml:space="preserve">Подпрограмма II «Системы водоотведения»           </t>
  </si>
  <si>
    <t>Подпрограмма IV «Энергосбережение и повышение энергетической эффективности»</t>
  </si>
  <si>
    <r>
      <rPr>
        <b/>
        <sz val="12"/>
        <rFont val="Times New Roman"/>
        <family val="1"/>
      </rPr>
      <t>Целевой показатель 1:</t>
    </r>
    <r>
      <rPr>
        <sz val="12"/>
        <rFont val="Times New Roman"/>
        <family val="1"/>
      </rPr>
      <t xml:space="preserve">  Доля зданий, строений, сооружений муниципальной собственности, соответствующих нормальному уровню энергетической эффективности и выше (А, В, С, D)</t>
    </r>
  </si>
  <si>
    <t>Отраслевой</t>
  </si>
  <si>
    <r>
      <rPr>
        <b/>
        <sz val="12"/>
        <rFont val="Times New Roman"/>
        <family val="1"/>
      </rPr>
      <t xml:space="preserve">Целевой показатель 2:  </t>
    </r>
    <r>
      <rPr>
        <sz val="12"/>
        <rFont val="Times New Roman"/>
        <family val="1"/>
      </rPr>
  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</si>
  <si>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r>
      <t xml:space="preserve">Целевой показатель 3: </t>
    </r>
    <r>
      <rPr>
        <sz val="12"/>
        <rFont val="Times New Roman"/>
        <family val="1"/>
      </rPr>
      <t>Бережливый учет – оснащенность многоквартирных домов общедомовыми  приборами учета</t>
    </r>
  </si>
  <si>
    <r>
      <t>Целевой показатель 4:</t>
    </r>
    <r>
      <rPr>
        <sz val="12"/>
        <rFont val="Times New Roman"/>
        <family val="1"/>
      </rPr>
      <t xml:space="preserve"> Доля многоквартирных домов с присвоенными классами энергоэффективности</t>
    </r>
  </si>
  <si>
    <t>Подпрограмма VI «Развитие газификации»</t>
  </si>
  <si>
    <t>Подпрограмма VIII «Обеспечивающая подпрограмма»</t>
  </si>
  <si>
    <t>показатель муниципальной программы</t>
  </si>
  <si>
    <t>шт</t>
  </si>
  <si>
    <t>5.1.</t>
  </si>
  <si>
    <t>5.2.</t>
  </si>
  <si>
    <r>
      <rPr>
        <b/>
        <sz val="12"/>
        <rFont val="Times New Roman"/>
        <family val="1"/>
      </rPr>
      <t>Целевой показатель 1:</t>
    </r>
    <r>
      <rPr>
        <sz val="12"/>
        <rFont val="Times New Roman"/>
        <family val="1"/>
      </rPr>
      <t xml:space="preserve"> Получение проектной документации на строительство газопроводов высокого, среднего и низкого давления    </t>
    </r>
  </si>
  <si>
    <r>
      <rPr>
        <b/>
        <sz val="12"/>
        <rFont val="Times New Roman"/>
        <family val="1"/>
      </rPr>
      <t>Целевой показатель 2:</t>
    </r>
    <r>
      <rPr>
        <sz val="12"/>
        <rFont val="Times New Roman"/>
        <family val="1"/>
      </rPr>
      <t xml:space="preserve"> Ввод в эксплуатацию газольдера   </t>
    </r>
  </si>
  <si>
    <t xml:space="preserve">энергоэффективности» </t>
  </si>
  <si>
    <t xml:space="preserve">Обоснование объема финансовых ресурсов, необходимых для реализации муниципальной программы                                                                                                                                                                                                                                                                                                     «Развитие инженерной инфраструктуры и энергоэффективности» </t>
  </si>
  <si>
    <t>Подпрограмма  I  «Чистая вода»</t>
  </si>
  <si>
    <t xml:space="preserve">Подпрограмма II  «Системы водоотведения»           </t>
  </si>
  <si>
    <t xml:space="preserve">Технологическое присоединение объектов капитального строительства к сети газораспределения </t>
  </si>
  <si>
    <t>Проектирование и строительство газопровода по адресу:  Московская область, г.о. Домодедово, г. Домодедово, мкр. Барыбино, ул. Леваневского</t>
  </si>
  <si>
    <t>Проектирование и строительство газопровода по адресу: Московская область, г.о. Домодедово, д. Одинцово (ФАП)</t>
  </si>
  <si>
    <t>Проектирование и строительство газгольдеров и газопроводов к жилым домам по адресу: Московская область, г.о. Домодедово, тер. Шубино-2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</si>
  <si>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</si>
  <si>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Подпрограмма   I «Чистая вода»</t>
  </si>
  <si>
    <t>Итого по подпрограмме II :</t>
  </si>
  <si>
    <t>Подпрограмма III «Создание условий для обеспечения качественными коммунальными услугами»</t>
  </si>
  <si>
    <t>2</t>
  </si>
  <si>
    <t>2.2.</t>
  </si>
  <si>
    <t>Доля актуальных схем теплоснабжения, водоснабжения и водоотведения, программ комплексного развития систем коммунальной инфраструктуры к 2024 году - 100 %</t>
  </si>
  <si>
    <t>Итого по подпрограмме III:</t>
  </si>
  <si>
    <t xml:space="preserve"> Доля зданий, строений, сооружений муниципальной собственности, соответствующих нормальному уровню энергетической эффективности и выше (А, B, C, D). к 2024 году - 39 %
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 к 2024 году - 100 %
</t>
  </si>
  <si>
    <t>4.1.</t>
  </si>
  <si>
    <t>4.2.</t>
  </si>
  <si>
    <t>5</t>
  </si>
  <si>
    <t>6</t>
  </si>
  <si>
    <t>6.1.</t>
  </si>
  <si>
    <t>6.2.</t>
  </si>
  <si>
    <t>6.3.</t>
  </si>
  <si>
    <t>7</t>
  </si>
  <si>
    <t>7.1.</t>
  </si>
  <si>
    <t>8</t>
  </si>
  <si>
    <t>8.1.</t>
  </si>
  <si>
    <t xml:space="preserve"> Бережливый учет - оснащенность многоквартирных домов общедомовыми приборами учета к 2024 году - 100 %</t>
  </si>
  <si>
    <t>9</t>
  </si>
  <si>
    <t>Доля многоквартирных домов с присвоенными классами энергоэфективности к 2024 году - 63,39 %</t>
  </si>
  <si>
    <t>Управление строительства и городскй инфораструктуры</t>
  </si>
  <si>
    <t>Итого по подпрограмме IV:</t>
  </si>
  <si>
    <t>Подпрограмма   VI «Развитие газификации»</t>
  </si>
  <si>
    <t>10</t>
  </si>
  <si>
    <t>10.1</t>
  </si>
  <si>
    <t xml:space="preserve"> Технологическое присоединение объектов капитального строительства к сети газораспределения </t>
  </si>
  <si>
    <t>Проектирование и строительство газопровода по адресу:  Московская область, г.о. Домодедово, г. Домодедово, мкр. Барыбино, ул. Леваневского.</t>
  </si>
  <si>
    <t>Проектирование и строительство газопровода по адресу: Московская область, г.о. Домодедово, д. Одинцово (ФАП).</t>
  </si>
  <si>
    <t>Проектирование и строительство газгольдеров и газопроводов к жилым домам по адресу: Московская область, г.о. Домодедово, тер. Шубино-2.</t>
  </si>
  <si>
    <t>Получение технических условий, строительство газопровода до границы земельного участка</t>
  </si>
  <si>
    <t>Обеспечение объекта по адресу:  Московская область, г.о. Домодедово, д. Одинцово (ФАП) источниками газификации</t>
  </si>
  <si>
    <t>Обеспечение объекта по адресу:  Московская область, г.о. Домодедово, г. Домодедово, мкр. Барыбино, ул. Леваневского источниками газификации</t>
  </si>
  <si>
    <t>Газификация  многоквартрных жилых домов по адресу:  Московская область, г.о. Домодедово, тер. Шубино-2</t>
  </si>
  <si>
    <t>Итого по подпрограмме VI :</t>
  </si>
  <si>
    <t>Подпрограмма   VIII«Обеспечивающая подпрограмма»</t>
  </si>
  <si>
    <t xml:space="preserve"> Создание административных комиссий, уполномоченных рассматривать дела об административных правонарушениях в сфере благоустройства</t>
  </si>
  <si>
    <t>Итого по программе  :</t>
  </si>
  <si>
    <t>Итого по подпрограмме VIII :</t>
  </si>
  <si>
    <t>Приложение № 2</t>
  </si>
  <si>
    <t>Приложение №3</t>
  </si>
  <si>
    <r>
      <rPr>
        <b/>
        <sz val="12"/>
        <rFont val="Times New Roman"/>
        <family val="1"/>
      </rPr>
      <t>Целевой показатель 1:</t>
    </r>
    <r>
      <rPr>
        <sz val="12"/>
        <rFont val="Times New Roman"/>
        <family val="1"/>
      </rPr>
      <t xml:space="preserve"> Количество рассмотренных дел об административных правонарушениях в сфере благоустройства</t>
    </r>
  </si>
  <si>
    <r>
      <t xml:space="preserve">Строительство </t>
    </r>
    <r>
      <rPr>
        <sz val="11"/>
        <color indexed="8"/>
        <rFont val="Times New Roman"/>
        <family val="1"/>
      </rPr>
      <t>котельной по адресу: г.о. Домодедово, мкрн. Востряково, ул. Ледовская</t>
    </r>
  </si>
  <si>
    <t xml:space="preserve">Количество созданных и восстановленных объектов коммунальной инфраструктуры (котельные, ЦТП, сети) </t>
  </si>
  <si>
    <t xml:space="preserve"> Количество созданных и восстановленных объектов социальной и инженерной инфраструктуры на территории военных городков МО </t>
  </si>
  <si>
    <t>Приложение № 5</t>
  </si>
  <si>
    <t>Профинансировано на 01.01.2019, (тыс. руб.)</t>
  </si>
  <si>
    <t>Приложение № 6</t>
  </si>
  <si>
    <t>«Создание условий для обеспечения качественными коммунальными услугами»</t>
  </si>
  <si>
    <t xml:space="preserve"> Управление ЖКХ Администрации городского округа Домодедово Московской области</t>
  </si>
  <si>
    <t>Указ Президента Российской Федерации от 07.05.2018 № 204</t>
  </si>
  <si>
    <t>%/чел</t>
  </si>
  <si>
    <t>единица</t>
  </si>
  <si>
    <t>Обращение Губернатора Московской области</t>
  </si>
  <si>
    <r>
      <t xml:space="preserve">Целевой показатель 1:  </t>
    </r>
    <r>
      <rPr>
        <sz val="12"/>
        <rFont val="Times New Roman"/>
        <family val="1"/>
      </rPr>
      <t>Увеличение доли сточных вод, очищенных до нормативных значений, в общем объеме сточных вод, пропущенных через очистные сооружения</t>
    </r>
  </si>
  <si>
    <r>
      <rPr>
        <b/>
        <sz val="12"/>
        <rFont val="Times New Roman"/>
        <family val="1"/>
      </rPr>
      <t>Целевой показатель 3:</t>
    </r>
    <r>
      <rPr>
        <sz val="12"/>
        <rFont val="Times New Roman"/>
        <family val="1"/>
      </rPr>
      <t xml:space="preserve"> Количество построенных, реконструированных, отремонтированных коллекторов (участков), канализационных  станций</t>
    </r>
  </si>
  <si>
    <r>
      <t xml:space="preserve">Целевой показатель 2: </t>
    </r>
    <r>
      <rPr>
        <sz val="12"/>
        <rFont val="Times New Roman"/>
        <family val="1"/>
      </rPr>
      <t>Количество созданных и восстановленных объектов очистки сточных вод суммарной производительностью.</t>
    </r>
  </si>
  <si>
    <t>ед./тыс. куб. м</t>
  </si>
  <si>
    <t>Муниципальный</t>
  </si>
  <si>
    <r>
      <rPr>
        <b/>
        <sz val="12"/>
        <rFont val="Times New Roman"/>
        <family val="1"/>
      </rPr>
      <t>Целевой показатель 2:</t>
    </r>
    <r>
      <rPr>
        <sz val="12"/>
        <rFont val="Times New Roman"/>
        <family val="1"/>
      </rPr>
      <t xml:space="preserve"> Количество созданных и восстановленных объектов социальной и инженерной инфраструктуры на территории военных городков Московской области</t>
    </r>
  </si>
  <si>
    <t xml:space="preserve">Строительство ВЗУ по адресу:                      г. Домодедово, мкр. Востряково, ул. Ледовская </t>
  </si>
  <si>
    <t>Основное мероприятие 2. Строительство, реконструкция, капитальный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</si>
  <si>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Основное мероприятие 3 «Проведение первоочередных мероприятий по восстановлению инфраструктуры военных городков на территории Московской области, переданных из федеральной собственности»</t>
  </si>
  <si>
    <t xml:space="preserve">Основное мероприятие 1
«Создание условий для реализации полномочий органов местного самоуправления»
</t>
  </si>
  <si>
    <t xml:space="preserve"> </t>
  </si>
  <si>
    <t>«Основное мероприятие 1 Строительство газопроводов в населенных пунктах»</t>
  </si>
  <si>
    <t>Итого по подпрограмме I:</t>
  </si>
  <si>
    <t>1.3.</t>
  </si>
  <si>
    <t xml:space="preserve">Строительство ВЗУ по адресу:              г. Домодедово, мкр. Востряково, ул. Ледовская </t>
  </si>
  <si>
    <t>Количество рассмотренных дел об административных правонарушениях в сфере благоустройства к 2024 году - 1040 шт.</t>
  </si>
  <si>
    <t>Строительство ВЗУ по адресу: г.о. Домодедово, мкрн. Востряково, ул. Ледовская</t>
  </si>
  <si>
    <t>Профинансировано на 01.01.2020, (тыс. руб.)</t>
  </si>
  <si>
    <t>Основное мероприятие 2 «Строительство (реконструкция), 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области»</t>
  </si>
  <si>
    <t>Организация в границах городского округа электро-, тепло-, газо-, и водоснабжения населения, водоотведения, снабжения населения топливом</t>
  </si>
  <si>
    <t>Основное мероприятие 5 «Мониторинг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округов»</t>
  </si>
  <si>
    <t>Утверждение схем теплоснабжения городских округов (актуализированных схем теплоснабжения городских округов )</t>
  </si>
  <si>
    <t>Утверждение схем водоснабжения и водоотведения городских округов  (актуализированных схем водоснабжения и водоотведения городских округов)</t>
  </si>
  <si>
    <t>Утверждение программ комплексного развития систем коммунальной инфраструктуры городских округов</t>
  </si>
  <si>
    <t>Основное мероприятие 2. «Организация учета энергоресурсов в жилищном фонде Московской области»</t>
  </si>
  <si>
    <t>Основное мероприятие 1 «Строительство газопроводов в населенных пунктах»</t>
  </si>
  <si>
    <t>Увеличение доли населения, обеспеченного доброкачественной питьевой водой из централизованных источников водоснабжения к 2024 г. -96,8%
Количество созданных и восстановленных ВЗУ, ВНС и станций водоподготовки к 2024 - 1 ед.</t>
  </si>
  <si>
    <t>Основное мероприятие 2 «Строительство, реконструкция, капитальный ремонт, приобретение, монтаж и ввод в эксплуатацию объектов водоснабжения  на территории муниципальных образований Московской области»</t>
  </si>
  <si>
    <t>Приложение № 7</t>
  </si>
  <si>
    <t xml:space="preserve">"Развитие инженерной инфраструктуры и </t>
  </si>
  <si>
    <t xml:space="preserve">энергоэффективности" </t>
  </si>
  <si>
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"Реконструкция котельных: котельная "КШФ" микрорайон "Западный", котельная "Речная", микрорайон "Северный",    подпрограммы III "Создание условий для обеспечения качественными коммунальными услугами" муниципальной программы "Развитие инженерной инфраструктуры и энергоэффективности"</t>
  </si>
  <si>
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"Строительство ВЗУ по адресу: г.о. Домодедово, мкрн. Востряково, ул. Ледовская"  подпрограммы I  "Чистая вода" муниципальной программы "Развитие инженерной инфраструктуры и энергоэффективности"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</si>
  <si>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"Софинансирование на строительство сетей канализации в мкрн. Востряково НП "Ручеек" подпрограммы II "Системы водоотведения» муниципальной программы "Развитие инженерной инфраструктуры и энергоэффективности" </t>
  </si>
  <si>
    <t xml:space="preserve">Количество построенных, реконструированных, отремонтированных коллекторов (участков), канализационных станций   к 2024 году- 1 ед.
</t>
  </si>
  <si>
    <t>3</t>
  </si>
  <si>
    <t>Утверждение программ комплексного развития систем коммунальной инфраструктуры городских округово</t>
  </si>
  <si>
    <t>2.4.</t>
  </si>
  <si>
    <r>
      <rPr>
        <b/>
        <sz val="12"/>
        <rFont val="Times New Roman"/>
        <family val="1"/>
      </rPr>
      <t>Целевой показатель 4:</t>
    </r>
    <r>
      <rPr>
        <sz val="12"/>
        <rFont val="Times New Roman"/>
        <family val="1"/>
      </rPr>
      <t xml:space="preserve"> Снижение объема отводимых в реку Волгу загрязненных сточных вод</t>
    </r>
  </si>
  <si>
    <t>куб.км/год</t>
  </si>
  <si>
    <t>G6</t>
  </si>
  <si>
    <t xml:space="preserve">Основное мероприятие G6 - Федеральный проект «Оздоровление Волги» в рамках реализации национального проекта «Экология» </t>
  </si>
  <si>
    <t>Строительство очистных сооружений в г.о. Домодедово мощностью  28 000 куб.м в сутки</t>
  </si>
  <si>
    <t xml:space="preserve">Снижение объема отводимых в реку Волгу загрязненных сточных вод  к 2024 году- 0 куб.км/год
</t>
  </si>
  <si>
    <t>Приложение № 8</t>
  </si>
  <si>
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"Строительство очистных сооружений в г.о. Домодедово мощностью  28 000 куб.м в сутки",    подпрограммы II "Системы водоотведения" муниципальной программы "Развитие инженерной инфраструктуры и энергоэффективности"</t>
  </si>
  <si>
    <t>Мощность/прирост мощности объекта (тыс.куб.м в сутки)</t>
  </si>
  <si>
    <t>4.3.</t>
  </si>
  <si>
    <t>4.4.</t>
  </si>
  <si>
    <t>4.5.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</si>
  <si>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</si>
  <si>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</si>
  <si>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</si>
  <si>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</si>
  <si>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</si>
  <si>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</si>
  <si>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</si>
  <si>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</si>
  <si>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</si>
  <si>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9.1.</t>
  </si>
  <si>
    <t>10.2.</t>
  </si>
  <si>
    <t>10.3</t>
  </si>
  <si>
    <t>10.4.</t>
  </si>
  <si>
    <t>11</t>
  </si>
  <si>
    <t>11.1</t>
  </si>
  <si>
    <t>2.3</t>
  </si>
  <si>
    <t>2.5</t>
  </si>
  <si>
    <t>из расчета на 208 членов некоммерческого партнерства</t>
  </si>
  <si>
    <t>2023-2024</t>
  </si>
  <si>
    <t xml:space="preserve">Приложение № 1
к муниципальной программе 
«Развитие инженерной инфраструктуры и энергоэффективности», утвержденной постановлением Администрации городского округа Домодедово                                                                                                                      от 31.10.2019 № 2291              
</t>
  </si>
  <si>
    <t>от 31.10.2019 № 2291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</si>
</sst>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00"/>
    <numFmt numFmtId="194" formatCode="#,##0.00_р_."/>
    <numFmt numFmtId="195" formatCode="#,##0.000"/>
    <numFmt numFmtId="196" formatCode="#,##0.0"/>
    <numFmt numFmtId="197" formatCode="#,##0.0\ _₽"/>
    <numFmt numFmtId="198" formatCode="0.0"/>
  </numFmts>
  <fonts count="102">
    <font>
      <sz val="10"/>
      <name val="Arial"/>
      <family val="0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i/>
      <sz val="12"/>
      <name val="Times New Roman"/>
      <family val="1"/>
    </font>
    <font>
      <b/>
      <i/>
      <sz val="11.5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1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color indexed="10"/>
      <name val="Times New Roman"/>
      <family val="1"/>
    </font>
    <font>
      <sz val="7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sz val="8"/>
      <color theme="1"/>
      <name val="Times New Roman"/>
      <family val="1"/>
    </font>
    <font>
      <sz val="7"/>
      <color rgb="FFFF0000"/>
      <name val="Times New Roman"/>
      <family val="1"/>
    </font>
    <font>
      <b/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0" borderId="0">
      <alignment/>
      <protection locked="0"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97" fontId="3" fillId="0" borderId="10" xfId="0" applyNumberFormat="1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2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197" fontId="1" fillId="33" borderId="0" xfId="0" applyNumberFormat="1" applyFont="1" applyFill="1" applyAlignment="1">
      <alignment/>
    </xf>
    <xf numFmtId="197" fontId="0" fillId="33" borderId="0" xfId="0" applyNumberFormat="1" applyFont="1" applyFill="1" applyAlignment="1">
      <alignment horizontal="right"/>
    </xf>
    <xf numFmtId="197" fontId="0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8" fillId="33" borderId="0" xfId="0" applyFont="1" applyFill="1" applyAlignment="1">
      <alignment wrapText="1"/>
    </xf>
    <xf numFmtId="197" fontId="1" fillId="33" borderId="0" xfId="0" applyNumberFormat="1" applyFont="1" applyFill="1" applyAlignment="1">
      <alignment horizontal="left"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197" fontId="6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center"/>
    </xf>
    <xf numFmtId="197" fontId="3" fillId="33" borderId="0" xfId="0" applyNumberFormat="1" applyFont="1" applyFill="1" applyAlignment="1">
      <alignment horizontal="right"/>
    </xf>
    <xf numFmtId="197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197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79" fillId="0" borderId="0" xfId="0" applyFont="1" applyAlignment="1">
      <alignment/>
    </xf>
    <xf numFmtId="0" fontId="80" fillId="0" borderId="0" xfId="0" applyFont="1" applyBorder="1" applyAlignment="1">
      <alignment horizontal="center" wrapText="1"/>
    </xf>
    <xf numFmtId="0" fontId="80" fillId="0" borderId="0" xfId="0" applyFont="1" applyBorder="1" applyAlignment="1">
      <alignment horizontal="center"/>
    </xf>
    <xf numFmtId="0" fontId="78" fillId="33" borderId="0" xfId="0" applyFont="1" applyFill="1" applyAlignment="1">
      <alignment horizontal="center" vertical="center"/>
    </xf>
    <xf numFmtId="0" fontId="78" fillId="33" borderId="0" xfId="0" applyFont="1" applyFill="1" applyAlignment="1">
      <alignment horizontal="left"/>
    </xf>
    <xf numFmtId="0" fontId="78" fillId="33" borderId="0" xfId="0" applyFont="1" applyFill="1" applyAlignment="1">
      <alignment/>
    </xf>
    <xf numFmtId="0" fontId="78" fillId="33" borderId="0" xfId="0" applyFont="1" applyFill="1" applyAlignment="1">
      <alignment/>
    </xf>
    <xf numFmtId="0" fontId="78" fillId="33" borderId="0" xfId="0" applyFont="1" applyFill="1" applyAlignment="1">
      <alignment horizontal="center"/>
    </xf>
    <xf numFmtId="0" fontId="78" fillId="33" borderId="0" xfId="0" applyFont="1" applyFill="1" applyAlignment="1">
      <alignment wrapText="1"/>
    </xf>
    <xf numFmtId="0" fontId="78" fillId="33" borderId="0" xfId="0" applyFont="1" applyFill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left"/>
    </xf>
    <xf numFmtId="0" fontId="78" fillId="33" borderId="0" xfId="0" applyFont="1" applyFill="1" applyBorder="1" applyAlignment="1">
      <alignment horizontal="center"/>
    </xf>
    <xf numFmtId="197" fontId="3" fillId="33" borderId="0" xfId="0" applyNumberFormat="1" applyFont="1" applyFill="1" applyAlignment="1">
      <alignment/>
    </xf>
    <xf numFmtId="0" fontId="3" fillId="33" borderId="0" xfId="0" applyFont="1" applyFill="1" applyAlignment="1">
      <alignment horizontal="left" wrapText="1"/>
    </xf>
    <xf numFmtId="197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0" fontId="81" fillId="33" borderId="0" xfId="0" applyFont="1" applyFill="1" applyAlignment="1">
      <alignment/>
    </xf>
    <xf numFmtId="0" fontId="81" fillId="33" borderId="0" xfId="0" applyFont="1" applyFill="1" applyAlignment="1">
      <alignment horizontal="right"/>
    </xf>
    <xf numFmtId="0" fontId="81" fillId="33" borderId="0" xfId="0" applyFont="1" applyFill="1" applyBorder="1" applyAlignment="1">
      <alignment horizontal="right"/>
    </xf>
    <xf numFmtId="0" fontId="82" fillId="33" borderId="0" xfId="0" applyFont="1" applyFill="1" applyAlignment="1">
      <alignment horizontal="center"/>
    </xf>
    <xf numFmtId="0" fontId="81" fillId="33" borderId="0" xfId="0" applyFont="1" applyFill="1" applyAlignment="1">
      <alignment wrapText="1"/>
    </xf>
    <xf numFmtId="0" fontId="81" fillId="33" borderId="0" xfId="0" applyFont="1" applyFill="1" applyAlignment="1">
      <alignment horizontal="center" vertical="center" wrapText="1"/>
    </xf>
    <xf numFmtId="0" fontId="78" fillId="33" borderId="0" xfId="0" applyFont="1" applyFill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right" vertical="center" wrapText="1"/>
    </xf>
    <xf numFmtId="197" fontId="80" fillId="33" borderId="10" xfId="0" applyNumberFormat="1" applyFont="1" applyFill="1" applyBorder="1" applyAlignment="1">
      <alignment vertical="top" wrapText="1"/>
    </xf>
    <xf numFmtId="2" fontId="80" fillId="33" borderId="10" xfId="0" applyNumberFormat="1" applyFont="1" applyFill="1" applyBorder="1" applyAlignment="1">
      <alignment horizontal="right" vertical="center"/>
    </xf>
    <xf numFmtId="197" fontId="80" fillId="33" borderId="10" xfId="0" applyNumberFormat="1" applyFont="1" applyFill="1" applyBorder="1" applyAlignment="1">
      <alignment horizontal="right" vertical="top" wrapText="1"/>
    </xf>
    <xf numFmtId="4" fontId="80" fillId="33" borderId="10" xfId="0" applyNumberFormat="1" applyFont="1" applyFill="1" applyBorder="1" applyAlignment="1">
      <alignment horizontal="right" vertical="top" wrapText="1"/>
    </xf>
    <xf numFmtId="0" fontId="81" fillId="33" borderId="10" xfId="0" applyFont="1" applyFill="1" applyBorder="1" applyAlignment="1">
      <alignment horizontal="right"/>
    </xf>
    <xf numFmtId="0" fontId="81" fillId="33" borderId="10" xfId="0" applyFont="1" applyFill="1" applyBorder="1" applyAlignment="1">
      <alignment/>
    </xf>
    <xf numFmtId="0" fontId="80" fillId="33" borderId="10" xfId="0" applyFont="1" applyFill="1" applyBorder="1" applyAlignment="1">
      <alignment vertical="center" wrapText="1"/>
    </xf>
    <xf numFmtId="0" fontId="79" fillId="33" borderId="0" xfId="0" applyFont="1" applyFill="1" applyAlignment="1">
      <alignment/>
    </xf>
    <xf numFmtId="49" fontId="79" fillId="33" borderId="0" xfId="0" applyNumberFormat="1" applyFont="1" applyFill="1" applyAlignment="1">
      <alignment/>
    </xf>
    <xf numFmtId="0" fontId="79" fillId="33" borderId="0" xfId="0" applyFont="1" applyFill="1" applyAlignment="1">
      <alignment horizontal="center"/>
    </xf>
    <xf numFmtId="4" fontId="79" fillId="33" borderId="0" xfId="0" applyNumberFormat="1" applyFont="1" applyFill="1" applyAlignment="1">
      <alignment/>
    </xf>
    <xf numFmtId="4" fontId="79" fillId="33" borderId="0" xfId="0" applyNumberFormat="1" applyFont="1" applyFill="1" applyAlignment="1">
      <alignment horizontal="right"/>
    </xf>
    <xf numFmtId="4" fontId="83" fillId="33" borderId="0" xfId="0" applyNumberFormat="1" applyFont="1" applyFill="1" applyAlignment="1">
      <alignment/>
    </xf>
    <xf numFmtId="0" fontId="80" fillId="33" borderId="0" xfId="0" applyFont="1" applyFill="1" applyAlignment="1">
      <alignment horizontal="left" wrapText="1"/>
    </xf>
    <xf numFmtId="0" fontId="84" fillId="33" borderId="0" xfId="0" applyFont="1" applyFill="1" applyAlignment="1">
      <alignment horizontal="center"/>
    </xf>
    <xf numFmtId="0" fontId="79" fillId="33" borderId="0" xfId="0" applyFont="1" applyFill="1" applyAlignment="1">
      <alignment horizontal="center" vertical="center" wrapText="1"/>
    </xf>
    <xf numFmtId="49" fontId="78" fillId="33" borderId="0" xfId="0" applyNumberFormat="1" applyFont="1" applyFill="1" applyBorder="1" applyAlignment="1">
      <alignment horizontal="center" vertical="center" wrapText="1"/>
    </xf>
    <xf numFmtId="4" fontId="78" fillId="33" borderId="0" xfId="0" applyNumberFormat="1" applyFont="1" applyFill="1" applyBorder="1" applyAlignment="1">
      <alignment vertical="center" wrapText="1"/>
    </xf>
    <xf numFmtId="4" fontId="78" fillId="33" borderId="0" xfId="0" applyNumberFormat="1" applyFont="1" applyFill="1" applyBorder="1" applyAlignment="1">
      <alignment horizontal="right" vertical="center" wrapText="1"/>
    </xf>
    <xf numFmtId="0" fontId="85" fillId="33" borderId="0" xfId="0" applyFont="1" applyFill="1" applyAlignment="1">
      <alignment horizontal="center" vertical="center" wrapText="1"/>
    </xf>
    <xf numFmtId="0" fontId="86" fillId="33" borderId="0" xfId="0" applyFont="1" applyFill="1" applyAlignment="1">
      <alignment/>
    </xf>
    <xf numFmtId="0" fontId="80" fillId="33" borderId="0" xfId="0" applyFont="1" applyFill="1" applyAlignment="1">
      <alignment horizontal="center" vertical="center"/>
    </xf>
    <xf numFmtId="0" fontId="79" fillId="33" borderId="0" xfId="0" applyFont="1" applyFill="1" applyAlignment="1">
      <alignment horizontal="left"/>
    </xf>
    <xf numFmtId="0" fontId="87" fillId="33" borderId="0" xfId="0" applyFont="1" applyFill="1" applyAlignment="1">
      <alignment horizontal="center"/>
    </xf>
    <xf numFmtId="0" fontId="88" fillId="33" borderId="0" xfId="0" applyFont="1" applyFill="1" applyAlignment="1">
      <alignment/>
    </xf>
    <xf numFmtId="0" fontId="83" fillId="33" borderId="0" xfId="0" applyFont="1" applyFill="1" applyAlignment="1">
      <alignment horizontal="left"/>
    </xf>
    <xf numFmtId="0" fontId="78" fillId="33" borderId="0" xfId="0" applyFont="1" applyFill="1" applyBorder="1" applyAlignment="1">
      <alignment/>
    </xf>
    <xf numFmtId="0" fontId="79" fillId="0" borderId="0" xfId="0" applyFont="1" applyFill="1" applyAlignment="1">
      <alignment horizontal="left"/>
    </xf>
    <xf numFmtId="0" fontId="79" fillId="0" borderId="0" xfId="0" applyFont="1" applyFill="1" applyAlignment="1">
      <alignment/>
    </xf>
    <xf numFmtId="0" fontId="87" fillId="0" borderId="0" xfId="0" applyFont="1" applyAlignment="1">
      <alignment horizontal="center"/>
    </xf>
    <xf numFmtId="0" fontId="88" fillId="0" borderId="0" xfId="0" applyFont="1" applyAlignment="1">
      <alignment/>
    </xf>
    <xf numFmtId="0" fontId="83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0" fontId="83" fillId="0" borderId="0" xfId="0" applyFont="1" applyFill="1" applyAlignment="1">
      <alignment horizontal="left"/>
    </xf>
    <xf numFmtId="0" fontId="78" fillId="0" borderId="0" xfId="0" applyFont="1" applyFill="1" applyAlignment="1">
      <alignment horizontal="left"/>
    </xf>
    <xf numFmtId="0" fontId="78" fillId="0" borderId="0" xfId="0" applyFont="1" applyFill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78" fillId="0" borderId="0" xfId="0" applyFont="1" applyAlignment="1">
      <alignment wrapText="1"/>
    </xf>
    <xf numFmtId="0" fontId="78" fillId="0" borderId="0" xfId="0" applyFont="1" applyAlignment="1">
      <alignment horizontal="center" vertical="center" wrapText="1"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197" fontId="1" fillId="33" borderId="10" xfId="0" applyNumberFormat="1" applyFont="1" applyFill="1" applyBorder="1" applyAlignment="1">
      <alignment vertical="top" wrapText="1"/>
    </xf>
    <xf numFmtId="2" fontId="1" fillId="33" borderId="10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vertical="center" wrapText="1"/>
    </xf>
    <xf numFmtId="197" fontId="1" fillId="33" borderId="10" xfId="0" applyNumberFormat="1" applyFont="1" applyFill="1" applyBorder="1" applyAlignment="1">
      <alignment horizontal="righ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1" fillId="33" borderId="10" xfId="43" applyNumberFormat="1" applyFont="1" applyFill="1" applyBorder="1" applyAlignment="1">
      <alignment horizontal="right" vertical="center" wrapText="1"/>
    </xf>
    <xf numFmtId="2" fontId="1" fillId="33" borderId="10" xfId="43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vertical="top" wrapText="1"/>
    </xf>
    <xf numFmtId="0" fontId="80" fillId="33" borderId="12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4" fontId="1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righ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" fontId="1" fillId="33" borderId="0" xfId="0" applyNumberFormat="1" applyFont="1" applyFill="1" applyAlignment="1">
      <alignment horizontal="left"/>
    </xf>
    <xf numFmtId="4" fontId="1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197" fontId="7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197" fontId="1" fillId="0" borderId="0" xfId="0" applyNumberFormat="1" applyFont="1" applyAlignment="1">
      <alignment/>
    </xf>
    <xf numFmtId="197" fontId="0" fillId="0" borderId="0" xfId="0" applyNumberFormat="1" applyFont="1" applyAlignment="1">
      <alignment horizontal="right"/>
    </xf>
    <xf numFmtId="197" fontId="0" fillId="0" borderId="0" xfId="0" applyNumberFormat="1" applyFont="1" applyAlignment="1">
      <alignment horizontal="center"/>
    </xf>
    <xf numFmtId="197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197" fontId="1" fillId="0" borderId="10" xfId="0" applyNumberFormat="1" applyFont="1" applyBorder="1" applyAlignment="1">
      <alignment horizontal="center" vertical="top" wrapText="1"/>
    </xf>
    <xf numFmtId="197" fontId="1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Border="1" applyAlignment="1">
      <alignment vertical="top" wrapText="1"/>
    </xf>
    <xf numFmtId="197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top" wrapText="1"/>
    </xf>
    <xf numFmtId="197" fontId="1" fillId="0" borderId="10" xfId="0" applyNumberFormat="1" applyFont="1" applyFill="1" applyBorder="1" applyAlignment="1">
      <alignment horizontal="right" vertical="top" wrapText="1"/>
    </xf>
    <xf numFmtId="197" fontId="1" fillId="0" borderId="10" xfId="0" applyNumberFormat="1" applyFont="1" applyBorder="1" applyAlignment="1">
      <alignment horizontal="right" vertical="top" wrapText="1"/>
    </xf>
    <xf numFmtId="197" fontId="1" fillId="0" borderId="1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49" fontId="89" fillId="33" borderId="13" xfId="0" applyNumberFormat="1" applyFont="1" applyFill="1" applyBorder="1" applyAlignment="1">
      <alignment vertical="center" wrapText="1"/>
    </xf>
    <xf numFmtId="0" fontId="90" fillId="33" borderId="10" xfId="0" applyFont="1" applyFill="1" applyBorder="1" applyAlignment="1">
      <alignment horizontal="justify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center" wrapText="1"/>
    </xf>
    <xf numFmtId="4" fontId="6" fillId="33" borderId="0" xfId="0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91" fillId="33" borderId="10" xfId="0" applyFont="1" applyFill="1" applyBorder="1" applyAlignment="1">
      <alignment vertical="top" wrapText="1"/>
    </xf>
    <xf numFmtId="4" fontId="91" fillId="33" borderId="10" xfId="0" applyNumberFormat="1" applyFont="1" applyFill="1" applyBorder="1" applyAlignment="1">
      <alignment vertical="top" wrapText="1"/>
    </xf>
    <xf numFmtId="4" fontId="91" fillId="33" borderId="10" xfId="0" applyNumberFormat="1" applyFont="1" applyFill="1" applyBorder="1" applyAlignment="1">
      <alignment horizontal="right" vertical="top" wrapText="1"/>
    </xf>
    <xf numFmtId="2" fontId="91" fillId="33" borderId="10" xfId="0" applyNumberFormat="1" applyFont="1" applyFill="1" applyBorder="1" applyAlignment="1">
      <alignment horizontal="right" vertical="center"/>
    </xf>
    <xf numFmtId="4" fontId="92" fillId="33" borderId="10" xfId="0" applyNumberFormat="1" applyFont="1" applyFill="1" applyBorder="1" applyAlignment="1">
      <alignment horizontal="center" vertical="top" wrapText="1"/>
    </xf>
    <xf numFmtId="0" fontId="92" fillId="33" borderId="10" xfId="0" applyFont="1" applyFill="1" applyBorder="1" applyAlignment="1">
      <alignment vertical="top" wrapText="1"/>
    </xf>
    <xf numFmtId="4" fontId="92" fillId="33" borderId="10" xfId="0" applyNumberFormat="1" applyFont="1" applyFill="1" applyBorder="1" applyAlignment="1">
      <alignment vertical="top" wrapText="1"/>
    </xf>
    <xf numFmtId="4" fontId="92" fillId="33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197" fontId="4" fillId="33" borderId="10" xfId="0" applyNumberFormat="1" applyFont="1" applyFill="1" applyBorder="1" applyAlignment="1">
      <alignment vertical="top" wrapText="1"/>
    </xf>
    <xf numFmtId="197" fontId="4" fillId="33" borderId="10" xfId="0" applyNumberFormat="1" applyFont="1" applyFill="1" applyBorder="1" applyAlignment="1">
      <alignment horizontal="right" vertical="top" wrapText="1"/>
    </xf>
    <xf numFmtId="2" fontId="93" fillId="33" borderId="10" xfId="0" applyNumberFormat="1" applyFont="1" applyFill="1" applyBorder="1" applyAlignment="1">
      <alignment horizontal="right" vertical="center"/>
    </xf>
    <xf numFmtId="197" fontId="7" fillId="33" borderId="10" xfId="0" applyNumberFormat="1" applyFont="1" applyFill="1" applyBorder="1" applyAlignment="1">
      <alignment horizontal="right" vertical="top" wrapText="1"/>
    </xf>
    <xf numFmtId="2" fontId="94" fillId="33" borderId="10" xfId="0" applyNumberFormat="1" applyFont="1" applyFill="1" applyBorder="1" applyAlignment="1">
      <alignment horizontal="right" vertical="center"/>
    </xf>
    <xf numFmtId="4" fontId="93" fillId="0" borderId="10" xfId="0" applyNumberFormat="1" applyFont="1" applyBorder="1" applyAlignment="1">
      <alignment horizontal="center" vertical="top" wrapText="1"/>
    </xf>
    <xf numFmtId="0" fontId="95" fillId="0" borderId="10" xfId="0" applyFont="1" applyBorder="1" applyAlignment="1">
      <alignment vertical="top" wrapText="1"/>
    </xf>
    <xf numFmtId="4" fontId="93" fillId="0" borderId="10" xfId="0" applyNumberFormat="1" applyFont="1" applyBorder="1" applyAlignment="1">
      <alignment vertical="top" wrapText="1"/>
    </xf>
    <xf numFmtId="0" fontId="96" fillId="0" borderId="10" xfId="0" applyFont="1" applyBorder="1" applyAlignment="1">
      <alignment/>
    </xf>
    <xf numFmtId="4" fontId="95" fillId="33" borderId="10" xfId="0" applyNumberFormat="1" applyFont="1" applyFill="1" applyBorder="1" applyAlignment="1">
      <alignment horizontal="center" vertical="top" wrapText="1"/>
    </xf>
    <xf numFmtId="0" fontId="95" fillId="33" borderId="10" xfId="0" applyFont="1" applyFill="1" applyBorder="1" applyAlignment="1">
      <alignment vertical="top" wrapText="1"/>
    </xf>
    <xf numFmtId="4" fontId="95" fillId="33" borderId="10" xfId="0" applyNumberFormat="1" applyFont="1" applyFill="1" applyBorder="1" applyAlignment="1">
      <alignment horizontal="right" vertical="top" wrapText="1"/>
    </xf>
    <xf numFmtId="0" fontId="96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91" fillId="33" borderId="10" xfId="0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80" fillId="33" borderId="10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33" borderId="10" xfId="0" applyFont="1" applyFill="1" applyBorder="1" applyAlignment="1">
      <alignment horizontal="right" vertical="top" wrapText="1"/>
    </xf>
    <xf numFmtId="0" fontId="97" fillId="33" borderId="10" xfId="0" applyFont="1" applyFill="1" applyBorder="1" applyAlignment="1">
      <alignment horizontal="center" vertical="top" wrapText="1"/>
    </xf>
    <xf numFmtId="49" fontId="97" fillId="33" borderId="10" xfId="0" applyNumberFormat="1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9" fillId="33" borderId="18" xfId="0" applyFont="1" applyFill="1" applyBorder="1" applyAlignment="1">
      <alignment horizontal="center" vertical="top" wrapText="1"/>
    </xf>
    <xf numFmtId="0" fontId="9" fillId="33" borderId="19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98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99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91" fillId="0" borderId="16" xfId="0" applyFont="1" applyFill="1" applyBorder="1" applyAlignment="1">
      <alignment horizontal="left" vertical="top" wrapText="1"/>
    </xf>
    <xf numFmtId="0" fontId="91" fillId="0" borderId="11" xfId="0" applyFont="1" applyFill="1" applyBorder="1" applyAlignment="1">
      <alignment horizontal="left" vertical="top" wrapText="1"/>
    </xf>
    <xf numFmtId="0" fontId="91" fillId="0" borderId="12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91" fillId="33" borderId="10" xfId="0" applyFont="1" applyFill="1" applyBorder="1" applyAlignment="1">
      <alignment horizontal="center" vertical="top" wrapText="1"/>
    </xf>
    <xf numFmtId="0" fontId="99" fillId="33" borderId="16" xfId="0" applyFont="1" applyFill="1" applyBorder="1" applyAlignment="1">
      <alignment horizontal="left" vertical="top" wrapText="1"/>
    </xf>
    <xf numFmtId="0" fontId="96" fillId="0" borderId="11" xfId="0" applyFont="1" applyBorder="1" applyAlignment="1">
      <alignment horizontal="left" vertical="top" wrapText="1"/>
    </xf>
    <xf numFmtId="0" fontId="96" fillId="0" borderId="12" xfId="0" applyFont="1" applyBorder="1" applyAlignment="1">
      <alignment horizontal="left" vertical="top" wrapText="1"/>
    </xf>
    <xf numFmtId="49" fontId="1" fillId="33" borderId="16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0" fontId="99" fillId="33" borderId="11" xfId="0" applyFont="1" applyFill="1" applyBorder="1" applyAlignment="1">
      <alignment horizontal="left" vertical="top" wrapText="1"/>
    </xf>
    <xf numFmtId="0" fontId="99" fillId="33" borderId="12" xfId="0" applyFont="1" applyFill="1" applyBorder="1" applyAlignment="1">
      <alignment horizontal="left" vertical="top" wrapText="1"/>
    </xf>
    <xf numFmtId="49" fontId="91" fillId="33" borderId="10" xfId="0" applyNumberFormat="1" applyFont="1" applyFill="1" applyBorder="1" applyAlignment="1">
      <alignment horizontal="center" vertical="top" wrapText="1"/>
    </xf>
    <xf numFmtId="49" fontId="94" fillId="33" borderId="10" xfId="0" applyNumberFormat="1" applyFont="1" applyFill="1" applyBorder="1" applyAlignment="1">
      <alignment horizontal="center" vertical="top" wrapText="1"/>
    </xf>
    <xf numFmtId="0" fontId="91" fillId="33" borderId="10" xfId="0" applyFont="1" applyFill="1" applyBorder="1" applyAlignment="1">
      <alignment vertical="top" wrapText="1"/>
    </xf>
    <xf numFmtId="0" fontId="84" fillId="33" borderId="10" xfId="0" applyFont="1" applyFill="1" applyBorder="1" applyAlignment="1">
      <alignment horizontal="left" vertical="top" wrapText="1"/>
    </xf>
    <xf numFmtId="0" fontId="80" fillId="33" borderId="1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91" fillId="33" borderId="16" xfId="0" applyFont="1" applyFill="1" applyBorder="1" applyAlignment="1">
      <alignment horizontal="left" vertical="top" wrapText="1"/>
    </xf>
    <xf numFmtId="0" fontId="91" fillId="33" borderId="11" xfId="0" applyFont="1" applyFill="1" applyBorder="1" applyAlignment="1">
      <alignment horizontal="left" vertical="top" wrapText="1"/>
    </xf>
    <xf numFmtId="0" fontId="91" fillId="33" borderId="12" xfId="0" applyFont="1" applyFill="1" applyBorder="1" applyAlignment="1">
      <alignment horizontal="left" vertical="top" wrapText="1"/>
    </xf>
    <xf numFmtId="0" fontId="94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83" fillId="33" borderId="10" xfId="0" applyFont="1" applyFill="1" applyBorder="1" applyAlignment="1">
      <alignment horizontal="left" vertical="top" wrapText="1"/>
    </xf>
    <xf numFmtId="49" fontId="91" fillId="33" borderId="16" xfId="0" applyNumberFormat="1" applyFont="1" applyFill="1" applyBorder="1" applyAlignment="1">
      <alignment horizontal="center" vertical="top" wrapText="1"/>
    </xf>
    <xf numFmtId="49" fontId="91" fillId="33" borderId="11" xfId="0" applyNumberFormat="1" applyFont="1" applyFill="1" applyBorder="1" applyAlignment="1">
      <alignment horizontal="center" vertical="top" wrapText="1"/>
    </xf>
    <xf numFmtId="0" fontId="96" fillId="0" borderId="11" xfId="0" applyFont="1" applyBorder="1" applyAlignment="1">
      <alignment horizontal="center" vertical="top" wrapText="1"/>
    </xf>
    <xf numFmtId="0" fontId="96" fillId="0" borderId="12" xfId="0" applyFont="1" applyBorder="1" applyAlignment="1">
      <alignment horizontal="center" vertical="top" wrapText="1"/>
    </xf>
    <xf numFmtId="0" fontId="11" fillId="33" borderId="10" xfId="0" applyFont="1" applyFill="1" applyBorder="1" applyAlignment="1">
      <alignment horizontal="left" vertical="top" wrapText="1"/>
    </xf>
    <xf numFmtId="0" fontId="100" fillId="33" borderId="1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center"/>
    </xf>
    <xf numFmtId="4" fontId="1" fillId="33" borderId="17" xfId="0" applyNumberFormat="1" applyFont="1" applyFill="1" applyBorder="1" applyAlignment="1">
      <alignment horizontal="center" vertical="top" wrapText="1"/>
    </xf>
    <xf numFmtId="4" fontId="1" fillId="33" borderId="18" xfId="0" applyNumberFormat="1" applyFont="1" applyFill="1" applyBorder="1" applyAlignment="1">
      <alignment horizontal="center" vertical="top" wrapText="1"/>
    </xf>
    <xf numFmtId="4" fontId="1" fillId="33" borderId="19" xfId="0" applyNumberFormat="1" applyFont="1" applyFill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98" fillId="33" borderId="10" xfId="0" applyFont="1" applyFill="1" applyBorder="1" applyAlignment="1">
      <alignment horizontal="center" vertical="top" wrapText="1"/>
    </xf>
    <xf numFmtId="0" fontId="91" fillId="33" borderId="16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5" fillId="33" borderId="0" xfId="0" applyFont="1" applyFill="1" applyAlignment="1">
      <alignment horizontal="center" vertical="center"/>
    </xf>
    <xf numFmtId="0" fontId="84" fillId="33" borderId="16" xfId="0" applyFont="1" applyFill="1" applyBorder="1" applyAlignment="1">
      <alignment horizontal="left" vertical="top" wrapText="1"/>
    </xf>
    <xf numFmtId="0" fontId="94" fillId="33" borderId="10" xfId="0" applyFont="1" applyFill="1" applyBorder="1" applyAlignment="1">
      <alignment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84" fillId="33" borderId="11" xfId="0" applyFont="1" applyFill="1" applyBorder="1" applyAlignment="1">
      <alignment horizontal="left" vertical="top" wrapText="1"/>
    </xf>
    <xf numFmtId="0" fontId="84" fillId="33" borderId="12" xfId="0" applyFont="1" applyFill="1" applyBorder="1" applyAlignment="1">
      <alignment horizontal="left" vertical="top" wrapText="1"/>
    </xf>
    <xf numFmtId="0" fontId="12" fillId="33" borderId="16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98" fillId="33" borderId="11" xfId="0" applyFont="1" applyFill="1" applyBorder="1" applyAlignment="1">
      <alignment horizontal="center" vertical="top" wrapText="1"/>
    </xf>
    <xf numFmtId="0" fontId="98" fillId="33" borderId="12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93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186" fontId="1" fillId="0" borderId="10" xfId="43" applyFont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center" wrapText="1"/>
    </xf>
    <xf numFmtId="0" fontId="101" fillId="33" borderId="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186" fontId="6" fillId="33" borderId="10" xfId="43" applyFont="1" applyFill="1" applyBorder="1" applyAlignment="1">
      <alignment horizontal="center" vertical="top" wrapText="1"/>
    </xf>
    <xf numFmtId="0" fontId="92" fillId="33" borderId="16" xfId="0" applyFont="1" applyFill="1" applyBorder="1" applyAlignment="1">
      <alignment horizontal="center" vertical="center" wrapText="1"/>
    </xf>
    <xf numFmtId="0" fontId="92" fillId="33" borderId="11" xfId="0" applyFont="1" applyFill="1" applyBorder="1" applyAlignment="1">
      <alignment horizontal="center" vertical="center" wrapText="1"/>
    </xf>
    <xf numFmtId="0" fontId="92" fillId="33" borderId="12" xfId="0" applyFont="1" applyFill="1" applyBorder="1" applyAlignment="1">
      <alignment horizontal="center" vertical="center" wrapText="1"/>
    </xf>
    <xf numFmtId="0" fontId="95" fillId="33" borderId="10" xfId="0" applyFont="1" applyFill="1" applyBorder="1" applyAlignment="1">
      <alignment horizontal="right" vertical="top" wrapText="1"/>
    </xf>
    <xf numFmtId="0" fontId="92" fillId="33" borderId="10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9">
      <selection activeCell="J5" sqref="J5"/>
    </sheetView>
  </sheetViews>
  <sheetFormatPr defaultColWidth="9.140625" defaultRowHeight="12.75"/>
  <cols>
    <col min="1" max="1" width="45.140625" style="0" customWidth="1"/>
    <col min="2" max="2" width="27.140625" style="0" customWidth="1"/>
    <col min="3" max="3" width="18.57421875" style="0" customWidth="1"/>
    <col min="4" max="4" width="13.140625" style="0" customWidth="1"/>
    <col min="5" max="8" width="13.7109375" style="0" customWidth="1"/>
    <col min="9" max="9" width="13.00390625" style="0" customWidth="1"/>
  </cols>
  <sheetData>
    <row r="1" spans="1:9" ht="123" customHeight="1">
      <c r="A1" s="45"/>
      <c r="B1" s="45"/>
      <c r="C1" s="45"/>
      <c r="D1" s="45"/>
      <c r="E1" s="233" t="s">
        <v>283</v>
      </c>
      <c r="F1" s="233"/>
      <c r="G1" s="233"/>
      <c r="H1" s="233"/>
      <c r="I1" s="233"/>
    </row>
    <row r="2" spans="1:9" ht="14.25">
      <c r="A2" s="246" t="s">
        <v>119</v>
      </c>
      <c r="B2" s="246"/>
      <c r="C2" s="246"/>
      <c r="D2" s="247"/>
      <c r="E2" s="247"/>
      <c r="F2" s="247"/>
      <c r="G2" s="247"/>
      <c r="H2" s="247"/>
      <c r="I2" s="247"/>
    </row>
    <row r="3" spans="1:9" s="1" customFormat="1" ht="15.75">
      <c r="A3" s="234" t="s">
        <v>120</v>
      </c>
      <c r="B3" s="234"/>
      <c r="C3" s="234"/>
      <c r="D3" s="234"/>
      <c r="E3" s="234"/>
      <c r="F3" s="234"/>
      <c r="G3" s="234"/>
      <c r="H3" s="234"/>
      <c r="I3" s="234"/>
    </row>
    <row r="4" spans="1:9" ht="12" customHeight="1">
      <c r="A4" s="46"/>
      <c r="B4" s="46"/>
      <c r="C4" s="46"/>
      <c r="D4" s="47"/>
      <c r="E4" s="47"/>
      <c r="F4" s="47"/>
      <c r="G4" s="47"/>
      <c r="H4" s="47"/>
      <c r="I4" s="47"/>
    </row>
    <row r="5" spans="1:9" ht="34.5" customHeight="1">
      <c r="A5" s="2" t="s">
        <v>43</v>
      </c>
      <c r="B5" s="237" t="s">
        <v>42</v>
      </c>
      <c r="C5" s="237"/>
      <c r="D5" s="237"/>
      <c r="E5" s="237"/>
      <c r="F5" s="237"/>
      <c r="G5" s="237"/>
      <c r="H5" s="237"/>
      <c r="I5" s="237"/>
    </row>
    <row r="6" spans="1:9" ht="15" customHeight="1">
      <c r="A6" s="240" t="s">
        <v>14</v>
      </c>
      <c r="B6" s="239" t="s">
        <v>15</v>
      </c>
      <c r="C6" s="240" t="s">
        <v>5</v>
      </c>
      <c r="D6" s="239" t="s">
        <v>0</v>
      </c>
      <c r="E6" s="239"/>
      <c r="F6" s="239"/>
      <c r="G6" s="239"/>
      <c r="H6" s="239"/>
      <c r="I6" s="239"/>
    </row>
    <row r="7" spans="1:9" ht="15.75">
      <c r="A7" s="240"/>
      <c r="B7" s="239"/>
      <c r="C7" s="240"/>
      <c r="D7" s="6" t="s">
        <v>29</v>
      </c>
      <c r="E7" s="6" t="s">
        <v>30</v>
      </c>
      <c r="F7" s="6" t="s">
        <v>37</v>
      </c>
      <c r="G7" s="6" t="s">
        <v>80</v>
      </c>
      <c r="H7" s="6" t="s">
        <v>79</v>
      </c>
      <c r="I7" s="5" t="s">
        <v>4</v>
      </c>
    </row>
    <row r="8" spans="1:9" ht="30.75" customHeight="1">
      <c r="A8" s="240"/>
      <c r="B8" s="239" t="s">
        <v>27</v>
      </c>
      <c r="C8" s="13" t="s">
        <v>16</v>
      </c>
      <c r="D8" s="129">
        <f>'Приложение 4'!G35</f>
        <v>9017</v>
      </c>
      <c r="E8" s="129">
        <f>'Приложение 4'!H35</f>
        <v>105600</v>
      </c>
      <c r="F8" s="129">
        <f>'Приложение 4'!I35</f>
        <v>1000</v>
      </c>
      <c r="G8" s="129">
        <f>'Приложение 4'!J35</f>
        <v>0</v>
      </c>
      <c r="H8" s="129">
        <f>'Приложение 4'!K35</f>
        <v>0</v>
      </c>
      <c r="I8" s="129">
        <f>SUM(D8:H8)</f>
        <v>115617</v>
      </c>
    </row>
    <row r="9" spans="1:9" ht="47.25">
      <c r="A9" s="240"/>
      <c r="B9" s="239"/>
      <c r="C9" s="2" t="s">
        <v>2</v>
      </c>
      <c r="D9" s="129">
        <f>'Приложение 4'!G36</f>
        <v>0</v>
      </c>
      <c r="E9" s="129">
        <f>'Приложение 4'!H36</f>
        <v>0</v>
      </c>
      <c r="F9" s="129">
        <f>'Приложение 4'!I36</f>
        <v>0</v>
      </c>
      <c r="G9" s="129">
        <f>'Приложение 4'!J36</f>
        <v>0</v>
      </c>
      <c r="H9" s="129">
        <f>'Приложение 4'!K36</f>
        <v>0</v>
      </c>
      <c r="I9" s="129">
        <f>SUM(D9:H9)</f>
        <v>0</v>
      </c>
    </row>
    <row r="10" spans="1:9" ht="63">
      <c r="A10" s="240"/>
      <c r="B10" s="239"/>
      <c r="C10" s="2" t="s">
        <v>9</v>
      </c>
      <c r="D10" s="129">
        <f>'Приложение 4'!G37</f>
        <v>0</v>
      </c>
      <c r="E10" s="129">
        <f>'Приложение 4'!H37</f>
        <v>0</v>
      </c>
      <c r="F10" s="129">
        <f>'Приложение 4'!I37</f>
        <v>0</v>
      </c>
      <c r="G10" s="129">
        <f>'Приложение 4'!J37</f>
        <v>0</v>
      </c>
      <c r="H10" s="129">
        <f>'Приложение 4'!K37</f>
        <v>0</v>
      </c>
      <c r="I10" s="129">
        <f>SUM(D10:H10)</f>
        <v>0</v>
      </c>
    </row>
    <row r="11" spans="1:9" ht="47.25" customHeight="1">
      <c r="A11" s="240"/>
      <c r="B11" s="239"/>
      <c r="C11" s="2" t="s">
        <v>21</v>
      </c>
      <c r="D11" s="129">
        <f>'Приложение 4'!G38</f>
        <v>9017</v>
      </c>
      <c r="E11" s="129">
        <f>'Приложение 4'!H38</f>
        <v>105600</v>
      </c>
      <c r="F11" s="129">
        <f>'Приложение 4'!I38</f>
        <v>1000</v>
      </c>
      <c r="G11" s="129">
        <f>'Приложение 4'!J38</f>
        <v>0</v>
      </c>
      <c r="H11" s="129">
        <f>'Приложение 4'!K38</f>
        <v>0</v>
      </c>
      <c r="I11" s="129">
        <f>SUM(D11:H11)</f>
        <v>115617</v>
      </c>
    </row>
    <row r="12" spans="1:9" ht="36.75" customHeight="1">
      <c r="A12" s="240"/>
      <c r="B12" s="239"/>
      <c r="C12" s="9" t="s">
        <v>44</v>
      </c>
      <c r="D12" s="129">
        <f>'Приложение 4'!G39</f>
        <v>0</v>
      </c>
      <c r="E12" s="129">
        <f>'Приложение 4'!H39</f>
        <v>0</v>
      </c>
      <c r="F12" s="129">
        <f>'Приложение 4'!I39</f>
        <v>0</v>
      </c>
      <c r="G12" s="129">
        <f>'Приложение 4'!J39</f>
        <v>0</v>
      </c>
      <c r="H12" s="129">
        <f>'Приложение 4'!K39</f>
        <v>0</v>
      </c>
      <c r="I12" s="129">
        <f>SUM(D12:H12)</f>
        <v>0</v>
      </c>
    </row>
    <row r="13" spans="1:9" ht="14.25" customHeight="1">
      <c r="A13" s="244" t="s">
        <v>122</v>
      </c>
      <c r="B13" s="244"/>
      <c r="C13" s="244"/>
      <c r="D13" s="244"/>
      <c r="E13" s="244"/>
      <c r="F13" s="244"/>
      <c r="G13" s="244"/>
      <c r="H13" s="244"/>
      <c r="I13" s="244"/>
    </row>
    <row r="14" spans="1:9" ht="15.75" customHeight="1">
      <c r="A14" s="245" t="s">
        <v>121</v>
      </c>
      <c r="B14" s="245"/>
      <c r="C14" s="245"/>
      <c r="D14" s="245"/>
      <c r="E14" s="245"/>
      <c r="F14" s="245"/>
      <c r="G14" s="245"/>
      <c r="H14" s="245"/>
      <c r="I14" s="245"/>
    </row>
    <row r="15" spans="1:9" ht="33.75" customHeight="1">
      <c r="A15" s="4" t="s">
        <v>13</v>
      </c>
      <c r="B15" s="237" t="s">
        <v>42</v>
      </c>
      <c r="C15" s="237"/>
      <c r="D15" s="237"/>
      <c r="E15" s="237"/>
      <c r="F15" s="237"/>
      <c r="G15" s="237"/>
      <c r="H15" s="237"/>
      <c r="I15" s="237"/>
    </row>
    <row r="16" spans="1:9" ht="15" customHeight="1">
      <c r="A16" s="240" t="s">
        <v>14</v>
      </c>
      <c r="B16" s="239" t="s">
        <v>15</v>
      </c>
      <c r="C16" s="240" t="s">
        <v>5</v>
      </c>
      <c r="D16" s="239" t="s">
        <v>0</v>
      </c>
      <c r="E16" s="239"/>
      <c r="F16" s="239"/>
      <c r="G16" s="239"/>
      <c r="H16" s="239"/>
      <c r="I16" s="239"/>
    </row>
    <row r="17" spans="1:9" ht="41.25" customHeight="1">
      <c r="A17" s="240"/>
      <c r="B17" s="239"/>
      <c r="C17" s="240"/>
      <c r="D17" s="6" t="s">
        <v>29</v>
      </c>
      <c r="E17" s="6" t="s">
        <v>30</v>
      </c>
      <c r="F17" s="6" t="s">
        <v>37</v>
      </c>
      <c r="G17" s="6" t="s">
        <v>80</v>
      </c>
      <c r="H17" s="6" t="s">
        <v>79</v>
      </c>
      <c r="I17" s="5" t="s">
        <v>4</v>
      </c>
    </row>
    <row r="18" spans="1:9" ht="33.75" customHeight="1">
      <c r="A18" s="240"/>
      <c r="B18" s="239" t="s">
        <v>27</v>
      </c>
      <c r="C18" s="13" t="s">
        <v>16</v>
      </c>
      <c r="D18" s="129">
        <f>'Приложение 4'!G81</f>
        <v>20000</v>
      </c>
      <c r="E18" s="129">
        <f>'Приложение 4'!H81</f>
        <v>20000</v>
      </c>
      <c r="F18" s="129">
        <f>'Приложение 4'!I81</f>
        <v>20000</v>
      </c>
      <c r="G18" s="129">
        <f>'Приложение 4'!J81</f>
        <v>980000</v>
      </c>
      <c r="H18" s="129">
        <f>'Приложение 4'!K81</f>
        <v>980000</v>
      </c>
      <c r="I18" s="129">
        <f>SUM(D18:H18)</f>
        <v>2020000</v>
      </c>
    </row>
    <row r="19" spans="1:9" ht="48.75" customHeight="1">
      <c r="A19" s="240"/>
      <c r="B19" s="239"/>
      <c r="C19" s="2" t="s">
        <v>2</v>
      </c>
      <c r="D19" s="129">
        <f>'Приложение 4'!G82</f>
        <v>0</v>
      </c>
      <c r="E19" s="129">
        <f>'Приложение 4'!H82</f>
        <v>0</v>
      </c>
      <c r="F19" s="129">
        <f>'Приложение 4'!I82</f>
        <v>0</v>
      </c>
      <c r="G19" s="129">
        <f>'Приложение 4'!J82</f>
        <v>727650</v>
      </c>
      <c r="H19" s="129">
        <f>'Приложение 4'!K82</f>
        <v>727650</v>
      </c>
      <c r="I19" s="129">
        <f>SUM(D19:H19)</f>
        <v>1455300</v>
      </c>
    </row>
    <row r="20" spans="1:9" ht="62.25" customHeight="1">
      <c r="A20" s="240"/>
      <c r="B20" s="239"/>
      <c r="C20" s="2" t="s">
        <v>9</v>
      </c>
      <c r="D20" s="129">
        <f>'Приложение 4'!G83</f>
        <v>0</v>
      </c>
      <c r="E20" s="129">
        <f>'Приложение 4'!H83</f>
        <v>0</v>
      </c>
      <c r="F20" s="129">
        <f>'Приложение 4'!I83</f>
        <v>0</v>
      </c>
      <c r="G20" s="129">
        <f>'Приложение 4'!J83</f>
        <v>242550</v>
      </c>
      <c r="H20" s="129">
        <f>'Приложение 4'!K83</f>
        <v>242550</v>
      </c>
      <c r="I20" s="129">
        <f>SUM(D20:H20)</f>
        <v>485100</v>
      </c>
    </row>
    <row r="21" spans="1:9" ht="61.5" customHeight="1">
      <c r="A21" s="240"/>
      <c r="B21" s="239"/>
      <c r="C21" s="2" t="s">
        <v>21</v>
      </c>
      <c r="D21" s="129">
        <f>'Приложение 4'!G84</f>
        <v>10000</v>
      </c>
      <c r="E21" s="129">
        <f>'Приложение 4'!H84</f>
        <v>10000</v>
      </c>
      <c r="F21" s="129">
        <f>'Приложение 4'!I84</f>
        <v>10000</v>
      </c>
      <c r="G21" s="129">
        <f>'Приложение 4'!J84</f>
        <v>9800</v>
      </c>
      <c r="H21" s="129">
        <f>'Приложение 4'!K84</f>
        <v>9800</v>
      </c>
      <c r="I21" s="129">
        <f>SUM(D21:H21)</f>
        <v>49600</v>
      </c>
    </row>
    <row r="22" spans="1:9" ht="36" customHeight="1">
      <c r="A22" s="240"/>
      <c r="B22" s="239"/>
      <c r="C22" s="9" t="s">
        <v>44</v>
      </c>
      <c r="D22" s="129">
        <f>'Приложение 4'!G85</f>
        <v>10000</v>
      </c>
      <c r="E22" s="129">
        <f>'Приложение 4'!H85</f>
        <v>10000</v>
      </c>
      <c r="F22" s="129">
        <f>'Приложение 4'!I85</f>
        <v>10000</v>
      </c>
      <c r="G22" s="129">
        <f>'Приложение 4'!J85</f>
        <v>0</v>
      </c>
      <c r="H22" s="129">
        <f>'Приложение 4'!K85</f>
        <v>0</v>
      </c>
      <c r="I22" s="129">
        <f>SUM(D22:H22)</f>
        <v>30000</v>
      </c>
    </row>
    <row r="23" spans="1:9" ht="18" customHeight="1">
      <c r="A23" s="244" t="s">
        <v>123</v>
      </c>
      <c r="B23" s="244"/>
      <c r="C23" s="244"/>
      <c r="D23" s="244"/>
      <c r="E23" s="244"/>
      <c r="F23" s="244"/>
      <c r="G23" s="244"/>
      <c r="H23" s="244"/>
      <c r="I23" s="244"/>
    </row>
    <row r="24" spans="1:9" ht="17.25" customHeight="1">
      <c r="A24" s="236" t="s">
        <v>208</v>
      </c>
      <c r="B24" s="236"/>
      <c r="C24" s="236"/>
      <c r="D24" s="236"/>
      <c r="E24" s="236"/>
      <c r="F24" s="236"/>
      <c r="G24" s="236"/>
      <c r="H24" s="236"/>
      <c r="I24" s="236"/>
    </row>
    <row r="25" spans="1:9" ht="39" customHeight="1">
      <c r="A25" s="4" t="s">
        <v>13</v>
      </c>
      <c r="B25" s="237" t="s">
        <v>42</v>
      </c>
      <c r="C25" s="237"/>
      <c r="D25" s="237"/>
      <c r="E25" s="237"/>
      <c r="F25" s="237"/>
      <c r="G25" s="237"/>
      <c r="H25" s="237"/>
      <c r="I25" s="237"/>
    </row>
    <row r="26" spans="1:9" ht="22.5" customHeight="1">
      <c r="A26" s="238" t="s">
        <v>14</v>
      </c>
      <c r="B26" s="239" t="s">
        <v>15</v>
      </c>
      <c r="C26" s="240" t="s">
        <v>5</v>
      </c>
      <c r="D26" s="239" t="s">
        <v>0</v>
      </c>
      <c r="E26" s="239"/>
      <c r="F26" s="239"/>
      <c r="G26" s="239"/>
      <c r="H26" s="239"/>
      <c r="I26" s="239"/>
    </row>
    <row r="27" spans="1:9" ht="30" customHeight="1">
      <c r="A27" s="238"/>
      <c r="B27" s="239"/>
      <c r="C27" s="240"/>
      <c r="D27" s="6" t="s">
        <v>29</v>
      </c>
      <c r="E27" s="6" t="s">
        <v>30</v>
      </c>
      <c r="F27" s="6" t="s">
        <v>37</v>
      </c>
      <c r="G27" s="6" t="s">
        <v>80</v>
      </c>
      <c r="H27" s="6" t="s">
        <v>79</v>
      </c>
      <c r="I27" s="5" t="s">
        <v>4</v>
      </c>
    </row>
    <row r="28" spans="1:9" ht="29.25" customHeight="1">
      <c r="A28" s="238"/>
      <c r="B28" s="238" t="s">
        <v>27</v>
      </c>
      <c r="C28" s="13" t="s">
        <v>16</v>
      </c>
      <c r="D28" s="129">
        <f>SUM(D29:D32)</f>
        <v>174782.8</v>
      </c>
      <c r="E28" s="129">
        <f>SUM(E29:E32)</f>
        <v>3860</v>
      </c>
      <c r="F28" s="129">
        <f>SUM(F29:F32)</f>
        <v>3860</v>
      </c>
      <c r="G28" s="129">
        <f>SUM(G29:G32)</f>
        <v>0</v>
      </c>
      <c r="H28" s="129">
        <f>SUM(H29:H32)</f>
        <v>0</v>
      </c>
      <c r="I28" s="129">
        <v>182502.8</v>
      </c>
    </row>
    <row r="29" spans="1:9" ht="46.5" customHeight="1">
      <c r="A29" s="238"/>
      <c r="B29" s="238"/>
      <c r="C29" s="2" t="s">
        <v>2</v>
      </c>
      <c r="D29" s="129">
        <f>'Приложение 4'!G153</f>
        <v>0</v>
      </c>
      <c r="E29" s="129">
        <f>'Приложение 4'!H153</f>
        <v>0</v>
      </c>
      <c r="F29" s="129">
        <f>'Приложение 4'!I153</f>
        <v>0</v>
      </c>
      <c r="G29" s="129">
        <f>'Приложение 4'!J153</f>
        <v>0</v>
      </c>
      <c r="H29" s="129">
        <f>'Приложение 4'!K153</f>
        <v>0</v>
      </c>
      <c r="I29" s="129">
        <f>SUM(D29:H29)</f>
        <v>0</v>
      </c>
    </row>
    <row r="30" spans="1:9" ht="60.75" customHeight="1">
      <c r="A30" s="243"/>
      <c r="B30" s="243"/>
      <c r="C30" s="2" t="s">
        <v>9</v>
      </c>
      <c r="D30" s="129">
        <f>'Приложение 4'!G154</f>
        <v>0</v>
      </c>
      <c r="E30" s="129">
        <f>'Приложение 4'!H154</f>
        <v>0</v>
      </c>
      <c r="F30" s="129">
        <f>'Приложение 4'!I154</f>
        <v>0</v>
      </c>
      <c r="G30" s="129">
        <f>'Приложение 4'!J154</f>
        <v>0</v>
      </c>
      <c r="H30" s="129">
        <f>'Приложение 4'!K154</f>
        <v>0</v>
      </c>
      <c r="I30" s="129">
        <f>SUM(D30:H30)</f>
        <v>0</v>
      </c>
    </row>
    <row r="31" spans="1:9" ht="45.75" customHeight="1">
      <c r="A31" s="243"/>
      <c r="B31" s="243"/>
      <c r="C31" s="2" t="s">
        <v>21</v>
      </c>
      <c r="D31" s="129">
        <f>'Приложение 4'!G155</f>
        <v>174782.8</v>
      </c>
      <c r="E31" s="129">
        <f>'Приложение 4'!H155</f>
        <v>3860</v>
      </c>
      <c r="F31" s="129">
        <f>'Приложение 4'!I155</f>
        <v>3860</v>
      </c>
      <c r="G31" s="129">
        <f>'Приложение 4'!J155</f>
        <v>0</v>
      </c>
      <c r="H31" s="129">
        <f>'Приложение 4'!K155</f>
        <v>0</v>
      </c>
      <c r="I31" s="129">
        <f>SUM(D31:H31)</f>
        <v>182502.8</v>
      </c>
    </row>
    <row r="32" spans="1:9" ht="36.75" customHeight="1">
      <c r="A32" s="243"/>
      <c r="B32" s="243"/>
      <c r="C32" s="9" t="s">
        <v>44</v>
      </c>
      <c r="D32" s="129">
        <f>'Приложение 4'!G156</f>
        <v>0</v>
      </c>
      <c r="E32" s="129">
        <f>'Приложение 4'!H156</f>
        <v>0</v>
      </c>
      <c r="F32" s="129">
        <f>'Приложение 4'!I156</f>
        <v>0</v>
      </c>
      <c r="G32" s="129">
        <f>'Приложение 4'!J156</f>
        <v>0</v>
      </c>
      <c r="H32" s="129">
        <f>'Приложение 4'!K156</f>
        <v>0</v>
      </c>
      <c r="I32" s="129">
        <f>SUM(D32:H32)</f>
        <v>0</v>
      </c>
    </row>
    <row r="33" spans="1:9" ht="14.25">
      <c r="A33" s="241" t="s">
        <v>124</v>
      </c>
      <c r="B33" s="241"/>
      <c r="C33" s="241"/>
      <c r="D33" s="242"/>
      <c r="E33" s="242"/>
      <c r="F33" s="242"/>
      <c r="G33" s="242"/>
      <c r="H33" s="242"/>
      <c r="I33" s="242"/>
    </row>
    <row r="34" spans="1:9" ht="15.75">
      <c r="A34" s="236" t="s">
        <v>125</v>
      </c>
      <c r="B34" s="236"/>
      <c r="C34" s="236"/>
      <c r="D34" s="236"/>
      <c r="E34" s="236"/>
      <c r="F34" s="236"/>
      <c r="G34" s="236"/>
      <c r="H34" s="236"/>
      <c r="I34" s="236"/>
    </row>
    <row r="35" spans="1:9" ht="15.75">
      <c r="A35" s="4" t="s">
        <v>13</v>
      </c>
      <c r="B35" s="237" t="s">
        <v>209</v>
      </c>
      <c r="C35" s="237"/>
      <c r="D35" s="237"/>
      <c r="E35" s="237"/>
      <c r="F35" s="237"/>
      <c r="G35" s="237"/>
      <c r="H35" s="237"/>
      <c r="I35" s="237"/>
    </row>
    <row r="36" spans="1:9" ht="15.75" customHeight="1">
      <c r="A36" s="238" t="s">
        <v>14</v>
      </c>
      <c r="B36" s="239" t="s">
        <v>15</v>
      </c>
      <c r="C36" s="240" t="s">
        <v>5</v>
      </c>
      <c r="D36" s="239" t="s">
        <v>0</v>
      </c>
      <c r="E36" s="239"/>
      <c r="F36" s="239"/>
      <c r="G36" s="239"/>
      <c r="H36" s="239"/>
      <c r="I36" s="239"/>
    </row>
    <row r="37" spans="1:9" ht="15.75">
      <c r="A37" s="238"/>
      <c r="B37" s="239"/>
      <c r="C37" s="240"/>
      <c r="D37" s="6" t="s">
        <v>29</v>
      </c>
      <c r="E37" s="6" t="s">
        <v>30</v>
      </c>
      <c r="F37" s="6" t="s">
        <v>37</v>
      </c>
      <c r="G37" s="6" t="s">
        <v>80</v>
      </c>
      <c r="H37" s="6" t="s">
        <v>79</v>
      </c>
      <c r="I37" s="5" t="s">
        <v>4</v>
      </c>
    </row>
    <row r="38" spans="1:9" ht="31.5" customHeight="1">
      <c r="A38" s="238"/>
      <c r="B38" s="239" t="s">
        <v>27</v>
      </c>
      <c r="C38" s="13" t="s">
        <v>16</v>
      </c>
      <c r="D38" s="129">
        <v>0</v>
      </c>
      <c r="E38" s="129">
        <v>0</v>
      </c>
      <c r="F38" s="129">
        <v>0</v>
      </c>
      <c r="G38" s="129">
        <v>0</v>
      </c>
      <c r="H38" s="129">
        <v>0</v>
      </c>
      <c r="I38" s="129">
        <v>0</v>
      </c>
    </row>
    <row r="39" spans="1:9" ht="47.25">
      <c r="A39" s="238"/>
      <c r="B39" s="239"/>
      <c r="C39" s="2" t="s">
        <v>2</v>
      </c>
      <c r="D39" s="129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</row>
    <row r="40" spans="1:9" ht="63">
      <c r="A40" s="238"/>
      <c r="B40" s="239"/>
      <c r="C40" s="2" t="s">
        <v>9</v>
      </c>
      <c r="D40" s="129">
        <v>0</v>
      </c>
      <c r="E40" s="129">
        <v>0</v>
      </c>
      <c r="F40" s="129">
        <v>0</v>
      </c>
      <c r="G40" s="129">
        <v>0</v>
      </c>
      <c r="H40" s="129">
        <v>0</v>
      </c>
      <c r="I40" s="129">
        <v>0</v>
      </c>
    </row>
    <row r="41" spans="1:9" ht="63">
      <c r="A41" s="238"/>
      <c r="B41" s="239"/>
      <c r="C41" s="2" t="s">
        <v>21</v>
      </c>
      <c r="D41" s="129">
        <f>'Приложение 4'!G236</f>
        <v>0</v>
      </c>
      <c r="E41" s="129">
        <f>'Приложение 4'!H236</f>
        <v>0</v>
      </c>
      <c r="F41" s="129">
        <f>'Приложение 4'!I236</f>
        <v>0</v>
      </c>
      <c r="G41" s="129">
        <f>'Приложение 4'!J236</f>
        <v>0</v>
      </c>
      <c r="H41" s="129">
        <f>'Приложение 4'!K236</f>
        <v>0</v>
      </c>
      <c r="I41" s="129">
        <f>'Приложение 4'!L236</f>
        <v>0</v>
      </c>
    </row>
    <row r="42" spans="1:9" ht="31.5">
      <c r="A42" s="238"/>
      <c r="B42" s="239"/>
      <c r="C42" s="9" t="s">
        <v>44</v>
      </c>
      <c r="D42" s="129">
        <f>'Приложение 4'!G237</f>
        <v>0</v>
      </c>
      <c r="E42" s="129">
        <f>'Приложение 4'!H237</f>
        <v>0</v>
      </c>
      <c r="F42" s="129">
        <f>'Приложение 4'!I237</f>
        <v>0</v>
      </c>
      <c r="G42" s="129">
        <f>'Приложение 4'!J237</f>
        <v>0</v>
      </c>
      <c r="H42" s="129">
        <f>'Приложение 4'!K237</f>
        <v>0</v>
      </c>
      <c r="I42" s="129">
        <f>'Приложение 4'!L237</f>
        <v>0</v>
      </c>
    </row>
    <row r="43" spans="1:9" ht="14.25">
      <c r="A43" s="235" t="s">
        <v>128</v>
      </c>
      <c r="B43" s="235"/>
      <c r="C43" s="235"/>
      <c r="D43" s="235"/>
      <c r="E43" s="235"/>
      <c r="F43" s="235"/>
      <c r="G43" s="235"/>
      <c r="H43" s="235"/>
      <c r="I43" s="235"/>
    </row>
    <row r="44" spans="1:9" ht="15.75">
      <c r="A44" s="236" t="s">
        <v>126</v>
      </c>
      <c r="B44" s="236"/>
      <c r="C44" s="236"/>
      <c r="D44" s="236"/>
      <c r="E44" s="236"/>
      <c r="F44" s="236"/>
      <c r="G44" s="236"/>
      <c r="H44" s="236"/>
      <c r="I44" s="236"/>
    </row>
    <row r="45" spans="1:9" ht="15.75">
      <c r="A45" s="4" t="s">
        <v>13</v>
      </c>
      <c r="B45" s="237" t="s">
        <v>127</v>
      </c>
      <c r="C45" s="237"/>
      <c r="D45" s="237"/>
      <c r="E45" s="237"/>
      <c r="F45" s="237"/>
      <c r="G45" s="237"/>
      <c r="H45" s="237"/>
      <c r="I45" s="237"/>
    </row>
    <row r="46" spans="1:9" ht="15.75">
      <c r="A46" s="238" t="s">
        <v>14</v>
      </c>
      <c r="B46" s="239" t="s">
        <v>15</v>
      </c>
      <c r="C46" s="240" t="s">
        <v>5</v>
      </c>
      <c r="D46" s="239" t="s">
        <v>0</v>
      </c>
      <c r="E46" s="239"/>
      <c r="F46" s="239"/>
      <c r="G46" s="239"/>
      <c r="H46" s="239"/>
      <c r="I46" s="239"/>
    </row>
    <row r="47" spans="1:9" ht="15.75">
      <c r="A47" s="238"/>
      <c r="B47" s="239"/>
      <c r="C47" s="240"/>
      <c r="D47" s="6" t="s">
        <v>29</v>
      </c>
      <c r="E47" s="6" t="s">
        <v>30</v>
      </c>
      <c r="F47" s="6" t="s">
        <v>37</v>
      </c>
      <c r="G47" s="6" t="s">
        <v>80</v>
      </c>
      <c r="H47" s="6" t="s">
        <v>79</v>
      </c>
      <c r="I47" s="5" t="s">
        <v>4</v>
      </c>
    </row>
    <row r="48" spans="1:9" ht="31.5">
      <c r="A48" s="238"/>
      <c r="B48" s="239" t="s">
        <v>27</v>
      </c>
      <c r="C48" s="13" t="s">
        <v>16</v>
      </c>
      <c r="D48" s="129">
        <v>0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</row>
    <row r="49" spans="1:9" ht="47.25">
      <c r="A49" s="238"/>
      <c r="B49" s="239"/>
      <c r="C49" s="2" t="s">
        <v>2</v>
      </c>
      <c r="D49" s="129">
        <v>0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</row>
    <row r="50" spans="1:9" ht="63">
      <c r="A50" s="238"/>
      <c r="B50" s="239"/>
      <c r="C50" s="2" t="s">
        <v>9</v>
      </c>
      <c r="D50" s="129">
        <v>0</v>
      </c>
      <c r="E50" s="129">
        <v>0</v>
      </c>
      <c r="F50" s="129">
        <v>0</v>
      </c>
      <c r="G50" s="129">
        <v>0</v>
      </c>
      <c r="H50" s="129">
        <v>0</v>
      </c>
      <c r="I50" s="129">
        <v>0</v>
      </c>
    </row>
    <row r="51" spans="1:9" ht="63">
      <c r="A51" s="238"/>
      <c r="B51" s="239"/>
      <c r="C51" s="2" t="s">
        <v>21</v>
      </c>
      <c r="D51" s="129">
        <f>'Приложение 4'!G243</f>
        <v>0</v>
      </c>
      <c r="E51" s="129">
        <f>'Приложение 4'!H243</f>
        <v>0</v>
      </c>
      <c r="F51" s="129">
        <f>'Приложение 4'!I243</f>
        <v>0</v>
      </c>
      <c r="G51" s="129">
        <f>'Приложение 4'!J243</f>
        <v>0</v>
      </c>
      <c r="H51" s="129">
        <f>'Приложение 4'!K243</f>
        <v>0</v>
      </c>
      <c r="I51" s="129">
        <f>'Приложение 4'!L243</f>
        <v>0</v>
      </c>
    </row>
    <row r="52" spans="1:9" ht="31.5">
      <c r="A52" s="238"/>
      <c r="B52" s="239"/>
      <c r="C52" s="9" t="s">
        <v>44</v>
      </c>
      <c r="D52" s="129">
        <f>'Приложение 4'!G244</f>
        <v>0</v>
      </c>
      <c r="E52" s="129">
        <f>'Приложение 4'!H244</f>
        <v>0</v>
      </c>
      <c r="F52" s="129">
        <f>'Приложение 4'!I244</f>
        <v>0</v>
      </c>
      <c r="G52" s="129">
        <f>'Приложение 4'!J244</f>
        <v>0</v>
      </c>
      <c r="H52" s="129">
        <v>0</v>
      </c>
      <c r="I52" s="129">
        <v>0</v>
      </c>
    </row>
    <row r="53" spans="1:9" ht="14.25">
      <c r="A53" s="235" t="s">
        <v>129</v>
      </c>
      <c r="B53" s="235"/>
      <c r="C53" s="235"/>
      <c r="D53" s="235"/>
      <c r="E53" s="235"/>
      <c r="F53" s="235"/>
      <c r="G53" s="235"/>
      <c r="H53" s="235"/>
      <c r="I53" s="235"/>
    </row>
    <row r="54" spans="1:9" ht="15.75">
      <c r="A54" s="236" t="s">
        <v>130</v>
      </c>
      <c r="B54" s="236"/>
      <c r="C54" s="236"/>
      <c r="D54" s="236"/>
      <c r="E54" s="236"/>
      <c r="F54" s="236"/>
      <c r="G54" s="236"/>
      <c r="H54" s="236"/>
      <c r="I54" s="236"/>
    </row>
    <row r="55" spans="1:9" ht="15.75">
      <c r="A55" s="4" t="s">
        <v>13</v>
      </c>
      <c r="B55" s="237" t="s">
        <v>42</v>
      </c>
      <c r="C55" s="237"/>
      <c r="D55" s="237"/>
      <c r="E55" s="237"/>
      <c r="F55" s="237"/>
      <c r="G55" s="237"/>
      <c r="H55" s="237"/>
      <c r="I55" s="237"/>
    </row>
    <row r="56" spans="1:9" ht="15.75">
      <c r="A56" s="238" t="s">
        <v>14</v>
      </c>
      <c r="B56" s="239" t="s">
        <v>15</v>
      </c>
      <c r="C56" s="240" t="s">
        <v>5</v>
      </c>
      <c r="D56" s="239" t="s">
        <v>0</v>
      </c>
      <c r="E56" s="239"/>
      <c r="F56" s="239"/>
      <c r="G56" s="239"/>
      <c r="H56" s="239"/>
      <c r="I56" s="239"/>
    </row>
    <row r="57" spans="1:9" ht="15.75">
      <c r="A57" s="238"/>
      <c r="B57" s="239"/>
      <c r="C57" s="240"/>
      <c r="D57" s="6" t="s">
        <v>29</v>
      </c>
      <c r="E57" s="6" t="s">
        <v>30</v>
      </c>
      <c r="F57" s="6" t="s">
        <v>37</v>
      </c>
      <c r="G57" s="6" t="s">
        <v>80</v>
      </c>
      <c r="H57" s="6" t="s">
        <v>79</v>
      </c>
      <c r="I57" s="5" t="s">
        <v>4</v>
      </c>
    </row>
    <row r="58" spans="1:9" ht="31.5">
      <c r="A58" s="238"/>
      <c r="B58" s="239" t="s">
        <v>27</v>
      </c>
      <c r="C58" s="13" t="s">
        <v>16</v>
      </c>
      <c r="D58" s="140">
        <v>1218.7</v>
      </c>
      <c r="E58" s="140">
        <v>1218.7</v>
      </c>
      <c r="F58" s="140">
        <v>1218.7</v>
      </c>
      <c r="G58" s="140">
        <v>1218.7</v>
      </c>
      <c r="H58" s="140">
        <v>1218.7</v>
      </c>
      <c r="I58" s="140">
        <v>6093.5</v>
      </c>
    </row>
    <row r="59" spans="1:9" ht="47.25">
      <c r="A59" s="238"/>
      <c r="B59" s="239"/>
      <c r="C59" s="2" t="s">
        <v>2</v>
      </c>
      <c r="D59" s="140">
        <f>D49</f>
        <v>0</v>
      </c>
      <c r="E59" s="140">
        <f>E49</f>
        <v>0</v>
      </c>
      <c r="F59" s="140">
        <f>F49</f>
        <v>0</v>
      </c>
      <c r="G59" s="140">
        <f>G49</f>
        <v>0</v>
      </c>
      <c r="H59" s="140">
        <f>H49</f>
        <v>0</v>
      </c>
      <c r="I59" s="140">
        <v>0</v>
      </c>
    </row>
    <row r="60" spans="1:9" ht="63">
      <c r="A60" s="238"/>
      <c r="B60" s="239"/>
      <c r="C60" s="2" t="s">
        <v>9</v>
      </c>
      <c r="D60" s="140">
        <v>632</v>
      </c>
      <c r="E60" s="140">
        <v>632</v>
      </c>
      <c r="F60" s="140">
        <v>632</v>
      </c>
      <c r="G60" s="140">
        <v>632</v>
      </c>
      <c r="H60" s="140">
        <v>632</v>
      </c>
      <c r="I60" s="140">
        <v>3160</v>
      </c>
    </row>
    <row r="61" spans="1:9" ht="63">
      <c r="A61" s="238"/>
      <c r="B61" s="239"/>
      <c r="C61" s="2" t="s">
        <v>21</v>
      </c>
      <c r="D61" s="140">
        <v>586.7</v>
      </c>
      <c r="E61" s="140">
        <v>586.7</v>
      </c>
      <c r="F61" s="140">
        <v>586.7</v>
      </c>
      <c r="G61" s="140">
        <v>586.7</v>
      </c>
      <c r="H61" s="140">
        <v>586.7</v>
      </c>
      <c r="I61" s="140">
        <v>2933.5</v>
      </c>
    </row>
    <row r="62" spans="1:9" ht="31.5">
      <c r="A62" s="238"/>
      <c r="B62" s="239"/>
      <c r="C62" s="9" t="s">
        <v>44</v>
      </c>
      <c r="D62" s="140">
        <f>D52</f>
        <v>0</v>
      </c>
      <c r="E62" s="140">
        <f>E52</f>
        <v>0</v>
      </c>
      <c r="F62" s="140">
        <f>F52</f>
        <v>0</v>
      </c>
      <c r="G62" s="140">
        <f>G52</f>
        <v>0</v>
      </c>
      <c r="H62" s="140">
        <f>H52</f>
        <v>0</v>
      </c>
      <c r="I62" s="140">
        <v>0</v>
      </c>
    </row>
  </sheetData>
  <sheetProtection/>
  <mergeCells count="51">
    <mergeCell ref="A2:I2"/>
    <mergeCell ref="B18:B22"/>
    <mergeCell ref="A16:A22"/>
    <mergeCell ref="A3:I3"/>
    <mergeCell ref="B5:I5"/>
    <mergeCell ref="A26:A29"/>
    <mergeCell ref="C6:C7"/>
    <mergeCell ref="D6:I6"/>
    <mergeCell ref="A6:A12"/>
    <mergeCell ref="B8:B12"/>
    <mergeCell ref="B6:B7"/>
    <mergeCell ref="C16:C17"/>
    <mergeCell ref="D16:I16"/>
    <mergeCell ref="A14:I14"/>
    <mergeCell ref="A13:I13"/>
    <mergeCell ref="B28:B29"/>
    <mergeCell ref="A24:I24"/>
    <mergeCell ref="B15:I15"/>
    <mergeCell ref="B16:B17"/>
    <mergeCell ref="B26:B27"/>
    <mergeCell ref="A43:I43"/>
    <mergeCell ref="A44:I44"/>
    <mergeCell ref="B30:B32"/>
    <mergeCell ref="A36:A42"/>
    <mergeCell ref="B36:B37"/>
    <mergeCell ref="C36:C37"/>
    <mergeCell ref="D36:I36"/>
    <mergeCell ref="A46:A52"/>
    <mergeCell ref="B46:B47"/>
    <mergeCell ref="C46:C47"/>
    <mergeCell ref="D46:I46"/>
    <mergeCell ref="B48:B52"/>
    <mergeCell ref="B45:I45"/>
    <mergeCell ref="C26:C27"/>
    <mergeCell ref="B38:B42"/>
    <mergeCell ref="A33:I33"/>
    <mergeCell ref="A34:I34"/>
    <mergeCell ref="B35:I35"/>
    <mergeCell ref="E1:I1"/>
    <mergeCell ref="A30:A32"/>
    <mergeCell ref="A23:I23"/>
    <mergeCell ref="D26:I26"/>
    <mergeCell ref="B25:I25"/>
    <mergeCell ref="A53:I53"/>
    <mergeCell ref="A54:I54"/>
    <mergeCell ref="B55:I55"/>
    <mergeCell ref="A56:A62"/>
    <mergeCell ref="B56:B57"/>
    <mergeCell ref="C56:C57"/>
    <mergeCell ref="D56:I56"/>
    <mergeCell ref="B58:B62"/>
  </mergeCells>
  <printOptions/>
  <pageMargins left="0.7480314960629921" right="0.7480314960629921" top="0.19" bottom="0.22" header="0.17" footer="0.17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5.7109375" style="48" customWidth="1"/>
    <col min="2" max="2" width="52.421875" style="49" customWidth="1"/>
    <col min="3" max="3" width="22.140625" style="49" customWidth="1"/>
    <col min="4" max="4" width="11.8515625" style="50" customWidth="1"/>
    <col min="5" max="5" width="15.7109375" style="50" customWidth="1"/>
    <col min="6" max="10" width="12.28125" style="50" customWidth="1"/>
    <col min="11" max="11" width="15.140625" style="50" customWidth="1"/>
    <col min="12" max="16384" width="9.140625" style="50" customWidth="1"/>
  </cols>
  <sheetData>
    <row r="1" spans="1:10" ht="15.75">
      <c r="A1" s="32"/>
      <c r="B1" s="10"/>
      <c r="C1" s="10"/>
      <c r="D1" s="11"/>
      <c r="E1" s="35" t="s">
        <v>199</v>
      </c>
      <c r="F1" s="11"/>
      <c r="G1" s="11"/>
      <c r="H1" s="11"/>
      <c r="I1" s="11"/>
      <c r="J1" s="11"/>
    </row>
    <row r="2" spans="1:10" ht="12.75" customHeight="1">
      <c r="A2" s="32"/>
      <c r="B2" s="10"/>
      <c r="C2" s="10"/>
      <c r="D2" s="11"/>
      <c r="E2" s="58" t="s">
        <v>32</v>
      </c>
      <c r="F2" s="33"/>
      <c r="G2" s="34"/>
      <c r="H2" s="14"/>
      <c r="I2" s="59"/>
      <c r="J2" s="11"/>
    </row>
    <row r="3" spans="1:10" ht="15.75">
      <c r="A3" s="32"/>
      <c r="B3" s="10"/>
      <c r="C3" s="10"/>
      <c r="D3" s="11"/>
      <c r="E3" s="60" t="s">
        <v>131</v>
      </c>
      <c r="F3" s="60"/>
      <c r="G3" s="60"/>
      <c r="H3" s="61"/>
      <c r="I3" s="11"/>
      <c r="J3" s="11"/>
    </row>
    <row r="4" spans="1:10" ht="15.75">
      <c r="A4" s="32"/>
      <c r="B4" s="10"/>
      <c r="C4" s="10"/>
      <c r="D4" s="11"/>
      <c r="E4" s="60" t="s">
        <v>132</v>
      </c>
      <c r="F4" s="60"/>
      <c r="G4" s="60"/>
      <c r="H4" s="61"/>
      <c r="I4" s="11"/>
      <c r="J4" s="11"/>
    </row>
    <row r="5" spans="1:12" ht="16.5" customHeight="1">
      <c r="A5" s="32"/>
      <c r="B5" s="10"/>
      <c r="C5" s="10"/>
      <c r="D5" s="11"/>
      <c r="E5" s="60" t="s">
        <v>28</v>
      </c>
      <c r="F5" s="60"/>
      <c r="G5" s="60"/>
      <c r="H5" s="61"/>
      <c r="I5" s="31"/>
      <c r="J5" s="11"/>
      <c r="K5" s="51"/>
      <c r="L5" s="51"/>
    </row>
    <row r="6" spans="1:12" ht="16.5" customHeight="1">
      <c r="A6" s="32"/>
      <c r="B6" s="10"/>
      <c r="C6" s="10"/>
      <c r="D6" s="11"/>
      <c r="E6" s="248" t="s">
        <v>284</v>
      </c>
      <c r="F6" s="248"/>
      <c r="G6" s="248"/>
      <c r="H6" s="248"/>
      <c r="I6" s="61"/>
      <c r="J6" s="11"/>
      <c r="K6" s="51"/>
      <c r="L6" s="51"/>
    </row>
    <row r="7" spans="1:11" ht="13.5" customHeight="1">
      <c r="A7" s="32"/>
      <c r="B7" s="10"/>
      <c r="C7" s="10"/>
      <c r="D7" s="11"/>
      <c r="E7" s="35"/>
      <c r="F7" s="35"/>
      <c r="G7" s="11"/>
      <c r="H7" s="35"/>
      <c r="I7" s="35"/>
      <c r="J7" s="11"/>
      <c r="K7" s="51"/>
    </row>
    <row r="8" spans="1:10" s="54" customFormat="1" ht="15.75">
      <c r="A8" s="249" t="s">
        <v>33</v>
      </c>
      <c r="B8" s="249"/>
      <c r="C8" s="249"/>
      <c r="D8" s="249"/>
      <c r="E8" s="249"/>
      <c r="F8" s="249"/>
      <c r="G8" s="249"/>
      <c r="H8" s="249"/>
      <c r="I8" s="249"/>
      <c r="J8" s="249"/>
    </row>
    <row r="9" spans="1:10" s="54" customFormat="1" ht="15.75">
      <c r="A9" s="249" t="s">
        <v>118</v>
      </c>
      <c r="B9" s="249"/>
      <c r="C9" s="249"/>
      <c r="D9" s="249"/>
      <c r="E9" s="249"/>
      <c r="F9" s="249"/>
      <c r="G9" s="249"/>
      <c r="H9" s="249"/>
      <c r="I9" s="249"/>
      <c r="J9" s="249"/>
    </row>
    <row r="10" spans="1:10" ht="15.75">
      <c r="A10" s="55"/>
      <c r="B10" s="56"/>
      <c r="C10" s="56"/>
      <c r="D10" s="57"/>
      <c r="E10" s="57"/>
      <c r="F10" s="57"/>
      <c r="G10" s="57"/>
      <c r="H10" s="57"/>
      <c r="I10" s="57"/>
      <c r="J10" s="57"/>
    </row>
    <row r="11" spans="1:11" ht="24.75" customHeight="1">
      <c r="A11" s="252" t="s">
        <v>6</v>
      </c>
      <c r="B11" s="252" t="s">
        <v>45</v>
      </c>
      <c r="C11" s="252" t="s">
        <v>46</v>
      </c>
      <c r="D11" s="252" t="s">
        <v>47</v>
      </c>
      <c r="E11" s="252" t="s">
        <v>48</v>
      </c>
      <c r="F11" s="252" t="s">
        <v>7</v>
      </c>
      <c r="G11" s="252"/>
      <c r="H11" s="252"/>
      <c r="I11" s="252"/>
      <c r="J11" s="252"/>
      <c r="K11" s="252"/>
    </row>
    <row r="12" spans="1:11" ht="115.5" customHeight="1">
      <c r="A12" s="252"/>
      <c r="B12" s="252"/>
      <c r="C12" s="252"/>
      <c r="D12" s="252"/>
      <c r="E12" s="252"/>
      <c r="F12" s="36" t="s">
        <v>29</v>
      </c>
      <c r="G12" s="36" t="s">
        <v>81</v>
      </c>
      <c r="H12" s="36" t="s">
        <v>37</v>
      </c>
      <c r="I12" s="36" t="s">
        <v>80</v>
      </c>
      <c r="J12" s="36" t="s">
        <v>79</v>
      </c>
      <c r="K12" s="40" t="s">
        <v>49</v>
      </c>
    </row>
    <row r="13" spans="1:11" ht="15.75">
      <c r="A13" s="40">
        <v>1</v>
      </c>
      <c r="B13" s="40">
        <v>2</v>
      </c>
      <c r="C13" s="40">
        <v>3</v>
      </c>
      <c r="D13" s="40">
        <v>4</v>
      </c>
      <c r="E13" s="40">
        <v>5</v>
      </c>
      <c r="F13" s="40">
        <v>6</v>
      </c>
      <c r="G13" s="40">
        <v>7</v>
      </c>
      <c r="H13" s="40">
        <v>8</v>
      </c>
      <c r="I13" s="40">
        <v>9</v>
      </c>
      <c r="J13" s="40">
        <v>10</v>
      </c>
      <c r="K13" s="40">
        <v>11</v>
      </c>
    </row>
    <row r="14" spans="1:11" ht="22.5" customHeight="1">
      <c r="A14" s="39">
        <v>1</v>
      </c>
      <c r="B14" s="250" t="s">
        <v>133</v>
      </c>
      <c r="C14" s="250"/>
      <c r="D14" s="250"/>
      <c r="E14" s="250"/>
      <c r="F14" s="250"/>
      <c r="G14" s="250"/>
      <c r="H14" s="250"/>
      <c r="I14" s="250"/>
      <c r="J14" s="250"/>
      <c r="K14" s="131" t="s">
        <v>50</v>
      </c>
    </row>
    <row r="15" spans="1:11" ht="65.25" customHeight="1">
      <c r="A15" s="112" t="s">
        <v>102</v>
      </c>
      <c r="B15" s="113" t="s">
        <v>104</v>
      </c>
      <c r="C15" s="37" t="s">
        <v>210</v>
      </c>
      <c r="D15" s="218" t="s">
        <v>211</v>
      </c>
      <c r="E15" s="215">
        <v>96.8</v>
      </c>
      <c r="F15" s="215">
        <v>96.8</v>
      </c>
      <c r="G15" s="215">
        <v>96.8</v>
      </c>
      <c r="H15" s="215">
        <v>96.8</v>
      </c>
      <c r="I15" s="215">
        <v>96.8</v>
      </c>
      <c r="J15" s="215">
        <v>96.8</v>
      </c>
      <c r="K15" s="175">
        <v>2</v>
      </c>
    </row>
    <row r="16" spans="1:11" ht="49.5" customHeight="1">
      <c r="A16" s="7" t="s">
        <v>103</v>
      </c>
      <c r="B16" s="37" t="s">
        <v>105</v>
      </c>
      <c r="C16" s="37" t="s">
        <v>213</v>
      </c>
      <c r="D16" s="43" t="s">
        <v>212</v>
      </c>
      <c r="E16" s="175">
        <v>0</v>
      </c>
      <c r="F16" s="175">
        <v>0</v>
      </c>
      <c r="G16" s="175">
        <v>0</v>
      </c>
      <c r="H16" s="175">
        <v>0</v>
      </c>
      <c r="I16" s="175">
        <v>0</v>
      </c>
      <c r="J16" s="175">
        <v>1</v>
      </c>
      <c r="K16" s="175">
        <v>2</v>
      </c>
    </row>
    <row r="17" spans="1:11" ht="23.25" customHeight="1">
      <c r="A17" s="8">
        <v>2</v>
      </c>
      <c r="B17" s="250" t="s">
        <v>135</v>
      </c>
      <c r="C17" s="250"/>
      <c r="D17" s="250"/>
      <c r="E17" s="250"/>
      <c r="F17" s="250"/>
      <c r="G17" s="250"/>
      <c r="H17" s="250"/>
      <c r="I17" s="250"/>
      <c r="J17" s="250"/>
      <c r="K17" s="39" t="s">
        <v>50</v>
      </c>
    </row>
    <row r="18" spans="1:11" ht="66" customHeight="1">
      <c r="A18" s="8" t="s">
        <v>106</v>
      </c>
      <c r="B18" s="216" t="s">
        <v>214</v>
      </c>
      <c r="C18" s="37" t="s">
        <v>138</v>
      </c>
      <c r="D18" s="3" t="s">
        <v>23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2</v>
      </c>
    </row>
    <row r="19" spans="1:11" ht="66" customHeight="1">
      <c r="A19" s="8" t="s">
        <v>163</v>
      </c>
      <c r="B19" s="216" t="s">
        <v>216</v>
      </c>
      <c r="C19" s="37" t="s">
        <v>138</v>
      </c>
      <c r="D19" s="3" t="s">
        <v>217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2</v>
      </c>
    </row>
    <row r="20" spans="1:11" ht="66" customHeight="1">
      <c r="A20" s="8" t="s">
        <v>72</v>
      </c>
      <c r="B20" s="128" t="s">
        <v>215</v>
      </c>
      <c r="C20" s="37" t="s">
        <v>213</v>
      </c>
      <c r="D20" s="8" t="s">
        <v>212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1</v>
      </c>
      <c r="K20" s="224">
        <v>2</v>
      </c>
    </row>
    <row r="21" spans="1:11" ht="61.5" customHeight="1">
      <c r="A21" s="7" t="s">
        <v>251</v>
      </c>
      <c r="B21" s="128" t="s">
        <v>252</v>
      </c>
      <c r="C21" s="37" t="s">
        <v>210</v>
      </c>
      <c r="D21" s="8" t="s">
        <v>253</v>
      </c>
      <c r="E21" s="175">
        <v>0.0022</v>
      </c>
      <c r="F21" s="175">
        <v>0.0022</v>
      </c>
      <c r="G21" s="175">
        <v>0.0022</v>
      </c>
      <c r="H21" s="175">
        <v>0.0022</v>
      </c>
      <c r="I21" s="175">
        <v>0.0008</v>
      </c>
      <c r="J21" s="175">
        <v>0</v>
      </c>
      <c r="K21" s="175" t="s">
        <v>254</v>
      </c>
    </row>
    <row r="22" spans="1:11" ht="33.75" customHeight="1">
      <c r="A22" s="8">
        <v>3</v>
      </c>
      <c r="B22" s="250" t="s">
        <v>161</v>
      </c>
      <c r="C22" s="250"/>
      <c r="D22" s="250"/>
      <c r="E22" s="250"/>
      <c r="F22" s="250"/>
      <c r="G22" s="250"/>
      <c r="H22" s="250"/>
      <c r="I22" s="250"/>
      <c r="J22" s="250"/>
      <c r="K22" s="39" t="s">
        <v>50</v>
      </c>
    </row>
    <row r="23" spans="1:11" ht="52.5" customHeight="1">
      <c r="A23" s="7" t="s">
        <v>107</v>
      </c>
      <c r="B23" s="12" t="s">
        <v>100</v>
      </c>
      <c r="C23" s="37" t="s">
        <v>213</v>
      </c>
      <c r="D23" s="3" t="s">
        <v>212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75">
        <v>2</v>
      </c>
    </row>
    <row r="24" spans="1:11" ht="65.25" customHeight="1">
      <c r="A24" s="7" t="s">
        <v>108</v>
      </c>
      <c r="B24" s="12" t="s">
        <v>219</v>
      </c>
      <c r="C24" s="37" t="s">
        <v>213</v>
      </c>
      <c r="D24" s="3" t="s">
        <v>212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75">
        <v>3</v>
      </c>
    </row>
    <row r="25" spans="1:11" ht="69" customHeight="1">
      <c r="A25" s="7" t="s">
        <v>109</v>
      </c>
      <c r="B25" s="12" t="s">
        <v>101</v>
      </c>
      <c r="C25" s="37" t="s">
        <v>134</v>
      </c>
      <c r="D25" s="3" t="s">
        <v>23</v>
      </c>
      <c r="E25" s="127">
        <v>100</v>
      </c>
      <c r="F25" s="127">
        <v>100</v>
      </c>
      <c r="G25" s="127">
        <v>100</v>
      </c>
      <c r="H25" s="127">
        <v>100</v>
      </c>
      <c r="I25" s="127">
        <v>100</v>
      </c>
      <c r="J25" s="127">
        <v>100</v>
      </c>
      <c r="K25" s="200">
        <v>5</v>
      </c>
    </row>
    <row r="26" spans="1:11" ht="33.75" customHeight="1">
      <c r="A26" s="8">
        <v>4</v>
      </c>
      <c r="B26" s="251" t="s">
        <v>136</v>
      </c>
      <c r="C26" s="251"/>
      <c r="D26" s="251"/>
      <c r="E26" s="251"/>
      <c r="F26" s="251"/>
      <c r="G26" s="251"/>
      <c r="H26" s="251"/>
      <c r="I26" s="251"/>
      <c r="J26" s="251"/>
      <c r="K26" s="39" t="s">
        <v>50</v>
      </c>
    </row>
    <row r="27" spans="1:11" ht="63">
      <c r="A27" s="7" t="s">
        <v>51</v>
      </c>
      <c r="B27" s="12" t="s">
        <v>137</v>
      </c>
      <c r="C27" s="175" t="s">
        <v>138</v>
      </c>
      <c r="D27" s="3" t="s">
        <v>23</v>
      </c>
      <c r="E27" s="39">
        <v>29</v>
      </c>
      <c r="F27" s="39">
        <v>31</v>
      </c>
      <c r="G27" s="39">
        <v>33</v>
      </c>
      <c r="H27" s="39">
        <v>35</v>
      </c>
      <c r="I27" s="39">
        <v>37</v>
      </c>
      <c r="J27" s="39">
        <v>39</v>
      </c>
      <c r="K27" s="200">
        <v>1</v>
      </c>
    </row>
    <row r="28" spans="1:11" ht="78.75">
      <c r="A28" s="7" t="s">
        <v>52</v>
      </c>
      <c r="B28" s="37" t="s">
        <v>139</v>
      </c>
      <c r="C28" s="175" t="s">
        <v>138</v>
      </c>
      <c r="D28" s="3" t="s">
        <v>23</v>
      </c>
      <c r="E28" s="39">
        <v>50.87</v>
      </c>
      <c r="F28" s="39">
        <v>100</v>
      </c>
      <c r="G28" s="39">
        <v>100</v>
      </c>
      <c r="H28" s="39">
        <v>100</v>
      </c>
      <c r="I28" s="39">
        <v>100</v>
      </c>
      <c r="J28" s="39">
        <v>100</v>
      </c>
      <c r="K28" s="200">
        <v>1</v>
      </c>
    </row>
    <row r="29" spans="1:11" ht="47.25">
      <c r="A29" s="7" t="s">
        <v>53</v>
      </c>
      <c r="B29" s="38" t="s">
        <v>140</v>
      </c>
      <c r="C29" s="112" t="s">
        <v>110</v>
      </c>
      <c r="D29" s="39" t="s">
        <v>23</v>
      </c>
      <c r="E29" s="39">
        <v>81.28</v>
      </c>
      <c r="F29" s="39">
        <v>88.9</v>
      </c>
      <c r="G29" s="39">
        <v>95.3</v>
      </c>
      <c r="H29" s="39">
        <v>100</v>
      </c>
      <c r="I29" s="39">
        <v>100</v>
      </c>
      <c r="J29" s="39">
        <v>100</v>
      </c>
      <c r="K29" s="200">
        <v>2</v>
      </c>
    </row>
    <row r="30" spans="1:11" ht="47.25">
      <c r="A30" s="7" t="s">
        <v>75</v>
      </c>
      <c r="B30" s="38" t="s">
        <v>141</v>
      </c>
      <c r="C30" s="112" t="s">
        <v>110</v>
      </c>
      <c r="D30" s="39" t="s">
        <v>23</v>
      </c>
      <c r="E30" s="39">
        <v>40.91</v>
      </c>
      <c r="F30" s="39">
        <v>45.1</v>
      </c>
      <c r="G30" s="39">
        <v>49.2</v>
      </c>
      <c r="H30" s="39">
        <v>54.1</v>
      </c>
      <c r="I30" s="39">
        <v>59.3</v>
      </c>
      <c r="J30" s="39">
        <v>63.39</v>
      </c>
      <c r="K30" s="200">
        <v>3</v>
      </c>
    </row>
    <row r="31" spans="1:11" ht="33.75" customHeight="1">
      <c r="A31" s="8">
        <v>5</v>
      </c>
      <c r="B31" s="251" t="s">
        <v>142</v>
      </c>
      <c r="C31" s="251"/>
      <c r="D31" s="251"/>
      <c r="E31" s="251"/>
      <c r="F31" s="251"/>
      <c r="G31" s="251"/>
      <c r="H31" s="251"/>
      <c r="I31" s="251"/>
      <c r="J31" s="251"/>
      <c r="K31" s="175" t="s">
        <v>50</v>
      </c>
    </row>
    <row r="32" spans="1:11" ht="47.25">
      <c r="A32" s="181" t="s">
        <v>146</v>
      </c>
      <c r="B32" s="4" t="s">
        <v>148</v>
      </c>
      <c r="C32" s="182" t="s">
        <v>144</v>
      </c>
      <c r="D32" s="183" t="s">
        <v>145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4">
        <v>1</v>
      </c>
    </row>
    <row r="33" spans="1:11" ht="47.25">
      <c r="A33" s="181" t="s">
        <v>147</v>
      </c>
      <c r="B33" s="4" t="s">
        <v>149</v>
      </c>
      <c r="C33" s="182" t="s">
        <v>144</v>
      </c>
      <c r="D33" s="183" t="s">
        <v>145</v>
      </c>
      <c r="E33" s="183">
        <v>0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184">
        <v>1</v>
      </c>
    </row>
    <row r="34" spans="1:11" ht="33.75" customHeight="1">
      <c r="A34" s="8">
        <v>6</v>
      </c>
      <c r="B34" s="251" t="s">
        <v>143</v>
      </c>
      <c r="C34" s="251"/>
      <c r="D34" s="251"/>
      <c r="E34" s="251"/>
      <c r="F34" s="251"/>
      <c r="G34" s="251"/>
      <c r="H34" s="251"/>
      <c r="I34" s="251"/>
      <c r="J34" s="251"/>
      <c r="K34" s="175" t="s">
        <v>50</v>
      </c>
    </row>
    <row r="35" spans="1:11" ht="47.25">
      <c r="A35" s="7" t="s">
        <v>171</v>
      </c>
      <c r="B35" s="12" t="s">
        <v>201</v>
      </c>
      <c r="C35" s="175" t="s">
        <v>218</v>
      </c>
      <c r="D35" s="3" t="s">
        <v>24</v>
      </c>
      <c r="E35" s="175">
        <v>0</v>
      </c>
      <c r="F35" s="175">
        <v>208</v>
      </c>
      <c r="G35" s="175">
        <v>208</v>
      </c>
      <c r="H35" s="175">
        <v>208</v>
      </c>
      <c r="I35" s="175">
        <v>208</v>
      </c>
      <c r="J35" s="175">
        <v>208</v>
      </c>
      <c r="K35" s="200">
        <v>1</v>
      </c>
    </row>
    <row r="39" ht="15.75">
      <c r="D39" s="52"/>
    </row>
  </sheetData>
  <sheetProtection/>
  <mergeCells count="15">
    <mergeCell ref="E11:E12"/>
    <mergeCell ref="C11:C12"/>
    <mergeCell ref="F11:K11"/>
    <mergeCell ref="B31:J31"/>
    <mergeCell ref="B34:J34"/>
    <mergeCell ref="E6:H6"/>
    <mergeCell ref="A8:J8"/>
    <mergeCell ref="B14:J14"/>
    <mergeCell ref="B26:J26"/>
    <mergeCell ref="B17:J17"/>
    <mergeCell ref="B22:J22"/>
    <mergeCell ref="A9:J9"/>
    <mergeCell ref="A11:A12"/>
    <mergeCell ref="B11:B12"/>
    <mergeCell ref="D11:D12"/>
  </mergeCells>
  <printOptions/>
  <pageMargins left="0.21" right="0.17" top="0.2" bottom="0.22" header="0.17" footer="0.17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08"/>
  <sheetViews>
    <sheetView zoomScale="90" zoomScaleNormal="90" zoomScalePageLayoutView="0" workbookViewId="0" topLeftCell="A1">
      <selection activeCell="J8" sqref="J8"/>
    </sheetView>
  </sheetViews>
  <sheetFormatPr defaultColWidth="9.140625" defaultRowHeight="12.75"/>
  <cols>
    <col min="1" max="1" width="34.57421875" style="62" customWidth="1"/>
    <col min="2" max="2" width="27.140625" style="62" bestFit="1" customWidth="1"/>
    <col min="3" max="3" width="15.7109375" style="62" customWidth="1"/>
    <col min="4" max="4" width="13.57421875" style="63" customWidth="1"/>
    <col min="5" max="5" width="13.28125" style="63" customWidth="1"/>
    <col min="6" max="9" width="13.28125" style="64" customWidth="1"/>
    <col min="10" max="10" width="20.00390625" style="64" customWidth="1"/>
    <col min="11" max="16384" width="9.140625" style="62" customWidth="1"/>
  </cols>
  <sheetData>
    <row r="1" spans="1:10" ht="15">
      <c r="A1" s="15"/>
      <c r="B1" s="15"/>
      <c r="C1" s="15"/>
      <c r="D1" s="16"/>
      <c r="E1" s="17" t="s">
        <v>200</v>
      </c>
      <c r="F1" s="18"/>
      <c r="G1" s="18"/>
      <c r="H1" s="18"/>
      <c r="I1" s="18"/>
      <c r="J1" s="18"/>
    </row>
    <row r="2" spans="1:10" ht="15" customHeight="1">
      <c r="A2" s="15"/>
      <c r="B2" s="15"/>
      <c r="C2" s="15"/>
      <c r="D2" s="16"/>
      <c r="E2" s="19" t="s">
        <v>32</v>
      </c>
      <c r="F2" s="20"/>
      <c r="G2" s="21"/>
      <c r="H2" s="22"/>
      <c r="I2" s="23"/>
      <c r="J2" s="18"/>
    </row>
    <row r="3" spans="1:10" ht="15">
      <c r="A3" s="15"/>
      <c r="B3" s="15"/>
      <c r="C3" s="15"/>
      <c r="D3" s="16"/>
      <c r="E3" s="24" t="s">
        <v>131</v>
      </c>
      <c r="F3" s="24"/>
      <c r="G3" s="24"/>
      <c r="H3" s="25"/>
      <c r="I3" s="15"/>
      <c r="J3" s="18"/>
    </row>
    <row r="4" spans="1:10" ht="15">
      <c r="A4" s="15"/>
      <c r="B4" s="15"/>
      <c r="C4" s="15"/>
      <c r="D4" s="16"/>
      <c r="E4" s="24" t="s">
        <v>150</v>
      </c>
      <c r="F4" s="24"/>
      <c r="G4" s="24"/>
      <c r="H4" s="25"/>
      <c r="I4" s="15"/>
      <c r="J4" s="18"/>
    </row>
    <row r="5" spans="1:10" ht="15" customHeight="1">
      <c r="A5" s="15"/>
      <c r="B5" s="15"/>
      <c r="C5" s="15"/>
      <c r="D5" s="16"/>
      <c r="E5" s="24" t="s">
        <v>28</v>
      </c>
      <c r="F5" s="24"/>
      <c r="G5" s="24"/>
      <c r="H5" s="25"/>
      <c r="I5" s="26"/>
      <c r="J5" s="26"/>
    </row>
    <row r="6" spans="1:10" ht="14.25" customHeight="1">
      <c r="A6" s="15"/>
      <c r="B6" s="15"/>
      <c r="C6" s="15"/>
      <c r="D6" s="16"/>
      <c r="E6" s="258" t="s">
        <v>284</v>
      </c>
      <c r="F6" s="258"/>
      <c r="G6" s="258"/>
      <c r="H6" s="258"/>
      <c r="I6" s="17"/>
      <c r="J6" s="27"/>
    </row>
    <row r="7" spans="1:10" s="67" customFormat="1" ht="41.25" customHeight="1">
      <c r="A7" s="249" t="s">
        <v>151</v>
      </c>
      <c r="B7" s="249"/>
      <c r="C7" s="249"/>
      <c r="D7" s="249"/>
      <c r="E7" s="249"/>
      <c r="F7" s="249"/>
      <c r="G7" s="249"/>
      <c r="H7" s="249"/>
      <c r="I7" s="249"/>
      <c r="J7" s="249"/>
    </row>
    <row r="8" spans="1:10" s="67" customFormat="1" ht="15.75">
      <c r="A8" s="68"/>
      <c r="B8" s="68"/>
      <c r="C8" s="68"/>
      <c r="D8" s="69"/>
      <c r="E8" s="69"/>
      <c r="F8" s="69"/>
      <c r="G8" s="69"/>
      <c r="H8" s="69"/>
      <c r="I8" s="69"/>
      <c r="J8" s="69"/>
    </row>
    <row r="9" spans="1:10" ht="28.5" customHeight="1">
      <c r="A9" s="255" t="s">
        <v>54</v>
      </c>
      <c r="B9" s="255" t="s">
        <v>5</v>
      </c>
      <c r="C9" s="255" t="s">
        <v>55</v>
      </c>
      <c r="D9" s="260" t="s">
        <v>56</v>
      </c>
      <c r="E9" s="260"/>
      <c r="F9" s="260"/>
      <c r="G9" s="260"/>
      <c r="H9" s="260"/>
      <c r="I9" s="260"/>
      <c r="J9" s="255" t="s">
        <v>25</v>
      </c>
    </row>
    <row r="10" spans="1:10" ht="65.25" customHeight="1">
      <c r="A10" s="257"/>
      <c r="B10" s="257"/>
      <c r="C10" s="257"/>
      <c r="D10" s="28" t="s">
        <v>1</v>
      </c>
      <c r="E10" s="29" t="s">
        <v>29</v>
      </c>
      <c r="F10" s="29" t="s">
        <v>30</v>
      </c>
      <c r="G10" s="29" t="s">
        <v>37</v>
      </c>
      <c r="H10" s="29" t="s">
        <v>80</v>
      </c>
      <c r="I10" s="29" t="s">
        <v>79</v>
      </c>
      <c r="J10" s="257"/>
    </row>
    <row r="11" spans="1:10" ht="15.75">
      <c r="A11" s="39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</row>
    <row r="12" spans="1:10" ht="18.75" customHeight="1">
      <c r="A12" s="259" t="s">
        <v>152</v>
      </c>
      <c r="B12" s="259"/>
      <c r="C12" s="259"/>
      <c r="D12" s="259"/>
      <c r="E12" s="259"/>
      <c r="F12" s="259"/>
      <c r="G12" s="259"/>
      <c r="H12" s="259"/>
      <c r="I12" s="259"/>
      <c r="J12" s="259"/>
    </row>
    <row r="13" spans="1:10" ht="148.5" customHeight="1">
      <c r="A13" s="188" t="s">
        <v>241</v>
      </c>
      <c r="B13" s="177"/>
      <c r="C13" s="178"/>
      <c r="D13" s="116"/>
      <c r="E13" s="119"/>
      <c r="F13" s="119"/>
      <c r="G13" s="119"/>
      <c r="H13" s="119"/>
      <c r="I13" s="119"/>
      <c r="J13" s="71"/>
    </row>
    <row r="14" spans="1:10" ht="15" customHeight="1">
      <c r="A14" s="255" t="s">
        <v>117</v>
      </c>
      <c r="B14" s="144" t="s">
        <v>4</v>
      </c>
      <c r="C14" s="260" t="s">
        <v>26</v>
      </c>
      <c r="D14" s="116">
        <v>3000</v>
      </c>
      <c r="E14" s="116">
        <v>1000</v>
      </c>
      <c r="F14" s="116">
        <v>1000</v>
      </c>
      <c r="G14" s="116">
        <v>1000</v>
      </c>
      <c r="H14" s="116">
        <v>0</v>
      </c>
      <c r="I14" s="116">
        <v>0</v>
      </c>
      <c r="J14" s="71"/>
    </row>
    <row r="15" spans="1:10" ht="30.75" customHeight="1">
      <c r="A15" s="256"/>
      <c r="B15" s="144" t="s">
        <v>2</v>
      </c>
      <c r="C15" s="260"/>
      <c r="D15" s="116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  <c r="J15" s="71"/>
    </row>
    <row r="16" spans="1:10" ht="30" customHeight="1">
      <c r="A16" s="256"/>
      <c r="B16" s="144" t="s">
        <v>9</v>
      </c>
      <c r="C16" s="260"/>
      <c r="D16" s="116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71"/>
    </row>
    <row r="17" spans="1:10" ht="45">
      <c r="A17" s="256"/>
      <c r="B17" s="144" t="s">
        <v>22</v>
      </c>
      <c r="C17" s="260"/>
      <c r="D17" s="116">
        <v>3000</v>
      </c>
      <c r="E17" s="119">
        <v>1000</v>
      </c>
      <c r="F17" s="119">
        <v>1000</v>
      </c>
      <c r="G17" s="119">
        <v>1000</v>
      </c>
      <c r="H17" s="119">
        <v>0</v>
      </c>
      <c r="I17" s="119">
        <v>0</v>
      </c>
      <c r="J17" s="71"/>
    </row>
    <row r="18" spans="1:10" ht="15">
      <c r="A18" s="257"/>
      <c r="B18" s="144" t="s">
        <v>44</v>
      </c>
      <c r="C18" s="260"/>
      <c r="D18" s="116">
        <v>0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71"/>
    </row>
    <row r="19" spans="1:10" ht="15">
      <c r="A19" s="255" t="s">
        <v>220</v>
      </c>
      <c r="B19" s="177" t="s">
        <v>4</v>
      </c>
      <c r="C19" s="260" t="s">
        <v>26</v>
      </c>
      <c r="D19" s="116">
        <v>112617</v>
      </c>
      <c r="E19" s="119">
        <v>8017</v>
      </c>
      <c r="F19" s="119">
        <v>104600</v>
      </c>
      <c r="G19" s="119">
        <v>0</v>
      </c>
      <c r="H19" s="119">
        <v>0</v>
      </c>
      <c r="I19" s="119">
        <v>0</v>
      </c>
      <c r="J19" s="71"/>
    </row>
    <row r="20" spans="1:10" ht="30">
      <c r="A20" s="267"/>
      <c r="B20" s="177" t="s">
        <v>2</v>
      </c>
      <c r="C20" s="260"/>
      <c r="D20" s="116">
        <v>0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  <c r="J20" s="71"/>
    </row>
    <row r="21" spans="1:10" ht="30">
      <c r="A21" s="267"/>
      <c r="B21" s="177" t="s">
        <v>9</v>
      </c>
      <c r="C21" s="260"/>
      <c r="D21" s="116">
        <v>0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71"/>
    </row>
    <row r="22" spans="1:10" ht="45">
      <c r="A22" s="267"/>
      <c r="B22" s="177" t="s">
        <v>22</v>
      </c>
      <c r="C22" s="260"/>
      <c r="D22" s="116">
        <v>112617</v>
      </c>
      <c r="E22" s="119">
        <v>8017</v>
      </c>
      <c r="F22" s="119">
        <v>104600</v>
      </c>
      <c r="G22" s="119">
        <v>0</v>
      </c>
      <c r="H22" s="119">
        <v>0</v>
      </c>
      <c r="I22" s="119">
        <v>0</v>
      </c>
      <c r="J22" s="71"/>
    </row>
    <row r="23" spans="1:10" ht="15">
      <c r="A23" s="268"/>
      <c r="B23" s="177" t="s">
        <v>44</v>
      </c>
      <c r="C23" s="260"/>
      <c r="D23" s="116">
        <v>0</v>
      </c>
      <c r="E23" s="119">
        <v>0</v>
      </c>
      <c r="F23" s="119">
        <v>0</v>
      </c>
      <c r="G23" s="119">
        <v>0</v>
      </c>
      <c r="H23" s="119">
        <v>0</v>
      </c>
      <c r="I23" s="119">
        <v>0</v>
      </c>
      <c r="J23" s="71"/>
    </row>
    <row r="24" spans="1:10" ht="15" customHeight="1">
      <c r="A24" s="264" t="s">
        <v>78</v>
      </c>
      <c r="B24" s="146" t="s">
        <v>4</v>
      </c>
      <c r="C24" s="260" t="s">
        <v>26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71"/>
    </row>
    <row r="25" spans="1:10" ht="30.75" customHeight="1">
      <c r="A25" s="265"/>
      <c r="B25" s="146" t="s">
        <v>2</v>
      </c>
      <c r="C25" s="260"/>
      <c r="D25" s="116">
        <v>0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71"/>
    </row>
    <row r="26" spans="1:10" ht="30" customHeight="1">
      <c r="A26" s="265"/>
      <c r="B26" s="146" t="s">
        <v>9</v>
      </c>
      <c r="C26" s="260"/>
      <c r="D26" s="116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71"/>
    </row>
    <row r="27" spans="1:10" ht="45">
      <c r="A27" s="265"/>
      <c r="B27" s="146" t="s">
        <v>22</v>
      </c>
      <c r="C27" s="260"/>
      <c r="D27" s="116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71"/>
    </row>
    <row r="28" spans="1:10" ht="15">
      <c r="A28" s="266"/>
      <c r="B28" s="146" t="s">
        <v>44</v>
      </c>
      <c r="C28" s="260"/>
      <c r="D28" s="116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71"/>
    </row>
    <row r="29" spans="1:10" ht="15" customHeight="1">
      <c r="A29" s="261" t="s">
        <v>153</v>
      </c>
      <c r="B29" s="262"/>
      <c r="C29" s="262"/>
      <c r="D29" s="262"/>
      <c r="E29" s="262"/>
      <c r="F29" s="262"/>
      <c r="G29" s="262"/>
      <c r="H29" s="262"/>
      <c r="I29" s="262"/>
      <c r="J29" s="263"/>
    </row>
    <row r="30" spans="1:10" s="15" customFormat="1" ht="164.25" customHeight="1">
      <c r="A30" s="189" t="s">
        <v>232</v>
      </c>
      <c r="B30" s="217"/>
      <c r="C30" s="217"/>
      <c r="D30" s="120"/>
      <c r="E30" s="121"/>
      <c r="F30" s="121"/>
      <c r="G30" s="121"/>
      <c r="H30" s="122"/>
      <c r="I30" s="122"/>
      <c r="J30" s="117"/>
    </row>
    <row r="31" spans="1:10" ht="18" customHeight="1">
      <c r="A31" s="253" t="s">
        <v>39</v>
      </c>
      <c r="B31" s="146" t="s">
        <v>4</v>
      </c>
      <c r="C31" s="255" t="s">
        <v>26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71"/>
    </row>
    <row r="32" spans="1:10" ht="32.25" customHeight="1">
      <c r="A32" s="253"/>
      <c r="B32" s="146" t="s">
        <v>2</v>
      </c>
      <c r="C32" s="256"/>
      <c r="D32" s="116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71"/>
    </row>
    <row r="33" spans="1:10" ht="32.25" customHeight="1">
      <c r="A33" s="253"/>
      <c r="B33" s="146" t="s">
        <v>9</v>
      </c>
      <c r="C33" s="256"/>
      <c r="D33" s="116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73"/>
    </row>
    <row r="34" spans="1:10" ht="46.5" customHeight="1">
      <c r="A34" s="253"/>
      <c r="B34" s="146" t="s">
        <v>22</v>
      </c>
      <c r="C34" s="256"/>
      <c r="D34" s="116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73"/>
    </row>
    <row r="35" spans="1:10" ht="18" customHeight="1">
      <c r="A35" s="253"/>
      <c r="B35" s="146" t="s">
        <v>44</v>
      </c>
      <c r="C35" s="257"/>
      <c r="D35" s="116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73"/>
    </row>
    <row r="36" spans="1:10" ht="18" customHeight="1">
      <c r="A36" s="253" t="s">
        <v>70</v>
      </c>
      <c r="B36" s="144" t="s">
        <v>4</v>
      </c>
      <c r="C36" s="255" t="s">
        <v>26</v>
      </c>
      <c r="D36" s="116">
        <v>60000</v>
      </c>
      <c r="E36" s="116">
        <v>20000</v>
      </c>
      <c r="F36" s="116">
        <v>20000</v>
      </c>
      <c r="G36" s="116">
        <v>20000</v>
      </c>
      <c r="H36" s="116">
        <v>0</v>
      </c>
      <c r="I36" s="116">
        <v>0</v>
      </c>
      <c r="J36" s="71"/>
    </row>
    <row r="37" spans="1:10" ht="33" customHeight="1">
      <c r="A37" s="253"/>
      <c r="B37" s="144" t="s">
        <v>2</v>
      </c>
      <c r="C37" s="256"/>
      <c r="D37" s="116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71"/>
    </row>
    <row r="38" spans="1:10" ht="33" customHeight="1">
      <c r="A38" s="253"/>
      <c r="B38" s="144" t="s">
        <v>9</v>
      </c>
      <c r="C38" s="256"/>
      <c r="D38" s="116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73"/>
    </row>
    <row r="39" spans="1:10" ht="48.75" customHeight="1">
      <c r="A39" s="253"/>
      <c r="B39" s="144" t="s">
        <v>22</v>
      </c>
      <c r="C39" s="256"/>
      <c r="D39" s="116">
        <v>30000</v>
      </c>
      <c r="E39" s="119">
        <v>10000</v>
      </c>
      <c r="F39" s="119">
        <v>10000</v>
      </c>
      <c r="G39" s="119">
        <v>10000</v>
      </c>
      <c r="H39" s="119">
        <v>0</v>
      </c>
      <c r="I39" s="119">
        <v>0</v>
      </c>
      <c r="J39" s="73"/>
    </row>
    <row r="40" spans="1:10" ht="18" customHeight="1">
      <c r="A40" s="253"/>
      <c r="B40" s="144" t="s">
        <v>44</v>
      </c>
      <c r="C40" s="257"/>
      <c r="D40" s="116">
        <v>30000</v>
      </c>
      <c r="E40" s="119">
        <v>10000</v>
      </c>
      <c r="F40" s="119">
        <v>10000</v>
      </c>
      <c r="G40" s="119">
        <v>10000</v>
      </c>
      <c r="H40" s="119">
        <v>0</v>
      </c>
      <c r="I40" s="119">
        <v>0</v>
      </c>
      <c r="J40" s="73"/>
    </row>
    <row r="41" spans="1:10" ht="18" customHeight="1">
      <c r="A41" s="253" t="s">
        <v>38</v>
      </c>
      <c r="B41" s="146" t="s">
        <v>4</v>
      </c>
      <c r="C41" s="255" t="s">
        <v>26</v>
      </c>
      <c r="D41" s="116">
        <v>0</v>
      </c>
      <c r="E41" s="116">
        <v>0</v>
      </c>
      <c r="F41" s="116">
        <v>0</v>
      </c>
      <c r="G41" s="116">
        <v>0</v>
      </c>
      <c r="H41" s="116">
        <v>0</v>
      </c>
      <c r="I41" s="116">
        <v>0</v>
      </c>
      <c r="J41" s="71"/>
    </row>
    <row r="42" spans="1:10" ht="29.25" customHeight="1">
      <c r="A42" s="253"/>
      <c r="B42" s="146" t="s">
        <v>2</v>
      </c>
      <c r="C42" s="256"/>
      <c r="D42" s="116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71"/>
    </row>
    <row r="43" spans="1:10" ht="30.75" customHeight="1">
      <c r="A43" s="253"/>
      <c r="B43" s="146" t="s">
        <v>9</v>
      </c>
      <c r="C43" s="256"/>
      <c r="D43" s="116">
        <v>0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73"/>
    </row>
    <row r="44" spans="1:14" ht="46.5" customHeight="1">
      <c r="A44" s="253"/>
      <c r="B44" s="146" t="s">
        <v>22</v>
      </c>
      <c r="C44" s="256"/>
      <c r="D44" s="116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73"/>
      <c r="K44" s="66"/>
      <c r="L44" s="66"/>
      <c r="M44" s="66"/>
      <c r="N44" s="66"/>
    </row>
    <row r="45" spans="1:14" ht="18" customHeight="1">
      <c r="A45" s="253"/>
      <c r="B45" s="146" t="s">
        <v>44</v>
      </c>
      <c r="C45" s="257"/>
      <c r="D45" s="116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73"/>
      <c r="K45" s="66"/>
      <c r="L45" s="66"/>
      <c r="M45" s="66"/>
      <c r="N45" s="66"/>
    </row>
    <row r="46" spans="1:10" ht="18" customHeight="1">
      <c r="A46" s="253" t="s">
        <v>82</v>
      </c>
      <c r="B46" s="115" t="s">
        <v>4</v>
      </c>
      <c r="C46" s="255" t="s">
        <v>26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71"/>
    </row>
    <row r="47" spans="1:10" ht="29.25" customHeight="1">
      <c r="A47" s="253"/>
      <c r="B47" s="115" t="s">
        <v>2</v>
      </c>
      <c r="C47" s="256"/>
      <c r="D47" s="116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71"/>
    </row>
    <row r="48" spans="1:10" ht="30.75" customHeight="1">
      <c r="A48" s="253"/>
      <c r="B48" s="115" t="s">
        <v>9</v>
      </c>
      <c r="C48" s="256"/>
      <c r="D48" s="116">
        <v>0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73"/>
    </row>
    <row r="49" spans="1:10" ht="46.5" customHeight="1">
      <c r="A49" s="253"/>
      <c r="B49" s="115" t="s">
        <v>22</v>
      </c>
      <c r="C49" s="256"/>
      <c r="D49" s="116">
        <v>0</v>
      </c>
      <c r="E49" s="119">
        <v>0</v>
      </c>
      <c r="F49" s="119">
        <v>0</v>
      </c>
      <c r="G49" s="119">
        <v>0</v>
      </c>
      <c r="H49" s="119">
        <v>0</v>
      </c>
      <c r="I49" s="119">
        <v>0</v>
      </c>
      <c r="J49" s="73"/>
    </row>
    <row r="50" spans="1:10" ht="18" customHeight="1">
      <c r="A50" s="253"/>
      <c r="B50" s="115" t="s">
        <v>44</v>
      </c>
      <c r="C50" s="257"/>
      <c r="D50" s="116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73"/>
    </row>
    <row r="51" spans="1:10" ht="18" customHeight="1">
      <c r="A51" s="253" t="s">
        <v>73</v>
      </c>
      <c r="B51" s="225" t="s">
        <v>4</v>
      </c>
      <c r="C51" s="255" t="s">
        <v>26</v>
      </c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7"/>
    </row>
    <row r="52" spans="1:10" ht="29.25" customHeight="1">
      <c r="A52" s="253"/>
      <c r="B52" s="225" t="s">
        <v>2</v>
      </c>
      <c r="C52" s="256"/>
      <c r="D52" s="116">
        <v>0</v>
      </c>
      <c r="E52" s="119">
        <v>0</v>
      </c>
      <c r="F52" s="119">
        <v>0</v>
      </c>
      <c r="G52" s="119">
        <v>0</v>
      </c>
      <c r="H52" s="119">
        <v>0</v>
      </c>
      <c r="I52" s="119">
        <v>0</v>
      </c>
      <c r="J52" s="117"/>
    </row>
    <row r="53" spans="1:10" ht="30.75" customHeight="1">
      <c r="A53" s="253"/>
      <c r="B53" s="225" t="s">
        <v>9</v>
      </c>
      <c r="C53" s="256"/>
      <c r="D53" s="116">
        <v>0</v>
      </c>
      <c r="E53" s="119">
        <v>0</v>
      </c>
      <c r="F53" s="119">
        <v>0</v>
      </c>
      <c r="G53" s="119">
        <v>0</v>
      </c>
      <c r="H53" s="119">
        <v>0</v>
      </c>
      <c r="I53" s="119">
        <v>0</v>
      </c>
      <c r="J53" s="120"/>
    </row>
    <row r="54" spans="1:10" ht="46.5" customHeight="1">
      <c r="A54" s="253"/>
      <c r="B54" s="225" t="s">
        <v>22</v>
      </c>
      <c r="C54" s="256"/>
      <c r="D54" s="116">
        <v>0</v>
      </c>
      <c r="E54" s="119">
        <v>0</v>
      </c>
      <c r="F54" s="119">
        <v>0</v>
      </c>
      <c r="G54" s="119">
        <v>0</v>
      </c>
      <c r="H54" s="119">
        <v>0</v>
      </c>
      <c r="I54" s="119">
        <v>0</v>
      </c>
      <c r="J54" s="120"/>
    </row>
    <row r="55" spans="1:10" ht="18" customHeight="1">
      <c r="A55" s="253"/>
      <c r="B55" s="225" t="s">
        <v>44</v>
      </c>
      <c r="C55" s="257"/>
      <c r="D55" s="116">
        <v>0</v>
      </c>
      <c r="E55" s="119">
        <v>0</v>
      </c>
      <c r="F55" s="119">
        <v>0</v>
      </c>
      <c r="G55" s="119">
        <v>0</v>
      </c>
      <c r="H55" s="119">
        <v>0</v>
      </c>
      <c r="I55" s="119">
        <v>0</v>
      </c>
      <c r="J55" s="120"/>
    </row>
    <row r="56" spans="1:10" s="15" customFormat="1" ht="89.25" customHeight="1">
      <c r="A56" s="189" t="s">
        <v>255</v>
      </c>
      <c r="B56" s="226"/>
      <c r="C56" s="226"/>
      <c r="D56" s="120"/>
      <c r="E56" s="121"/>
      <c r="F56" s="121"/>
      <c r="G56" s="121"/>
      <c r="H56" s="122"/>
      <c r="I56" s="122"/>
      <c r="J56" s="117"/>
    </row>
    <row r="57" spans="1:10" ht="18" customHeight="1">
      <c r="A57" s="253" t="s">
        <v>256</v>
      </c>
      <c r="B57" s="225" t="s">
        <v>4</v>
      </c>
      <c r="C57" s="255" t="s">
        <v>26</v>
      </c>
      <c r="D57" s="116">
        <v>1960000</v>
      </c>
      <c r="E57" s="116">
        <v>0</v>
      </c>
      <c r="F57" s="116">
        <v>0</v>
      </c>
      <c r="G57" s="116">
        <v>0</v>
      </c>
      <c r="H57" s="116">
        <v>980000</v>
      </c>
      <c r="I57" s="116">
        <v>980000</v>
      </c>
      <c r="J57" s="117"/>
    </row>
    <row r="58" spans="1:10" ht="29.25" customHeight="1">
      <c r="A58" s="253"/>
      <c r="B58" s="225" t="s">
        <v>2</v>
      </c>
      <c r="C58" s="256"/>
      <c r="D58" s="116">
        <v>1455300</v>
      </c>
      <c r="E58" s="119">
        <v>0</v>
      </c>
      <c r="F58" s="119">
        <v>0</v>
      </c>
      <c r="G58" s="119">
        <v>0</v>
      </c>
      <c r="H58" s="119">
        <v>727650</v>
      </c>
      <c r="I58" s="119">
        <v>727650</v>
      </c>
      <c r="J58" s="117"/>
    </row>
    <row r="59" spans="1:10" ht="30.75" customHeight="1">
      <c r="A59" s="253"/>
      <c r="B59" s="225" t="s">
        <v>9</v>
      </c>
      <c r="C59" s="256"/>
      <c r="D59" s="116">
        <v>485100</v>
      </c>
      <c r="E59" s="119">
        <v>0</v>
      </c>
      <c r="F59" s="119">
        <v>0</v>
      </c>
      <c r="G59" s="119">
        <v>0</v>
      </c>
      <c r="H59" s="119">
        <v>242550</v>
      </c>
      <c r="I59" s="119">
        <v>242550</v>
      </c>
      <c r="J59" s="120"/>
    </row>
    <row r="60" spans="1:10" ht="46.5" customHeight="1">
      <c r="A60" s="253"/>
      <c r="B60" s="225" t="s">
        <v>22</v>
      </c>
      <c r="C60" s="256"/>
      <c r="D60" s="116">
        <v>19600</v>
      </c>
      <c r="E60" s="119">
        <v>0</v>
      </c>
      <c r="F60" s="119">
        <v>0</v>
      </c>
      <c r="G60" s="119">
        <v>0</v>
      </c>
      <c r="H60" s="119">
        <v>9800</v>
      </c>
      <c r="I60" s="119">
        <v>9800</v>
      </c>
      <c r="J60" s="120"/>
    </row>
    <row r="61" spans="1:10" ht="18" customHeight="1">
      <c r="A61" s="253"/>
      <c r="B61" s="225" t="s">
        <v>44</v>
      </c>
      <c r="C61" s="257"/>
      <c r="D61" s="116">
        <v>0</v>
      </c>
      <c r="E61" s="119">
        <v>0</v>
      </c>
      <c r="F61" s="119">
        <v>0</v>
      </c>
      <c r="G61" s="119">
        <v>0</v>
      </c>
      <c r="H61" s="119">
        <v>0</v>
      </c>
      <c r="I61" s="119">
        <v>0</v>
      </c>
      <c r="J61" s="120"/>
    </row>
    <row r="62" spans="1:10" ht="15.75" customHeight="1">
      <c r="A62" s="259" t="s">
        <v>161</v>
      </c>
      <c r="B62" s="259"/>
      <c r="C62" s="259"/>
      <c r="D62" s="259"/>
      <c r="E62" s="259"/>
      <c r="F62" s="259"/>
      <c r="G62" s="259"/>
      <c r="H62" s="259"/>
      <c r="I62" s="259"/>
      <c r="J62" s="259"/>
    </row>
    <row r="63" spans="1:10" ht="150.75" customHeight="1">
      <c r="A63" s="130" t="s">
        <v>221</v>
      </c>
      <c r="B63" s="75"/>
      <c r="C63" s="76"/>
      <c r="D63" s="74"/>
      <c r="E63" s="74"/>
      <c r="F63" s="74"/>
      <c r="G63" s="74"/>
      <c r="H63" s="74"/>
      <c r="I63" s="74"/>
      <c r="J63" s="74"/>
    </row>
    <row r="64" spans="1:10" ht="15" customHeight="1">
      <c r="A64" s="253" t="s">
        <v>40</v>
      </c>
      <c r="B64" s="146" t="s">
        <v>4</v>
      </c>
      <c r="C64" s="255" t="s">
        <v>26</v>
      </c>
      <c r="D64" s="116">
        <v>170922.8</v>
      </c>
      <c r="E64" s="116">
        <v>170922.8</v>
      </c>
      <c r="F64" s="116">
        <v>0</v>
      </c>
      <c r="G64" s="116">
        <v>0</v>
      </c>
      <c r="H64" s="116">
        <v>0</v>
      </c>
      <c r="I64" s="116">
        <v>0</v>
      </c>
      <c r="J64" s="176"/>
    </row>
    <row r="65" spans="1:10" ht="30" customHeight="1">
      <c r="A65" s="253"/>
      <c r="B65" s="146" t="s">
        <v>2</v>
      </c>
      <c r="C65" s="256"/>
      <c r="D65" s="116">
        <v>0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176"/>
    </row>
    <row r="66" spans="1:10" ht="30" customHeight="1">
      <c r="A66" s="253"/>
      <c r="B66" s="146" t="s">
        <v>9</v>
      </c>
      <c r="C66" s="256"/>
      <c r="D66" s="116">
        <v>0</v>
      </c>
      <c r="E66" s="119">
        <v>0</v>
      </c>
      <c r="F66" s="119">
        <v>0</v>
      </c>
      <c r="G66" s="119">
        <v>0</v>
      </c>
      <c r="H66" s="119">
        <v>0</v>
      </c>
      <c r="I66" s="119">
        <v>0</v>
      </c>
      <c r="J66" s="176"/>
    </row>
    <row r="67" spans="1:10" ht="48" customHeight="1">
      <c r="A67" s="253"/>
      <c r="B67" s="146" t="s">
        <v>22</v>
      </c>
      <c r="C67" s="256"/>
      <c r="D67" s="116">
        <v>170922.8</v>
      </c>
      <c r="E67" s="119">
        <v>170922.8</v>
      </c>
      <c r="F67" s="119">
        <v>0</v>
      </c>
      <c r="G67" s="119">
        <v>0</v>
      </c>
      <c r="H67" s="119">
        <v>0</v>
      </c>
      <c r="I67" s="119">
        <v>0</v>
      </c>
      <c r="J67" s="176"/>
    </row>
    <row r="68" spans="1:10" ht="17.25" customHeight="1">
      <c r="A68" s="253"/>
      <c r="B68" s="146" t="s">
        <v>44</v>
      </c>
      <c r="C68" s="257"/>
      <c r="D68" s="116">
        <v>0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176"/>
    </row>
    <row r="69" spans="1:10" ht="14.25" customHeight="1">
      <c r="A69" s="253" t="s">
        <v>111</v>
      </c>
      <c r="B69" s="115" t="s">
        <v>4</v>
      </c>
      <c r="C69" s="255" t="s">
        <v>26</v>
      </c>
      <c r="D69" s="116">
        <v>0</v>
      </c>
      <c r="E69" s="116">
        <v>0</v>
      </c>
      <c r="F69" s="116">
        <v>0</v>
      </c>
      <c r="G69" s="116">
        <v>0</v>
      </c>
      <c r="H69" s="116">
        <v>0</v>
      </c>
      <c r="I69" s="116">
        <v>0</v>
      </c>
      <c r="J69" s="74"/>
    </row>
    <row r="70" spans="1:10" ht="27.75" customHeight="1">
      <c r="A70" s="253"/>
      <c r="B70" s="115" t="s">
        <v>2</v>
      </c>
      <c r="C70" s="256"/>
      <c r="D70" s="116">
        <v>0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74"/>
    </row>
    <row r="71" spans="1:10" ht="30" customHeight="1">
      <c r="A71" s="253"/>
      <c r="B71" s="115" t="s">
        <v>9</v>
      </c>
      <c r="C71" s="256"/>
      <c r="D71" s="116">
        <v>0</v>
      </c>
      <c r="E71" s="119">
        <v>0</v>
      </c>
      <c r="F71" s="119">
        <v>0</v>
      </c>
      <c r="G71" s="119">
        <v>0</v>
      </c>
      <c r="H71" s="119">
        <v>0</v>
      </c>
      <c r="I71" s="119">
        <v>0</v>
      </c>
      <c r="J71" s="74"/>
    </row>
    <row r="72" spans="1:10" ht="43.5" customHeight="1">
      <c r="A72" s="253"/>
      <c r="B72" s="115" t="s">
        <v>22</v>
      </c>
      <c r="C72" s="256"/>
      <c r="D72" s="116">
        <v>0</v>
      </c>
      <c r="E72" s="119">
        <v>0</v>
      </c>
      <c r="F72" s="119">
        <v>0</v>
      </c>
      <c r="G72" s="119">
        <v>0</v>
      </c>
      <c r="H72" s="119">
        <v>0</v>
      </c>
      <c r="I72" s="119">
        <v>0</v>
      </c>
      <c r="J72" s="74"/>
    </row>
    <row r="73" spans="1:10" ht="16.5" customHeight="1">
      <c r="A73" s="253"/>
      <c r="B73" s="115" t="s">
        <v>44</v>
      </c>
      <c r="C73" s="257"/>
      <c r="D73" s="116">
        <v>0</v>
      </c>
      <c r="E73" s="119">
        <v>0</v>
      </c>
      <c r="F73" s="119">
        <v>0</v>
      </c>
      <c r="G73" s="119">
        <v>0</v>
      </c>
      <c r="H73" s="119">
        <v>0</v>
      </c>
      <c r="I73" s="119">
        <v>0</v>
      </c>
      <c r="J73" s="74"/>
    </row>
    <row r="74" spans="1:10" ht="15" customHeight="1">
      <c r="A74" s="253" t="s">
        <v>83</v>
      </c>
      <c r="B74" s="115" t="s">
        <v>4</v>
      </c>
      <c r="C74" s="255" t="s">
        <v>26</v>
      </c>
      <c r="D74" s="116">
        <v>0</v>
      </c>
      <c r="E74" s="116">
        <v>0</v>
      </c>
      <c r="F74" s="116">
        <v>0</v>
      </c>
      <c r="G74" s="116">
        <v>0</v>
      </c>
      <c r="H74" s="116">
        <v>0</v>
      </c>
      <c r="I74" s="116">
        <v>0</v>
      </c>
      <c r="J74" s="74"/>
    </row>
    <row r="75" spans="1:10" ht="30">
      <c r="A75" s="253"/>
      <c r="B75" s="115" t="s">
        <v>2</v>
      </c>
      <c r="C75" s="256"/>
      <c r="D75" s="116">
        <v>0</v>
      </c>
      <c r="E75" s="119">
        <v>0</v>
      </c>
      <c r="F75" s="119">
        <v>0</v>
      </c>
      <c r="G75" s="119">
        <v>0</v>
      </c>
      <c r="H75" s="119">
        <v>0</v>
      </c>
      <c r="I75" s="119">
        <v>0</v>
      </c>
      <c r="J75" s="74"/>
    </row>
    <row r="76" spans="1:10" ht="30">
      <c r="A76" s="253"/>
      <c r="B76" s="115" t="s">
        <v>9</v>
      </c>
      <c r="C76" s="256"/>
      <c r="D76" s="116">
        <v>0</v>
      </c>
      <c r="E76" s="119">
        <v>0</v>
      </c>
      <c r="F76" s="119">
        <v>0</v>
      </c>
      <c r="G76" s="119">
        <v>0</v>
      </c>
      <c r="H76" s="119">
        <v>0</v>
      </c>
      <c r="I76" s="119">
        <v>0</v>
      </c>
      <c r="J76" s="74"/>
    </row>
    <row r="77" spans="1:10" ht="45">
      <c r="A77" s="253"/>
      <c r="B77" s="115" t="s">
        <v>22</v>
      </c>
      <c r="C77" s="256"/>
      <c r="D77" s="116">
        <v>0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74"/>
    </row>
    <row r="78" spans="1:10" ht="15">
      <c r="A78" s="253"/>
      <c r="B78" s="115" t="s">
        <v>44</v>
      </c>
      <c r="C78" s="257"/>
      <c r="D78" s="116">
        <v>0</v>
      </c>
      <c r="E78" s="119">
        <v>0</v>
      </c>
      <c r="F78" s="119">
        <v>0</v>
      </c>
      <c r="G78" s="119">
        <v>0</v>
      </c>
      <c r="H78" s="119">
        <v>0</v>
      </c>
      <c r="I78" s="119">
        <v>0</v>
      </c>
      <c r="J78" s="74"/>
    </row>
    <row r="79" spans="1:10" ht="15" customHeight="1">
      <c r="A79" s="253" t="s">
        <v>74</v>
      </c>
      <c r="B79" s="219" t="s">
        <v>4</v>
      </c>
      <c r="C79" s="255" t="s">
        <v>26</v>
      </c>
      <c r="D79" s="116">
        <v>0</v>
      </c>
      <c r="E79" s="116">
        <v>0</v>
      </c>
      <c r="F79" s="116">
        <v>0</v>
      </c>
      <c r="G79" s="116">
        <v>0</v>
      </c>
      <c r="H79" s="116">
        <v>0</v>
      </c>
      <c r="I79" s="116">
        <v>0</v>
      </c>
      <c r="J79" s="74"/>
    </row>
    <row r="80" spans="1:10" ht="30">
      <c r="A80" s="253"/>
      <c r="B80" s="219" t="s">
        <v>2</v>
      </c>
      <c r="C80" s="256"/>
      <c r="D80" s="116">
        <v>0</v>
      </c>
      <c r="E80" s="119">
        <v>0</v>
      </c>
      <c r="F80" s="119">
        <v>0</v>
      </c>
      <c r="G80" s="119">
        <v>0</v>
      </c>
      <c r="H80" s="119">
        <v>0</v>
      </c>
      <c r="I80" s="119">
        <v>0</v>
      </c>
      <c r="J80" s="74"/>
    </row>
    <row r="81" spans="1:10" ht="30">
      <c r="A81" s="253"/>
      <c r="B81" s="219" t="s">
        <v>9</v>
      </c>
      <c r="C81" s="256"/>
      <c r="D81" s="116">
        <v>0</v>
      </c>
      <c r="E81" s="119">
        <v>0</v>
      </c>
      <c r="F81" s="119">
        <v>0</v>
      </c>
      <c r="G81" s="119">
        <v>0</v>
      </c>
      <c r="H81" s="119">
        <v>0</v>
      </c>
      <c r="I81" s="119">
        <v>0</v>
      </c>
      <c r="J81" s="74"/>
    </row>
    <row r="82" spans="1:10" ht="45">
      <c r="A82" s="253"/>
      <c r="B82" s="219" t="s">
        <v>22</v>
      </c>
      <c r="C82" s="256"/>
      <c r="D82" s="116">
        <v>0</v>
      </c>
      <c r="E82" s="119">
        <v>0</v>
      </c>
      <c r="F82" s="119">
        <v>0</v>
      </c>
      <c r="G82" s="119">
        <v>0</v>
      </c>
      <c r="H82" s="119">
        <v>0</v>
      </c>
      <c r="I82" s="119">
        <v>0</v>
      </c>
      <c r="J82" s="74"/>
    </row>
    <row r="83" spans="1:10" ht="15">
      <c r="A83" s="253"/>
      <c r="B83" s="219" t="s">
        <v>44</v>
      </c>
      <c r="C83" s="257"/>
      <c r="D83" s="116">
        <v>0</v>
      </c>
      <c r="E83" s="119">
        <v>0</v>
      </c>
      <c r="F83" s="119">
        <v>0</v>
      </c>
      <c r="G83" s="119">
        <v>0</v>
      </c>
      <c r="H83" s="119">
        <v>0</v>
      </c>
      <c r="I83" s="119">
        <v>0</v>
      </c>
      <c r="J83" s="74"/>
    </row>
    <row r="84" spans="1:10" ht="15" customHeight="1">
      <c r="A84" s="253" t="s">
        <v>233</v>
      </c>
      <c r="B84" s="146" t="s">
        <v>4</v>
      </c>
      <c r="C84" s="255" t="s">
        <v>26</v>
      </c>
      <c r="D84" s="116">
        <v>11580</v>
      </c>
      <c r="E84" s="116">
        <v>3860</v>
      </c>
      <c r="F84" s="116">
        <v>3860</v>
      </c>
      <c r="G84" s="116">
        <v>3860</v>
      </c>
      <c r="H84" s="116">
        <v>0</v>
      </c>
      <c r="I84" s="116">
        <v>0</v>
      </c>
      <c r="J84" s="74"/>
    </row>
    <row r="85" spans="1:10" ht="30">
      <c r="A85" s="253"/>
      <c r="B85" s="146" t="s">
        <v>2</v>
      </c>
      <c r="C85" s="256"/>
      <c r="D85" s="116">
        <v>0</v>
      </c>
      <c r="E85" s="119">
        <v>0</v>
      </c>
      <c r="F85" s="119">
        <v>0</v>
      </c>
      <c r="G85" s="119">
        <v>0</v>
      </c>
      <c r="H85" s="119">
        <v>0</v>
      </c>
      <c r="I85" s="119">
        <v>0</v>
      </c>
      <c r="J85" s="74"/>
    </row>
    <row r="86" spans="1:10" ht="30">
      <c r="A86" s="253"/>
      <c r="B86" s="146" t="s">
        <v>9</v>
      </c>
      <c r="C86" s="256"/>
      <c r="D86" s="116">
        <v>0</v>
      </c>
      <c r="E86" s="119">
        <v>0</v>
      </c>
      <c r="F86" s="119">
        <v>0</v>
      </c>
      <c r="G86" s="119">
        <v>0</v>
      </c>
      <c r="H86" s="119">
        <v>0</v>
      </c>
      <c r="I86" s="119">
        <v>0</v>
      </c>
      <c r="J86" s="74"/>
    </row>
    <row r="87" spans="1:10" ht="45">
      <c r="A87" s="253"/>
      <c r="B87" s="146" t="s">
        <v>22</v>
      </c>
      <c r="C87" s="256"/>
      <c r="D87" s="116">
        <v>11580</v>
      </c>
      <c r="E87" s="119">
        <v>3860</v>
      </c>
      <c r="F87" s="119">
        <v>3860</v>
      </c>
      <c r="G87" s="119">
        <v>3860</v>
      </c>
      <c r="H87" s="119">
        <v>0</v>
      </c>
      <c r="I87" s="119">
        <v>0</v>
      </c>
      <c r="J87" s="74"/>
    </row>
    <row r="88" spans="1:10" ht="15">
      <c r="A88" s="253"/>
      <c r="B88" s="146" t="s">
        <v>44</v>
      </c>
      <c r="C88" s="257"/>
      <c r="D88" s="116">
        <v>0</v>
      </c>
      <c r="E88" s="119">
        <v>0</v>
      </c>
      <c r="F88" s="119">
        <v>0</v>
      </c>
      <c r="G88" s="119">
        <v>0</v>
      </c>
      <c r="H88" s="119">
        <v>0</v>
      </c>
      <c r="I88" s="119">
        <v>0</v>
      </c>
      <c r="J88" s="74"/>
    </row>
    <row r="89" spans="1:10" ht="150" customHeight="1">
      <c r="A89" s="114" t="s">
        <v>222</v>
      </c>
      <c r="B89" s="75"/>
      <c r="C89" s="76"/>
      <c r="D89" s="74"/>
      <c r="E89" s="74"/>
      <c r="F89" s="74"/>
      <c r="G89" s="74"/>
      <c r="H89" s="74"/>
      <c r="I89" s="74"/>
      <c r="J89" s="74"/>
    </row>
    <row r="90" spans="1:10" ht="15" customHeight="1">
      <c r="A90" s="253" t="s">
        <v>84</v>
      </c>
      <c r="B90" s="115" t="s">
        <v>4</v>
      </c>
      <c r="C90" s="255" t="s">
        <v>26</v>
      </c>
      <c r="D90" s="116">
        <v>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74"/>
    </row>
    <row r="91" spans="1:10" ht="30">
      <c r="A91" s="253"/>
      <c r="B91" s="115" t="s">
        <v>2</v>
      </c>
      <c r="C91" s="256"/>
      <c r="D91" s="116">
        <v>0</v>
      </c>
      <c r="E91" s="119">
        <v>0</v>
      </c>
      <c r="F91" s="119">
        <v>0</v>
      </c>
      <c r="G91" s="119">
        <v>0</v>
      </c>
      <c r="H91" s="119">
        <v>0</v>
      </c>
      <c r="I91" s="119">
        <v>0</v>
      </c>
      <c r="J91" s="74"/>
    </row>
    <row r="92" spans="1:10" ht="30">
      <c r="A92" s="253"/>
      <c r="B92" s="115" t="s">
        <v>9</v>
      </c>
      <c r="C92" s="256"/>
      <c r="D92" s="116">
        <v>0</v>
      </c>
      <c r="E92" s="119">
        <v>0</v>
      </c>
      <c r="F92" s="119">
        <v>0</v>
      </c>
      <c r="G92" s="119">
        <v>0</v>
      </c>
      <c r="H92" s="119">
        <v>0</v>
      </c>
      <c r="I92" s="119">
        <v>0</v>
      </c>
      <c r="J92" s="74"/>
    </row>
    <row r="93" spans="1:10" ht="45">
      <c r="A93" s="253"/>
      <c r="B93" s="115" t="s">
        <v>22</v>
      </c>
      <c r="C93" s="256"/>
      <c r="D93" s="116">
        <v>0</v>
      </c>
      <c r="E93" s="119">
        <v>0</v>
      </c>
      <c r="F93" s="119">
        <v>0</v>
      </c>
      <c r="G93" s="119">
        <v>0</v>
      </c>
      <c r="H93" s="119">
        <v>0</v>
      </c>
      <c r="I93" s="119">
        <v>0</v>
      </c>
      <c r="J93" s="74"/>
    </row>
    <row r="94" spans="1:10" ht="15">
      <c r="A94" s="253"/>
      <c r="B94" s="115" t="s">
        <v>44</v>
      </c>
      <c r="C94" s="257"/>
      <c r="D94" s="116">
        <v>0</v>
      </c>
      <c r="E94" s="119">
        <v>0</v>
      </c>
      <c r="F94" s="119">
        <v>0</v>
      </c>
      <c r="G94" s="119">
        <v>0</v>
      </c>
      <c r="H94" s="119">
        <v>0</v>
      </c>
      <c r="I94" s="119">
        <v>0</v>
      </c>
      <c r="J94" s="74"/>
    </row>
    <row r="95" spans="1:10" ht="24" customHeight="1">
      <c r="A95" s="253" t="s">
        <v>85</v>
      </c>
      <c r="B95" s="115" t="s">
        <v>4</v>
      </c>
      <c r="C95" s="255" t="s">
        <v>26</v>
      </c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74"/>
    </row>
    <row r="96" spans="1:10" ht="30">
      <c r="A96" s="253"/>
      <c r="B96" s="115" t="s">
        <v>2</v>
      </c>
      <c r="C96" s="256"/>
      <c r="D96" s="116">
        <v>0</v>
      </c>
      <c r="E96" s="119">
        <v>0</v>
      </c>
      <c r="F96" s="119">
        <v>0</v>
      </c>
      <c r="G96" s="119">
        <v>0</v>
      </c>
      <c r="H96" s="119">
        <v>0</v>
      </c>
      <c r="I96" s="119">
        <v>0</v>
      </c>
      <c r="J96" s="74"/>
    </row>
    <row r="97" spans="1:10" ht="30">
      <c r="A97" s="253"/>
      <c r="B97" s="115" t="s">
        <v>9</v>
      </c>
      <c r="C97" s="256"/>
      <c r="D97" s="116">
        <v>0</v>
      </c>
      <c r="E97" s="119">
        <v>0</v>
      </c>
      <c r="F97" s="119">
        <v>0</v>
      </c>
      <c r="G97" s="119">
        <v>0</v>
      </c>
      <c r="H97" s="119">
        <v>0</v>
      </c>
      <c r="I97" s="119">
        <v>0</v>
      </c>
      <c r="J97" s="74"/>
    </row>
    <row r="98" spans="1:10" ht="45">
      <c r="A98" s="253"/>
      <c r="B98" s="115" t="s">
        <v>22</v>
      </c>
      <c r="C98" s="256"/>
      <c r="D98" s="116">
        <v>0</v>
      </c>
      <c r="E98" s="119">
        <v>0</v>
      </c>
      <c r="F98" s="119">
        <v>0</v>
      </c>
      <c r="G98" s="119">
        <v>0</v>
      </c>
      <c r="H98" s="119">
        <v>0</v>
      </c>
      <c r="I98" s="119">
        <v>0</v>
      </c>
      <c r="J98" s="74"/>
    </row>
    <row r="99" spans="1:10" ht="23.25" customHeight="1">
      <c r="A99" s="253"/>
      <c r="B99" s="115" t="s">
        <v>44</v>
      </c>
      <c r="C99" s="257"/>
      <c r="D99" s="116">
        <v>0</v>
      </c>
      <c r="E99" s="119">
        <v>0</v>
      </c>
      <c r="F99" s="119">
        <v>0</v>
      </c>
      <c r="G99" s="119">
        <v>0</v>
      </c>
      <c r="H99" s="119">
        <v>0</v>
      </c>
      <c r="I99" s="119">
        <v>0</v>
      </c>
      <c r="J99" s="74"/>
    </row>
    <row r="100" spans="1:10" ht="143.25" customHeight="1">
      <c r="A100" s="201" t="s">
        <v>234</v>
      </c>
      <c r="B100" s="125"/>
      <c r="C100" s="124"/>
      <c r="D100" s="70"/>
      <c r="E100" s="72"/>
      <c r="F100" s="72"/>
      <c r="G100" s="72"/>
      <c r="H100" s="72"/>
      <c r="I100" s="72"/>
      <c r="J100" s="74"/>
    </row>
    <row r="101" spans="1:10" ht="20.25" customHeight="1">
      <c r="A101" s="264" t="s">
        <v>235</v>
      </c>
      <c r="B101" s="126" t="s">
        <v>4</v>
      </c>
      <c r="C101" s="255" t="s">
        <v>26</v>
      </c>
      <c r="D101" s="116">
        <v>0</v>
      </c>
      <c r="E101" s="119">
        <v>0</v>
      </c>
      <c r="F101" s="119">
        <v>0</v>
      </c>
      <c r="G101" s="119">
        <v>0</v>
      </c>
      <c r="H101" s="119">
        <v>0</v>
      </c>
      <c r="I101" s="119">
        <v>0</v>
      </c>
      <c r="J101" s="74"/>
    </row>
    <row r="102" spans="1:10" ht="32.25" customHeight="1">
      <c r="A102" s="269"/>
      <c r="B102" s="126" t="s">
        <v>2</v>
      </c>
      <c r="C102" s="256"/>
      <c r="D102" s="116">
        <v>0</v>
      </c>
      <c r="E102" s="119">
        <v>0</v>
      </c>
      <c r="F102" s="119">
        <v>0</v>
      </c>
      <c r="G102" s="119">
        <v>0</v>
      </c>
      <c r="H102" s="119">
        <v>0</v>
      </c>
      <c r="I102" s="119">
        <v>0</v>
      </c>
      <c r="J102" s="74"/>
    </row>
    <row r="103" spans="1:10" ht="28.5" customHeight="1">
      <c r="A103" s="269"/>
      <c r="B103" s="126" t="s">
        <v>9</v>
      </c>
      <c r="C103" s="256"/>
      <c r="D103" s="116">
        <v>0</v>
      </c>
      <c r="E103" s="119">
        <v>0</v>
      </c>
      <c r="F103" s="119">
        <v>0</v>
      </c>
      <c r="G103" s="119">
        <v>0</v>
      </c>
      <c r="H103" s="119">
        <v>0</v>
      </c>
      <c r="I103" s="119">
        <v>0</v>
      </c>
      <c r="J103" s="74"/>
    </row>
    <row r="104" spans="1:10" ht="45.75" customHeight="1">
      <c r="A104" s="269"/>
      <c r="B104" s="126" t="s">
        <v>22</v>
      </c>
      <c r="C104" s="256"/>
      <c r="D104" s="116">
        <v>0</v>
      </c>
      <c r="E104" s="119">
        <v>0</v>
      </c>
      <c r="F104" s="119">
        <v>0</v>
      </c>
      <c r="G104" s="119">
        <v>0</v>
      </c>
      <c r="H104" s="119">
        <v>0</v>
      </c>
      <c r="I104" s="119">
        <v>0</v>
      </c>
      <c r="J104" s="74"/>
    </row>
    <row r="105" spans="1:10" ht="15.75" customHeight="1">
      <c r="A105" s="270"/>
      <c r="B105" s="126" t="s">
        <v>44</v>
      </c>
      <c r="C105" s="257"/>
      <c r="D105" s="116">
        <v>0</v>
      </c>
      <c r="E105" s="119">
        <v>0</v>
      </c>
      <c r="F105" s="119">
        <v>0</v>
      </c>
      <c r="G105" s="119">
        <v>0</v>
      </c>
      <c r="H105" s="119">
        <v>0</v>
      </c>
      <c r="I105" s="119">
        <v>0</v>
      </c>
      <c r="J105" s="74"/>
    </row>
    <row r="106" spans="1:10" ht="18" customHeight="1">
      <c r="A106" s="264" t="s">
        <v>236</v>
      </c>
      <c r="B106" s="126" t="s">
        <v>4</v>
      </c>
      <c r="C106" s="255" t="s">
        <v>26</v>
      </c>
      <c r="D106" s="116">
        <v>0</v>
      </c>
      <c r="E106" s="119">
        <v>0</v>
      </c>
      <c r="F106" s="119">
        <v>0</v>
      </c>
      <c r="G106" s="119">
        <v>0</v>
      </c>
      <c r="H106" s="119">
        <v>0</v>
      </c>
      <c r="I106" s="119">
        <v>0</v>
      </c>
      <c r="J106" s="74"/>
    </row>
    <row r="107" spans="1:10" ht="30.75" customHeight="1">
      <c r="A107" s="269"/>
      <c r="B107" s="126" t="s">
        <v>2</v>
      </c>
      <c r="C107" s="256"/>
      <c r="D107" s="116">
        <v>0</v>
      </c>
      <c r="E107" s="119">
        <v>0</v>
      </c>
      <c r="F107" s="119">
        <v>0</v>
      </c>
      <c r="G107" s="119">
        <v>0</v>
      </c>
      <c r="H107" s="119">
        <v>0</v>
      </c>
      <c r="I107" s="119">
        <v>0</v>
      </c>
      <c r="J107" s="74"/>
    </row>
    <row r="108" spans="1:10" ht="32.25" customHeight="1">
      <c r="A108" s="269"/>
      <c r="B108" s="126" t="s">
        <v>9</v>
      </c>
      <c r="C108" s="256"/>
      <c r="D108" s="116">
        <v>0</v>
      </c>
      <c r="E108" s="119">
        <v>0</v>
      </c>
      <c r="F108" s="119">
        <v>0</v>
      </c>
      <c r="G108" s="119">
        <v>0</v>
      </c>
      <c r="H108" s="119">
        <v>0</v>
      </c>
      <c r="I108" s="119">
        <v>0</v>
      </c>
      <c r="J108" s="74"/>
    </row>
    <row r="109" spans="1:10" ht="45.75" customHeight="1">
      <c r="A109" s="269"/>
      <c r="B109" s="126" t="s">
        <v>22</v>
      </c>
      <c r="C109" s="256"/>
      <c r="D109" s="116">
        <v>0</v>
      </c>
      <c r="E109" s="119">
        <v>0</v>
      </c>
      <c r="F109" s="119">
        <v>0</v>
      </c>
      <c r="G109" s="119">
        <v>0</v>
      </c>
      <c r="H109" s="119">
        <v>0</v>
      </c>
      <c r="I109" s="119">
        <v>0</v>
      </c>
      <c r="J109" s="74"/>
    </row>
    <row r="110" spans="1:10" ht="17.25" customHeight="1">
      <c r="A110" s="270"/>
      <c r="B110" s="126" t="s">
        <v>44</v>
      </c>
      <c r="C110" s="257"/>
      <c r="D110" s="116">
        <v>0</v>
      </c>
      <c r="E110" s="119">
        <v>0</v>
      </c>
      <c r="F110" s="119">
        <v>0</v>
      </c>
      <c r="G110" s="119">
        <v>0</v>
      </c>
      <c r="H110" s="119">
        <v>0</v>
      </c>
      <c r="I110" s="119">
        <v>0</v>
      </c>
      <c r="J110" s="74"/>
    </row>
    <row r="111" spans="1:10" ht="22.5" customHeight="1">
      <c r="A111" s="264" t="s">
        <v>237</v>
      </c>
      <c r="B111" s="126" t="s">
        <v>4</v>
      </c>
      <c r="C111" s="255" t="s">
        <v>26</v>
      </c>
      <c r="D111" s="116">
        <v>0</v>
      </c>
      <c r="E111" s="119">
        <v>0</v>
      </c>
      <c r="F111" s="119">
        <v>0</v>
      </c>
      <c r="G111" s="119">
        <v>0</v>
      </c>
      <c r="H111" s="119">
        <v>0</v>
      </c>
      <c r="I111" s="119">
        <v>0</v>
      </c>
      <c r="J111" s="74"/>
    </row>
    <row r="112" spans="1:10" ht="30" customHeight="1">
      <c r="A112" s="269"/>
      <c r="B112" s="126" t="s">
        <v>2</v>
      </c>
      <c r="C112" s="256"/>
      <c r="D112" s="116">
        <v>0</v>
      </c>
      <c r="E112" s="119">
        <v>0</v>
      </c>
      <c r="F112" s="119">
        <v>0</v>
      </c>
      <c r="G112" s="119">
        <v>0</v>
      </c>
      <c r="H112" s="119">
        <v>0</v>
      </c>
      <c r="I112" s="119">
        <v>0</v>
      </c>
      <c r="J112" s="74"/>
    </row>
    <row r="113" spans="1:10" ht="28.5" customHeight="1">
      <c r="A113" s="269"/>
      <c r="B113" s="126" t="s">
        <v>9</v>
      </c>
      <c r="C113" s="256"/>
      <c r="D113" s="116">
        <v>0</v>
      </c>
      <c r="E113" s="119">
        <v>0</v>
      </c>
      <c r="F113" s="119">
        <v>0</v>
      </c>
      <c r="G113" s="119">
        <v>0</v>
      </c>
      <c r="H113" s="119">
        <v>0</v>
      </c>
      <c r="I113" s="119">
        <v>0</v>
      </c>
      <c r="J113" s="74"/>
    </row>
    <row r="114" spans="1:10" ht="45" customHeight="1">
      <c r="A114" s="269"/>
      <c r="B114" s="126" t="s">
        <v>22</v>
      </c>
      <c r="C114" s="256"/>
      <c r="D114" s="116">
        <v>0</v>
      </c>
      <c r="E114" s="119">
        <v>0</v>
      </c>
      <c r="F114" s="119">
        <v>0</v>
      </c>
      <c r="G114" s="119">
        <v>0</v>
      </c>
      <c r="H114" s="119">
        <v>0</v>
      </c>
      <c r="I114" s="119">
        <v>0</v>
      </c>
      <c r="J114" s="74"/>
    </row>
    <row r="115" spans="1:10" ht="18" customHeight="1">
      <c r="A115" s="270"/>
      <c r="B115" s="126" t="s">
        <v>44</v>
      </c>
      <c r="C115" s="257"/>
      <c r="D115" s="116">
        <v>0</v>
      </c>
      <c r="E115" s="119">
        <v>0</v>
      </c>
      <c r="F115" s="119">
        <v>0</v>
      </c>
      <c r="G115" s="119">
        <v>0</v>
      </c>
      <c r="H115" s="119">
        <v>0</v>
      </c>
      <c r="I115" s="119">
        <v>0</v>
      </c>
      <c r="J115" s="74"/>
    </row>
    <row r="116" spans="1:10" ht="33" customHeight="1">
      <c r="A116" s="259" t="s">
        <v>136</v>
      </c>
      <c r="B116" s="259"/>
      <c r="C116" s="259"/>
      <c r="D116" s="259"/>
      <c r="E116" s="259"/>
      <c r="F116" s="259"/>
      <c r="G116" s="259"/>
      <c r="H116" s="259"/>
      <c r="I116" s="259"/>
      <c r="J116" s="259"/>
    </row>
    <row r="117" spans="1:10" ht="90" customHeight="1">
      <c r="A117" s="114" t="s">
        <v>86</v>
      </c>
      <c r="B117" s="75"/>
      <c r="C117" s="75"/>
      <c r="D117" s="74"/>
      <c r="E117" s="74"/>
      <c r="F117" s="74"/>
      <c r="G117" s="74"/>
      <c r="H117" s="74"/>
      <c r="I117" s="74"/>
      <c r="J117" s="74"/>
    </row>
    <row r="118" spans="1:10" s="77" customFormat="1" ht="19.5" customHeight="1">
      <c r="A118" s="253" t="s">
        <v>87</v>
      </c>
      <c r="B118" s="123" t="s">
        <v>4</v>
      </c>
      <c r="C118" s="255" t="s">
        <v>26</v>
      </c>
      <c r="D118" s="116">
        <f aca="true" t="shared" si="0" ref="D118:D127">SUM(E118:I118)</f>
        <v>0</v>
      </c>
      <c r="E118" s="116">
        <f>SUM(E121:E122)</f>
        <v>0</v>
      </c>
      <c r="F118" s="116">
        <f>SUM(F121:F122)</f>
        <v>0</v>
      </c>
      <c r="G118" s="116">
        <f>SUM(G121:G122)</f>
        <v>0</v>
      </c>
      <c r="H118" s="116">
        <f>SUM(H121:H122)</f>
        <v>0</v>
      </c>
      <c r="I118" s="116">
        <f>SUM(I121:I122)</f>
        <v>0</v>
      </c>
      <c r="J118" s="74"/>
    </row>
    <row r="119" spans="1:10" s="77" customFormat="1" ht="32.25" customHeight="1">
      <c r="A119" s="253"/>
      <c r="B119" s="177" t="s">
        <v>2</v>
      </c>
      <c r="C119" s="256"/>
      <c r="D119" s="116">
        <v>0</v>
      </c>
      <c r="E119" s="116">
        <v>0</v>
      </c>
      <c r="F119" s="116">
        <v>0</v>
      </c>
      <c r="G119" s="116">
        <v>0</v>
      </c>
      <c r="H119" s="116">
        <v>0</v>
      </c>
      <c r="I119" s="116">
        <v>0</v>
      </c>
      <c r="J119" s="74"/>
    </row>
    <row r="120" spans="1:10" s="77" customFormat="1" ht="31.5" customHeight="1">
      <c r="A120" s="253"/>
      <c r="B120" s="177" t="s">
        <v>9</v>
      </c>
      <c r="C120" s="256"/>
      <c r="D120" s="116"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74"/>
    </row>
    <row r="121" spans="1:10" s="77" customFormat="1" ht="45.75" customHeight="1">
      <c r="A121" s="254"/>
      <c r="B121" s="123" t="s">
        <v>22</v>
      </c>
      <c r="C121" s="256"/>
      <c r="D121" s="116">
        <f t="shared" si="0"/>
        <v>0</v>
      </c>
      <c r="E121" s="119">
        <v>0</v>
      </c>
      <c r="F121" s="119">
        <v>0</v>
      </c>
      <c r="G121" s="119">
        <v>0</v>
      </c>
      <c r="H121" s="119">
        <v>0</v>
      </c>
      <c r="I121" s="119">
        <v>0</v>
      </c>
      <c r="J121" s="74"/>
    </row>
    <row r="122" spans="1:10" s="77" customFormat="1" ht="18.75" customHeight="1">
      <c r="A122" s="254"/>
      <c r="B122" s="123" t="s">
        <v>44</v>
      </c>
      <c r="C122" s="257"/>
      <c r="D122" s="116">
        <f t="shared" si="0"/>
        <v>0</v>
      </c>
      <c r="E122" s="119">
        <v>0</v>
      </c>
      <c r="F122" s="119">
        <v>0</v>
      </c>
      <c r="G122" s="119">
        <v>0</v>
      </c>
      <c r="H122" s="119">
        <v>0</v>
      </c>
      <c r="I122" s="119">
        <v>0</v>
      </c>
      <c r="J122" s="74"/>
    </row>
    <row r="123" spans="1:10" s="77" customFormat="1" ht="19.5" customHeight="1">
      <c r="A123" s="253" t="s">
        <v>88</v>
      </c>
      <c r="B123" s="123" t="s">
        <v>4</v>
      </c>
      <c r="C123" s="255" t="s">
        <v>26</v>
      </c>
      <c r="D123" s="116">
        <f t="shared" si="0"/>
        <v>0</v>
      </c>
      <c r="E123" s="116">
        <f>SUM(E126:E127)</f>
        <v>0</v>
      </c>
      <c r="F123" s="116">
        <f>SUM(F126:F127)</f>
        <v>0</v>
      </c>
      <c r="G123" s="116">
        <f>SUM(G126:G127)</f>
        <v>0</v>
      </c>
      <c r="H123" s="116">
        <f>SUM(H126:H127)</f>
        <v>0</v>
      </c>
      <c r="I123" s="116">
        <f>SUM(I126:I127)</f>
        <v>0</v>
      </c>
      <c r="J123" s="74"/>
    </row>
    <row r="124" spans="1:10" s="77" customFormat="1" ht="30.75" customHeight="1">
      <c r="A124" s="253"/>
      <c r="B124" s="177" t="s">
        <v>2</v>
      </c>
      <c r="C124" s="256"/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74"/>
    </row>
    <row r="125" spans="1:10" s="77" customFormat="1" ht="31.5" customHeight="1">
      <c r="A125" s="253"/>
      <c r="B125" s="177" t="s">
        <v>9</v>
      </c>
      <c r="C125" s="256"/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74"/>
    </row>
    <row r="126" spans="1:10" s="77" customFormat="1" ht="45.75" customHeight="1">
      <c r="A126" s="254"/>
      <c r="B126" s="123" t="s">
        <v>22</v>
      </c>
      <c r="C126" s="256"/>
      <c r="D126" s="116">
        <f t="shared" si="0"/>
        <v>0</v>
      </c>
      <c r="E126" s="119">
        <v>0</v>
      </c>
      <c r="F126" s="119">
        <v>0</v>
      </c>
      <c r="G126" s="119">
        <v>0</v>
      </c>
      <c r="H126" s="119">
        <v>0</v>
      </c>
      <c r="I126" s="119">
        <v>0</v>
      </c>
      <c r="J126" s="74"/>
    </row>
    <row r="127" spans="1:10" s="77" customFormat="1" ht="18.75" customHeight="1">
      <c r="A127" s="254"/>
      <c r="B127" s="123" t="s">
        <v>44</v>
      </c>
      <c r="C127" s="257"/>
      <c r="D127" s="116">
        <f t="shared" si="0"/>
        <v>0</v>
      </c>
      <c r="E127" s="119">
        <v>0</v>
      </c>
      <c r="F127" s="119">
        <v>0</v>
      </c>
      <c r="G127" s="119">
        <v>0</v>
      </c>
      <c r="H127" s="119">
        <v>0</v>
      </c>
      <c r="I127" s="119">
        <v>0</v>
      </c>
      <c r="J127" s="74"/>
    </row>
    <row r="128" spans="1:10" s="77" customFormat="1" ht="19.5" customHeight="1">
      <c r="A128" s="253" t="s">
        <v>89</v>
      </c>
      <c r="B128" s="123" t="s">
        <v>4</v>
      </c>
      <c r="C128" s="255" t="s">
        <v>26</v>
      </c>
      <c r="D128" s="116">
        <f aca="true" t="shared" si="1" ref="D128:I128">SUM(D131:D132)</f>
        <v>0</v>
      </c>
      <c r="E128" s="116">
        <f t="shared" si="1"/>
        <v>0</v>
      </c>
      <c r="F128" s="116">
        <f t="shared" si="1"/>
        <v>0</v>
      </c>
      <c r="G128" s="116">
        <f t="shared" si="1"/>
        <v>0</v>
      </c>
      <c r="H128" s="116">
        <f t="shared" si="1"/>
        <v>0</v>
      </c>
      <c r="I128" s="116">
        <f t="shared" si="1"/>
        <v>0</v>
      </c>
      <c r="J128" s="74"/>
    </row>
    <row r="129" spans="1:10" s="77" customFormat="1" ht="33.75" customHeight="1">
      <c r="A129" s="253"/>
      <c r="B129" s="177" t="s">
        <v>2</v>
      </c>
      <c r="C129" s="256"/>
      <c r="D129" s="116">
        <v>0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  <c r="J129" s="74"/>
    </row>
    <row r="130" spans="1:10" s="77" customFormat="1" ht="33" customHeight="1">
      <c r="A130" s="253"/>
      <c r="B130" s="177" t="s">
        <v>9</v>
      </c>
      <c r="C130" s="256"/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74"/>
    </row>
    <row r="131" spans="1:10" s="77" customFormat="1" ht="45.75" customHeight="1">
      <c r="A131" s="253"/>
      <c r="B131" s="123" t="s">
        <v>22</v>
      </c>
      <c r="C131" s="256"/>
      <c r="D131" s="116">
        <f>SUM(E131:I131)</f>
        <v>0</v>
      </c>
      <c r="E131" s="119">
        <v>0</v>
      </c>
      <c r="F131" s="119">
        <v>0</v>
      </c>
      <c r="G131" s="119">
        <v>0</v>
      </c>
      <c r="H131" s="119">
        <v>0</v>
      </c>
      <c r="I131" s="119">
        <v>0</v>
      </c>
      <c r="J131" s="74"/>
    </row>
    <row r="132" spans="1:10" s="77" customFormat="1" ht="18.75" customHeight="1">
      <c r="A132" s="253"/>
      <c r="B132" s="123" t="s">
        <v>44</v>
      </c>
      <c r="C132" s="257"/>
      <c r="D132" s="116">
        <f>SUM(E132:I132)</f>
        <v>0</v>
      </c>
      <c r="E132" s="119">
        <v>0</v>
      </c>
      <c r="F132" s="119">
        <v>0</v>
      </c>
      <c r="G132" s="119">
        <v>0</v>
      </c>
      <c r="H132" s="119">
        <v>0</v>
      </c>
      <c r="I132" s="119">
        <v>0</v>
      </c>
      <c r="J132" s="74"/>
    </row>
    <row r="133" spans="1:10" s="77" customFormat="1" ht="19.5" customHeight="1">
      <c r="A133" s="253" t="s">
        <v>90</v>
      </c>
      <c r="B133" s="123" t="s">
        <v>4</v>
      </c>
      <c r="C133" s="255" t="s">
        <v>26</v>
      </c>
      <c r="D133" s="116">
        <f aca="true" t="shared" si="2" ref="D133:I133">SUM(D136:D137)</f>
        <v>0</v>
      </c>
      <c r="E133" s="116">
        <f t="shared" si="2"/>
        <v>0</v>
      </c>
      <c r="F133" s="116">
        <f t="shared" si="2"/>
        <v>0</v>
      </c>
      <c r="G133" s="116">
        <f t="shared" si="2"/>
        <v>0</v>
      </c>
      <c r="H133" s="116">
        <f t="shared" si="2"/>
        <v>0</v>
      </c>
      <c r="I133" s="116">
        <f t="shared" si="2"/>
        <v>0</v>
      </c>
      <c r="J133" s="74"/>
    </row>
    <row r="134" spans="1:10" s="77" customFormat="1" ht="30" customHeight="1">
      <c r="A134" s="253"/>
      <c r="B134" s="177" t="s">
        <v>2</v>
      </c>
      <c r="C134" s="256"/>
      <c r="D134" s="116">
        <v>0</v>
      </c>
      <c r="E134" s="116">
        <v>0</v>
      </c>
      <c r="F134" s="116">
        <v>0</v>
      </c>
      <c r="G134" s="116">
        <v>0</v>
      </c>
      <c r="H134" s="116">
        <v>0</v>
      </c>
      <c r="I134" s="116">
        <v>0</v>
      </c>
      <c r="J134" s="74"/>
    </row>
    <row r="135" spans="1:10" s="77" customFormat="1" ht="28.5" customHeight="1">
      <c r="A135" s="253"/>
      <c r="B135" s="177" t="s">
        <v>9</v>
      </c>
      <c r="C135" s="256"/>
      <c r="D135" s="116">
        <v>0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74"/>
    </row>
    <row r="136" spans="1:10" s="77" customFormat="1" ht="45.75" customHeight="1">
      <c r="A136" s="254"/>
      <c r="B136" s="123" t="s">
        <v>22</v>
      </c>
      <c r="C136" s="256"/>
      <c r="D136" s="116">
        <f>SUM(E136:I136)</f>
        <v>0</v>
      </c>
      <c r="E136" s="119">
        <v>0</v>
      </c>
      <c r="F136" s="119">
        <v>0</v>
      </c>
      <c r="G136" s="119">
        <v>0</v>
      </c>
      <c r="H136" s="119">
        <v>0</v>
      </c>
      <c r="I136" s="119">
        <v>0</v>
      </c>
      <c r="J136" s="74"/>
    </row>
    <row r="137" spans="1:10" s="77" customFormat="1" ht="18.75" customHeight="1">
      <c r="A137" s="254"/>
      <c r="B137" s="123" t="s">
        <v>44</v>
      </c>
      <c r="C137" s="257"/>
      <c r="D137" s="116">
        <f>SUM(E137:I137)</f>
        <v>0</v>
      </c>
      <c r="E137" s="119">
        <v>0</v>
      </c>
      <c r="F137" s="119">
        <v>0</v>
      </c>
      <c r="G137" s="119">
        <v>0</v>
      </c>
      <c r="H137" s="119">
        <v>0</v>
      </c>
      <c r="I137" s="119">
        <v>0</v>
      </c>
      <c r="J137" s="74"/>
    </row>
    <row r="138" spans="1:10" s="77" customFormat="1" ht="19.5" customHeight="1">
      <c r="A138" s="253" t="s">
        <v>91</v>
      </c>
      <c r="B138" s="123" t="s">
        <v>4</v>
      </c>
      <c r="C138" s="255" t="s">
        <v>26</v>
      </c>
      <c r="D138" s="116">
        <f aca="true" t="shared" si="3" ref="D138:I138">SUM(D141:D142)</f>
        <v>0</v>
      </c>
      <c r="E138" s="116">
        <f t="shared" si="3"/>
        <v>0</v>
      </c>
      <c r="F138" s="116">
        <f t="shared" si="3"/>
        <v>0</v>
      </c>
      <c r="G138" s="116">
        <f t="shared" si="3"/>
        <v>0</v>
      </c>
      <c r="H138" s="116">
        <f t="shared" si="3"/>
        <v>0</v>
      </c>
      <c r="I138" s="116">
        <f t="shared" si="3"/>
        <v>0</v>
      </c>
      <c r="J138" s="74"/>
    </row>
    <row r="139" spans="1:10" s="77" customFormat="1" ht="30.75" customHeight="1">
      <c r="A139" s="253"/>
      <c r="B139" s="177" t="s">
        <v>2</v>
      </c>
      <c r="C139" s="256"/>
      <c r="D139" s="116">
        <v>0</v>
      </c>
      <c r="E139" s="116">
        <v>0</v>
      </c>
      <c r="F139" s="116">
        <v>0</v>
      </c>
      <c r="G139" s="116">
        <v>0</v>
      </c>
      <c r="H139" s="116">
        <v>0</v>
      </c>
      <c r="I139" s="116">
        <v>0</v>
      </c>
      <c r="J139" s="74"/>
    </row>
    <row r="140" spans="1:10" s="77" customFormat="1" ht="30" customHeight="1">
      <c r="A140" s="253"/>
      <c r="B140" s="177" t="s">
        <v>9</v>
      </c>
      <c r="C140" s="256"/>
      <c r="D140" s="116">
        <v>0</v>
      </c>
      <c r="E140" s="116">
        <v>0</v>
      </c>
      <c r="F140" s="116">
        <v>0</v>
      </c>
      <c r="G140" s="116">
        <v>0</v>
      </c>
      <c r="H140" s="116">
        <v>0</v>
      </c>
      <c r="I140" s="116">
        <v>0</v>
      </c>
      <c r="J140" s="74"/>
    </row>
    <row r="141" spans="1:10" s="77" customFormat="1" ht="45.75" customHeight="1">
      <c r="A141" s="254"/>
      <c r="B141" s="123" t="s">
        <v>22</v>
      </c>
      <c r="C141" s="256"/>
      <c r="D141" s="116">
        <f>SUM(E141:I141)</f>
        <v>0</v>
      </c>
      <c r="E141" s="119">
        <v>0</v>
      </c>
      <c r="F141" s="119">
        <v>0</v>
      </c>
      <c r="G141" s="119">
        <v>0</v>
      </c>
      <c r="H141" s="119">
        <v>0</v>
      </c>
      <c r="I141" s="119">
        <v>0</v>
      </c>
      <c r="J141" s="74"/>
    </row>
    <row r="142" spans="1:10" s="77" customFormat="1" ht="18.75" customHeight="1">
      <c r="A142" s="254"/>
      <c r="B142" s="123" t="s">
        <v>44</v>
      </c>
      <c r="C142" s="257"/>
      <c r="D142" s="116">
        <f>SUM(E142:I142)</f>
        <v>0</v>
      </c>
      <c r="E142" s="119">
        <v>0</v>
      </c>
      <c r="F142" s="119">
        <v>0</v>
      </c>
      <c r="G142" s="119">
        <v>0</v>
      </c>
      <c r="H142" s="119">
        <v>0</v>
      </c>
      <c r="I142" s="119">
        <v>0</v>
      </c>
      <c r="J142" s="74"/>
    </row>
    <row r="143" spans="1:10" s="77" customFormat="1" ht="19.5" customHeight="1">
      <c r="A143" s="253" t="s">
        <v>92</v>
      </c>
      <c r="B143" s="123" t="s">
        <v>4</v>
      </c>
      <c r="C143" s="255" t="s">
        <v>26</v>
      </c>
      <c r="D143" s="116">
        <f aca="true" t="shared" si="4" ref="D143:I143">SUM(D146:D147)</f>
        <v>0</v>
      </c>
      <c r="E143" s="116">
        <f t="shared" si="4"/>
        <v>0</v>
      </c>
      <c r="F143" s="116">
        <f t="shared" si="4"/>
        <v>0</v>
      </c>
      <c r="G143" s="116">
        <f t="shared" si="4"/>
        <v>0</v>
      </c>
      <c r="H143" s="116">
        <f t="shared" si="4"/>
        <v>0</v>
      </c>
      <c r="I143" s="116">
        <f t="shared" si="4"/>
        <v>0</v>
      </c>
      <c r="J143" s="74"/>
    </row>
    <row r="144" spans="1:10" s="77" customFormat="1" ht="33" customHeight="1">
      <c r="A144" s="253"/>
      <c r="B144" s="177" t="s">
        <v>2</v>
      </c>
      <c r="C144" s="256"/>
      <c r="D144" s="116">
        <v>0</v>
      </c>
      <c r="E144" s="116">
        <v>0</v>
      </c>
      <c r="F144" s="116">
        <v>0</v>
      </c>
      <c r="G144" s="116">
        <v>0</v>
      </c>
      <c r="H144" s="116">
        <v>0</v>
      </c>
      <c r="I144" s="116">
        <v>0</v>
      </c>
      <c r="J144" s="74"/>
    </row>
    <row r="145" spans="1:10" s="77" customFormat="1" ht="30" customHeight="1">
      <c r="A145" s="253"/>
      <c r="B145" s="177" t="s">
        <v>9</v>
      </c>
      <c r="C145" s="256"/>
      <c r="D145" s="116">
        <v>0</v>
      </c>
      <c r="E145" s="116">
        <v>0</v>
      </c>
      <c r="F145" s="116">
        <v>0</v>
      </c>
      <c r="G145" s="116">
        <v>0</v>
      </c>
      <c r="H145" s="116">
        <v>0</v>
      </c>
      <c r="I145" s="116">
        <v>0</v>
      </c>
      <c r="J145" s="74"/>
    </row>
    <row r="146" spans="1:10" s="77" customFormat="1" ht="45.75" customHeight="1">
      <c r="A146" s="254"/>
      <c r="B146" s="123" t="s">
        <v>22</v>
      </c>
      <c r="C146" s="256"/>
      <c r="D146" s="116">
        <f>SUM(E146:I146)</f>
        <v>0</v>
      </c>
      <c r="E146" s="119">
        <v>0</v>
      </c>
      <c r="F146" s="119">
        <v>0</v>
      </c>
      <c r="G146" s="119">
        <v>0</v>
      </c>
      <c r="H146" s="119">
        <v>0</v>
      </c>
      <c r="I146" s="119">
        <v>0</v>
      </c>
      <c r="J146" s="74"/>
    </row>
    <row r="147" spans="1:10" s="77" customFormat="1" ht="18.75" customHeight="1">
      <c r="A147" s="254"/>
      <c r="B147" s="123" t="s">
        <v>44</v>
      </c>
      <c r="C147" s="257"/>
      <c r="D147" s="116">
        <f>SUM(E147:I147)</f>
        <v>0</v>
      </c>
      <c r="E147" s="119">
        <v>0</v>
      </c>
      <c r="F147" s="119">
        <v>0</v>
      </c>
      <c r="G147" s="119">
        <v>0</v>
      </c>
      <c r="H147" s="119">
        <v>0</v>
      </c>
      <c r="I147" s="119">
        <v>0</v>
      </c>
      <c r="J147" s="74"/>
    </row>
    <row r="148" spans="1:10" s="77" customFormat="1" ht="15" customHeight="1">
      <c r="A148" s="253" t="s">
        <v>93</v>
      </c>
      <c r="B148" s="123" t="s">
        <v>4</v>
      </c>
      <c r="C148" s="255" t="s">
        <v>26</v>
      </c>
      <c r="D148" s="116">
        <f aca="true" t="shared" si="5" ref="D148:I148">SUM(D151:D152)</f>
        <v>0</v>
      </c>
      <c r="E148" s="116">
        <f t="shared" si="5"/>
        <v>0</v>
      </c>
      <c r="F148" s="116">
        <f t="shared" si="5"/>
        <v>0</v>
      </c>
      <c r="G148" s="116">
        <f t="shared" si="5"/>
        <v>0</v>
      </c>
      <c r="H148" s="116">
        <f t="shared" si="5"/>
        <v>0</v>
      </c>
      <c r="I148" s="116">
        <f t="shared" si="5"/>
        <v>0</v>
      </c>
      <c r="J148" s="74"/>
    </row>
    <row r="149" spans="1:10" s="77" customFormat="1" ht="33" customHeight="1">
      <c r="A149" s="253"/>
      <c r="B149" s="177" t="s">
        <v>2</v>
      </c>
      <c r="C149" s="256"/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74"/>
    </row>
    <row r="150" spans="1:10" s="77" customFormat="1" ht="29.25" customHeight="1">
      <c r="A150" s="253"/>
      <c r="B150" s="177" t="s">
        <v>9</v>
      </c>
      <c r="C150" s="256"/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74"/>
    </row>
    <row r="151" spans="1:10" s="77" customFormat="1" ht="45.75" customHeight="1">
      <c r="A151" s="254"/>
      <c r="B151" s="123" t="s">
        <v>22</v>
      </c>
      <c r="C151" s="256"/>
      <c r="D151" s="116">
        <f>SUM(E151:I151)</f>
        <v>0</v>
      </c>
      <c r="E151" s="119">
        <v>0</v>
      </c>
      <c r="F151" s="119">
        <v>0</v>
      </c>
      <c r="G151" s="119">
        <v>0</v>
      </c>
      <c r="H151" s="119">
        <v>0</v>
      </c>
      <c r="I151" s="119">
        <v>0</v>
      </c>
      <c r="J151" s="74"/>
    </row>
    <row r="152" spans="1:10" s="77" customFormat="1" ht="18.75" customHeight="1">
      <c r="A152" s="254"/>
      <c r="B152" s="123" t="s">
        <v>44</v>
      </c>
      <c r="C152" s="257"/>
      <c r="D152" s="116">
        <f>SUM(E152:I152)</f>
        <v>0</v>
      </c>
      <c r="E152" s="119">
        <v>0</v>
      </c>
      <c r="F152" s="119">
        <v>0</v>
      </c>
      <c r="G152" s="119">
        <v>0</v>
      </c>
      <c r="H152" s="119">
        <v>0</v>
      </c>
      <c r="I152" s="119">
        <v>0</v>
      </c>
      <c r="J152" s="74"/>
    </row>
    <row r="153" spans="1:10" s="77" customFormat="1" ht="14.25" customHeight="1">
      <c r="A153" s="253" t="s">
        <v>94</v>
      </c>
      <c r="B153" s="123" t="s">
        <v>4</v>
      </c>
      <c r="C153" s="255" t="s">
        <v>26</v>
      </c>
      <c r="D153" s="116">
        <f aca="true" t="shared" si="6" ref="D153:I153">SUM(D156:D157)</f>
        <v>0</v>
      </c>
      <c r="E153" s="116">
        <f t="shared" si="6"/>
        <v>0</v>
      </c>
      <c r="F153" s="116">
        <f t="shared" si="6"/>
        <v>0</v>
      </c>
      <c r="G153" s="116">
        <f t="shared" si="6"/>
        <v>0</v>
      </c>
      <c r="H153" s="116">
        <f t="shared" si="6"/>
        <v>0</v>
      </c>
      <c r="I153" s="116">
        <f t="shared" si="6"/>
        <v>0</v>
      </c>
      <c r="J153" s="74"/>
    </row>
    <row r="154" spans="1:10" s="77" customFormat="1" ht="29.25" customHeight="1">
      <c r="A154" s="253"/>
      <c r="B154" s="177" t="s">
        <v>2</v>
      </c>
      <c r="C154" s="256"/>
      <c r="D154" s="116">
        <v>0</v>
      </c>
      <c r="E154" s="116">
        <v>0</v>
      </c>
      <c r="F154" s="116">
        <v>0</v>
      </c>
      <c r="G154" s="116">
        <v>0</v>
      </c>
      <c r="H154" s="116">
        <v>0</v>
      </c>
      <c r="I154" s="116">
        <v>0</v>
      </c>
      <c r="J154" s="74"/>
    </row>
    <row r="155" spans="1:10" s="77" customFormat="1" ht="36" customHeight="1">
      <c r="A155" s="253"/>
      <c r="B155" s="177" t="s">
        <v>9</v>
      </c>
      <c r="C155" s="256"/>
      <c r="D155" s="116"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  <c r="J155" s="74"/>
    </row>
    <row r="156" spans="1:10" s="77" customFormat="1" ht="45.75" customHeight="1">
      <c r="A156" s="254"/>
      <c r="B156" s="123" t="s">
        <v>22</v>
      </c>
      <c r="C156" s="256"/>
      <c r="D156" s="116">
        <f>SUM(E156:I156)</f>
        <v>0</v>
      </c>
      <c r="E156" s="119">
        <v>0</v>
      </c>
      <c r="F156" s="119">
        <v>0</v>
      </c>
      <c r="G156" s="119">
        <v>0</v>
      </c>
      <c r="H156" s="119">
        <v>0</v>
      </c>
      <c r="I156" s="119">
        <v>0</v>
      </c>
      <c r="J156" s="74"/>
    </row>
    <row r="157" spans="1:10" s="77" customFormat="1" ht="18.75" customHeight="1">
      <c r="A157" s="254"/>
      <c r="B157" s="123" t="s">
        <v>44</v>
      </c>
      <c r="C157" s="257"/>
      <c r="D157" s="116">
        <f>SUM(E157:I157)</f>
        <v>0</v>
      </c>
      <c r="E157" s="119">
        <v>0</v>
      </c>
      <c r="F157" s="119">
        <v>0</v>
      </c>
      <c r="G157" s="119">
        <v>0</v>
      </c>
      <c r="H157" s="119">
        <v>0</v>
      </c>
      <c r="I157" s="119">
        <v>0</v>
      </c>
      <c r="J157" s="74"/>
    </row>
    <row r="158" spans="1:10" s="77" customFormat="1" ht="19.5" customHeight="1">
      <c r="A158" s="253" t="s">
        <v>95</v>
      </c>
      <c r="B158" s="123" t="s">
        <v>4</v>
      </c>
      <c r="C158" s="255" t="s">
        <v>26</v>
      </c>
      <c r="D158" s="116">
        <f aca="true" t="shared" si="7" ref="D158:I158">SUM(D161:D162)</f>
        <v>0</v>
      </c>
      <c r="E158" s="116">
        <f t="shared" si="7"/>
        <v>0</v>
      </c>
      <c r="F158" s="116">
        <f t="shared" si="7"/>
        <v>0</v>
      </c>
      <c r="G158" s="116">
        <f t="shared" si="7"/>
        <v>0</v>
      </c>
      <c r="H158" s="116">
        <f t="shared" si="7"/>
        <v>0</v>
      </c>
      <c r="I158" s="116">
        <f t="shared" si="7"/>
        <v>0</v>
      </c>
      <c r="J158" s="74"/>
    </row>
    <row r="159" spans="1:10" s="77" customFormat="1" ht="32.25" customHeight="1">
      <c r="A159" s="253"/>
      <c r="B159" s="177" t="s">
        <v>2</v>
      </c>
      <c r="C159" s="256"/>
      <c r="D159" s="116">
        <v>0</v>
      </c>
      <c r="E159" s="116">
        <v>0</v>
      </c>
      <c r="F159" s="116">
        <v>0</v>
      </c>
      <c r="G159" s="116">
        <v>0</v>
      </c>
      <c r="H159" s="116">
        <v>0</v>
      </c>
      <c r="I159" s="116">
        <v>0</v>
      </c>
      <c r="J159" s="74"/>
    </row>
    <row r="160" spans="1:10" s="77" customFormat="1" ht="30.75" customHeight="1">
      <c r="A160" s="253"/>
      <c r="B160" s="177" t="s">
        <v>9</v>
      </c>
      <c r="C160" s="256"/>
      <c r="D160" s="116">
        <v>0</v>
      </c>
      <c r="E160" s="116">
        <v>0</v>
      </c>
      <c r="F160" s="116">
        <v>0</v>
      </c>
      <c r="G160" s="116">
        <v>0</v>
      </c>
      <c r="H160" s="116">
        <v>0</v>
      </c>
      <c r="I160" s="116">
        <v>0</v>
      </c>
      <c r="J160" s="74"/>
    </row>
    <row r="161" spans="1:10" s="77" customFormat="1" ht="45.75" customHeight="1">
      <c r="A161" s="254"/>
      <c r="B161" s="123" t="s">
        <v>22</v>
      </c>
      <c r="C161" s="256"/>
      <c r="D161" s="116">
        <f>SUM(E161:I161)</f>
        <v>0</v>
      </c>
      <c r="E161" s="119">
        <v>0</v>
      </c>
      <c r="F161" s="119">
        <v>0</v>
      </c>
      <c r="G161" s="119">
        <v>0</v>
      </c>
      <c r="H161" s="119">
        <v>0</v>
      </c>
      <c r="I161" s="119">
        <v>0</v>
      </c>
      <c r="J161" s="74"/>
    </row>
    <row r="162" spans="1:10" s="77" customFormat="1" ht="18.75" customHeight="1">
      <c r="A162" s="254"/>
      <c r="B162" s="123" t="s">
        <v>44</v>
      </c>
      <c r="C162" s="257"/>
      <c r="D162" s="116">
        <f>SUM(E162:I162)</f>
        <v>0</v>
      </c>
      <c r="E162" s="119">
        <v>0</v>
      </c>
      <c r="F162" s="119">
        <v>0</v>
      </c>
      <c r="G162" s="119">
        <v>0</v>
      </c>
      <c r="H162" s="119">
        <v>0</v>
      </c>
      <c r="I162" s="119">
        <v>0</v>
      </c>
      <c r="J162" s="74"/>
    </row>
    <row r="163" spans="1:10" ht="15">
      <c r="A163" s="253" t="s">
        <v>96</v>
      </c>
      <c r="B163" s="123" t="s">
        <v>4</v>
      </c>
      <c r="C163" s="255" t="s">
        <v>26</v>
      </c>
      <c r="D163" s="116">
        <f aca="true" t="shared" si="8" ref="D163:I163">SUM(D166:D167)</f>
        <v>0</v>
      </c>
      <c r="E163" s="116">
        <f t="shared" si="8"/>
        <v>0</v>
      </c>
      <c r="F163" s="116">
        <f t="shared" si="8"/>
        <v>0</v>
      </c>
      <c r="G163" s="116">
        <f t="shared" si="8"/>
        <v>0</v>
      </c>
      <c r="H163" s="116">
        <f t="shared" si="8"/>
        <v>0</v>
      </c>
      <c r="I163" s="116">
        <f t="shared" si="8"/>
        <v>0</v>
      </c>
      <c r="J163" s="74"/>
    </row>
    <row r="164" spans="1:10" ht="30">
      <c r="A164" s="253"/>
      <c r="B164" s="177" t="s">
        <v>2</v>
      </c>
      <c r="C164" s="256"/>
      <c r="D164" s="116">
        <v>0</v>
      </c>
      <c r="E164" s="116">
        <v>0</v>
      </c>
      <c r="F164" s="116">
        <v>0</v>
      </c>
      <c r="G164" s="116">
        <v>0</v>
      </c>
      <c r="H164" s="116">
        <v>0</v>
      </c>
      <c r="I164" s="116">
        <v>0</v>
      </c>
      <c r="J164" s="74"/>
    </row>
    <row r="165" spans="1:10" ht="30">
      <c r="A165" s="253"/>
      <c r="B165" s="177" t="s">
        <v>9</v>
      </c>
      <c r="C165" s="256"/>
      <c r="D165" s="116">
        <v>0</v>
      </c>
      <c r="E165" s="116">
        <v>0</v>
      </c>
      <c r="F165" s="116">
        <v>0</v>
      </c>
      <c r="G165" s="116">
        <v>0</v>
      </c>
      <c r="H165" s="116">
        <v>0</v>
      </c>
      <c r="I165" s="116">
        <v>0</v>
      </c>
      <c r="J165" s="74"/>
    </row>
    <row r="166" spans="1:10" ht="45">
      <c r="A166" s="254"/>
      <c r="B166" s="123" t="s">
        <v>22</v>
      </c>
      <c r="C166" s="256"/>
      <c r="D166" s="116">
        <f>SUM(E166:I166)</f>
        <v>0</v>
      </c>
      <c r="E166" s="119">
        <v>0</v>
      </c>
      <c r="F166" s="119">
        <v>0</v>
      </c>
      <c r="G166" s="119">
        <v>0</v>
      </c>
      <c r="H166" s="119">
        <v>0</v>
      </c>
      <c r="I166" s="119">
        <v>0</v>
      </c>
      <c r="J166" s="74"/>
    </row>
    <row r="167" spans="1:10" ht="15">
      <c r="A167" s="254"/>
      <c r="B167" s="123" t="s">
        <v>44</v>
      </c>
      <c r="C167" s="257"/>
      <c r="D167" s="116">
        <f>SUM(E167:I167)</f>
        <v>0</v>
      </c>
      <c r="E167" s="119">
        <v>0</v>
      </c>
      <c r="F167" s="119">
        <v>0</v>
      </c>
      <c r="G167" s="119">
        <v>0</v>
      </c>
      <c r="H167" s="119">
        <v>0</v>
      </c>
      <c r="I167" s="119">
        <v>0</v>
      </c>
      <c r="J167" s="74"/>
    </row>
    <row r="168" spans="1:10" ht="63">
      <c r="A168" s="201" t="s">
        <v>238</v>
      </c>
      <c r="B168" s="123"/>
      <c r="C168" s="118"/>
      <c r="D168" s="116"/>
      <c r="E168" s="119"/>
      <c r="F168" s="119"/>
      <c r="G168" s="119"/>
      <c r="H168" s="119"/>
      <c r="I168" s="119"/>
      <c r="J168" s="74"/>
    </row>
    <row r="169" spans="1:10" ht="15">
      <c r="A169" s="253" t="s">
        <v>97</v>
      </c>
      <c r="B169" s="123" t="s">
        <v>4</v>
      </c>
      <c r="C169" s="255" t="s">
        <v>26</v>
      </c>
      <c r="D169" s="116">
        <f aca="true" t="shared" si="9" ref="D169:I169">SUM(D172:D173)</f>
        <v>0</v>
      </c>
      <c r="E169" s="116">
        <f t="shared" si="9"/>
        <v>0</v>
      </c>
      <c r="F169" s="116">
        <f t="shared" si="9"/>
        <v>0</v>
      </c>
      <c r="G169" s="116">
        <f t="shared" si="9"/>
        <v>0</v>
      </c>
      <c r="H169" s="116">
        <f t="shared" si="9"/>
        <v>0</v>
      </c>
      <c r="I169" s="116">
        <f t="shared" si="9"/>
        <v>0</v>
      </c>
      <c r="J169" s="74"/>
    </row>
    <row r="170" spans="1:10" ht="30">
      <c r="A170" s="253"/>
      <c r="B170" s="177" t="s">
        <v>2</v>
      </c>
      <c r="C170" s="256"/>
      <c r="D170" s="116">
        <v>0</v>
      </c>
      <c r="E170" s="116">
        <v>0</v>
      </c>
      <c r="F170" s="116">
        <v>0</v>
      </c>
      <c r="G170" s="116">
        <v>0</v>
      </c>
      <c r="H170" s="116">
        <v>0</v>
      </c>
      <c r="I170" s="116">
        <v>0</v>
      </c>
      <c r="J170" s="74"/>
    </row>
    <row r="171" spans="1:10" ht="30">
      <c r="A171" s="253"/>
      <c r="B171" s="177" t="s">
        <v>9</v>
      </c>
      <c r="C171" s="256"/>
      <c r="D171" s="116">
        <v>0</v>
      </c>
      <c r="E171" s="116">
        <v>0</v>
      </c>
      <c r="F171" s="116">
        <v>0</v>
      </c>
      <c r="G171" s="116">
        <v>0</v>
      </c>
      <c r="H171" s="116">
        <v>0</v>
      </c>
      <c r="I171" s="116">
        <v>0</v>
      </c>
      <c r="J171" s="74"/>
    </row>
    <row r="172" spans="1:10" ht="45">
      <c r="A172" s="254"/>
      <c r="B172" s="123" t="s">
        <v>22</v>
      </c>
      <c r="C172" s="256"/>
      <c r="D172" s="116">
        <f>SUM(E172:I172)</f>
        <v>0</v>
      </c>
      <c r="E172" s="119">
        <v>0</v>
      </c>
      <c r="F172" s="119">
        <v>0</v>
      </c>
      <c r="G172" s="119">
        <v>0</v>
      </c>
      <c r="H172" s="119">
        <v>0</v>
      </c>
      <c r="I172" s="119">
        <v>0</v>
      </c>
      <c r="J172" s="74"/>
    </row>
    <row r="173" spans="1:10" ht="15">
      <c r="A173" s="254"/>
      <c r="B173" s="123" t="s">
        <v>44</v>
      </c>
      <c r="C173" s="257"/>
      <c r="D173" s="116">
        <f>SUM(E173:I173)</f>
        <v>0</v>
      </c>
      <c r="E173" s="119">
        <v>0</v>
      </c>
      <c r="F173" s="119">
        <v>0</v>
      </c>
      <c r="G173" s="119">
        <v>0</v>
      </c>
      <c r="H173" s="119">
        <v>0</v>
      </c>
      <c r="I173" s="119">
        <v>0</v>
      </c>
      <c r="J173" s="74"/>
    </row>
    <row r="174" spans="1:10" ht="63">
      <c r="A174" s="201" t="s">
        <v>98</v>
      </c>
      <c r="B174" s="123"/>
      <c r="C174" s="118"/>
      <c r="D174" s="116"/>
      <c r="E174" s="119"/>
      <c r="F174" s="119"/>
      <c r="G174" s="119"/>
      <c r="H174" s="119"/>
      <c r="I174" s="119"/>
      <c r="J174" s="74"/>
    </row>
    <row r="175" spans="1:10" ht="15">
      <c r="A175" s="253" t="s">
        <v>99</v>
      </c>
      <c r="B175" s="123" t="s">
        <v>4</v>
      </c>
      <c r="C175" s="255" t="s">
        <v>26</v>
      </c>
      <c r="D175" s="116">
        <f aca="true" t="shared" si="10" ref="D175:I175">SUM(D178:D179)</f>
        <v>0</v>
      </c>
      <c r="E175" s="116">
        <f t="shared" si="10"/>
        <v>0</v>
      </c>
      <c r="F175" s="116">
        <f t="shared" si="10"/>
        <v>0</v>
      </c>
      <c r="G175" s="116">
        <f t="shared" si="10"/>
        <v>0</v>
      </c>
      <c r="H175" s="116">
        <f t="shared" si="10"/>
        <v>0</v>
      </c>
      <c r="I175" s="116">
        <f t="shared" si="10"/>
        <v>0</v>
      </c>
      <c r="J175" s="74"/>
    </row>
    <row r="176" spans="1:10" ht="30">
      <c r="A176" s="253"/>
      <c r="B176" s="177" t="s">
        <v>2</v>
      </c>
      <c r="C176" s="256"/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74"/>
    </row>
    <row r="177" spans="1:10" ht="30">
      <c r="A177" s="253"/>
      <c r="B177" s="177" t="s">
        <v>9</v>
      </c>
      <c r="C177" s="256"/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74"/>
    </row>
    <row r="178" spans="1:10" ht="45">
      <c r="A178" s="254"/>
      <c r="B178" s="123" t="s">
        <v>22</v>
      </c>
      <c r="C178" s="256"/>
      <c r="D178" s="116">
        <f>SUM(E178:I178)</f>
        <v>0</v>
      </c>
      <c r="E178" s="119">
        <v>0</v>
      </c>
      <c r="F178" s="119">
        <v>0</v>
      </c>
      <c r="G178" s="119">
        <v>0</v>
      </c>
      <c r="H178" s="119">
        <v>0</v>
      </c>
      <c r="I178" s="119">
        <v>0</v>
      </c>
      <c r="J178" s="74"/>
    </row>
    <row r="179" spans="1:10" ht="15">
      <c r="A179" s="254"/>
      <c r="B179" s="123" t="s">
        <v>44</v>
      </c>
      <c r="C179" s="257"/>
      <c r="D179" s="116">
        <f>SUM(E179:I179)</f>
        <v>0</v>
      </c>
      <c r="E179" s="119">
        <v>0</v>
      </c>
      <c r="F179" s="119">
        <v>0</v>
      </c>
      <c r="G179" s="119">
        <v>0</v>
      </c>
      <c r="H179" s="119">
        <v>0</v>
      </c>
      <c r="I179" s="119">
        <v>0</v>
      </c>
      <c r="J179" s="74"/>
    </row>
    <row r="180" spans="1:10" ht="15.75">
      <c r="A180" s="259" t="s">
        <v>142</v>
      </c>
      <c r="B180" s="259"/>
      <c r="C180" s="259"/>
      <c r="D180" s="259"/>
      <c r="E180" s="259"/>
      <c r="F180" s="259"/>
      <c r="G180" s="259"/>
      <c r="H180" s="259"/>
      <c r="I180" s="259"/>
      <c r="J180" s="259"/>
    </row>
    <row r="181" spans="1:10" ht="47.25">
      <c r="A181" s="114" t="s">
        <v>239</v>
      </c>
      <c r="B181" s="75"/>
      <c r="C181" s="75"/>
      <c r="D181" s="74"/>
      <c r="E181" s="74"/>
      <c r="F181" s="74"/>
      <c r="G181" s="74"/>
      <c r="H181" s="74"/>
      <c r="I181" s="74"/>
      <c r="J181" s="74"/>
    </row>
    <row r="182" spans="1:10" ht="15">
      <c r="A182" s="253" t="s">
        <v>154</v>
      </c>
      <c r="B182" s="177" t="s">
        <v>4</v>
      </c>
      <c r="C182" s="255" t="s">
        <v>26</v>
      </c>
      <c r="D182" s="116">
        <f>SUM(E182:I182)</f>
        <v>0</v>
      </c>
      <c r="E182" s="116">
        <f>SUM(E185:E186)</f>
        <v>0</v>
      </c>
      <c r="F182" s="116">
        <f>SUM(F185:F186)</f>
        <v>0</v>
      </c>
      <c r="G182" s="116">
        <f>SUM(G185:G186)</f>
        <v>0</v>
      </c>
      <c r="H182" s="116">
        <f>SUM(H185:H186)</f>
        <v>0</v>
      </c>
      <c r="I182" s="116">
        <f>SUM(I185:I186)</f>
        <v>0</v>
      </c>
      <c r="J182" s="74"/>
    </row>
    <row r="183" spans="1:10" ht="30">
      <c r="A183" s="253"/>
      <c r="B183" s="177" t="s">
        <v>2</v>
      </c>
      <c r="C183" s="256"/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74"/>
    </row>
    <row r="184" spans="1:10" ht="30">
      <c r="A184" s="253"/>
      <c r="B184" s="177" t="s">
        <v>9</v>
      </c>
      <c r="C184" s="256"/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74"/>
    </row>
    <row r="185" spans="1:10" ht="45">
      <c r="A185" s="254"/>
      <c r="B185" s="177" t="s">
        <v>22</v>
      </c>
      <c r="C185" s="256"/>
      <c r="D185" s="116">
        <f>SUM(E185:I185)</f>
        <v>0</v>
      </c>
      <c r="E185" s="119">
        <v>0</v>
      </c>
      <c r="F185" s="119">
        <v>0</v>
      </c>
      <c r="G185" s="119">
        <v>0</v>
      </c>
      <c r="H185" s="119">
        <v>0</v>
      </c>
      <c r="I185" s="119">
        <v>0</v>
      </c>
      <c r="J185" s="74"/>
    </row>
    <row r="186" spans="1:10" ht="15">
      <c r="A186" s="254"/>
      <c r="B186" s="177" t="s">
        <v>44</v>
      </c>
      <c r="C186" s="257"/>
      <c r="D186" s="116">
        <f>SUM(E186:I186)</f>
        <v>0</v>
      </c>
      <c r="E186" s="119">
        <v>0</v>
      </c>
      <c r="F186" s="119">
        <v>0</v>
      </c>
      <c r="G186" s="119">
        <v>0</v>
      </c>
      <c r="H186" s="119">
        <v>0</v>
      </c>
      <c r="I186" s="119">
        <v>0</v>
      </c>
      <c r="J186" s="74"/>
    </row>
    <row r="187" spans="1:10" ht="15">
      <c r="A187" s="253" t="s">
        <v>155</v>
      </c>
      <c r="B187" s="177" t="s">
        <v>4</v>
      </c>
      <c r="C187" s="255" t="s">
        <v>26</v>
      </c>
      <c r="D187" s="116">
        <f>SUM(E187:I187)</f>
        <v>0</v>
      </c>
      <c r="E187" s="116">
        <f>SUM(E190:E191)</f>
        <v>0</v>
      </c>
      <c r="F187" s="116">
        <f>SUM(F190:F191)</f>
        <v>0</v>
      </c>
      <c r="G187" s="116">
        <f>SUM(G190:G191)</f>
        <v>0</v>
      </c>
      <c r="H187" s="116">
        <f>SUM(H190:H191)</f>
        <v>0</v>
      </c>
      <c r="I187" s="116">
        <f>SUM(I190:I191)</f>
        <v>0</v>
      </c>
      <c r="J187" s="74"/>
    </row>
    <row r="188" spans="1:10" ht="30">
      <c r="A188" s="253"/>
      <c r="B188" s="177" t="s">
        <v>2</v>
      </c>
      <c r="C188" s="256"/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74"/>
    </row>
    <row r="189" spans="1:10" ht="30">
      <c r="A189" s="253"/>
      <c r="B189" s="177" t="s">
        <v>9</v>
      </c>
      <c r="C189" s="256"/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74"/>
    </row>
    <row r="190" spans="1:10" ht="45">
      <c r="A190" s="254"/>
      <c r="B190" s="177" t="s">
        <v>22</v>
      </c>
      <c r="C190" s="256"/>
      <c r="D190" s="116">
        <f>SUM(E190:I190)</f>
        <v>0</v>
      </c>
      <c r="E190" s="119">
        <v>0</v>
      </c>
      <c r="F190" s="119">
        <v>0</v>
      </c>
      <c r="G190" s="119">
        <v>0</v>
      </c>
      <c r="H190" s="119">
        <v>0</v>
      </c>
      <c r="I190" s="119">
        <v>0</v>
      </c>
      <c r="J190" s="74"/>
    </row>
    <row r="191" spans="1:10" ht="15">
      <c r="A191" s="254"/>
      <c r="B191" s="177" t="s">
        <v>44</v>
      </c>
      <c r="C191" s="257"/>
      <c r="D191" s="116">
        <f>SUM(E191:I191)</f>
        <v>0</v>
      </c>
      <c r="E191" s="119">
        <v>0</v>
      </c>
      <c r="F191" s="119">
        <v>0</v>
      </c>
      <c r="G191" s="119">
        <v>0</v>
      </c>
      <c r="H191" s="119">
        <v>0</v>
      </c>
      <c r="I191" s="119">
        <v>0</v>
      </c>
      <c r="J191" s="74"/>
    </row>
    <row r="192" spans="1:10" ht="15">
      <c r="A192" s="253" t="s">
        <v>156</v>
      </c>
      <c r="B192" s="177" t="s">
        <v>4</v>
      </c>
      <c r="C192" s="255" t="s">
        <v>26</v>
      </c>
      <c r="D192" s="116">
        <f>SUM(E192:I192)</f>
        <v>0</v>
      </c>
      <c r="E192" s="116">
        <f>SUM(E195:E196)</f>
        <v>0</v>
      </c>
      <c r="F192" s="116">
        <f>SUM(F195:F196)</f>
        <v>0</v>
      </c>
      <c r="G192" s="116">
        <f>SUM(G195:G196)</f>
        <v>0</v>
      </c>
      <c r="H192" s="116">
        <f>SUM(H195:H196)</f>
        <v>0</v>
      </c>
      <c r="I192" s="116">
        <f>SUM(I195:I196)</f>
        <v>0</v>
      </c>
      <c r="J192" s="74"/>
    </row>
    <row r="193" spans="1:10" ht="30">
      <c r="A193" s="253"/>
      <c r="B193" s="177" t="s">
        <v>2</v>
      </c>
      <c r="C193" s="256"/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74"/>
    </row>
    <row r="194" spans="1:10" ht="30">
      <c r="A194" s="253"/>
      <c r="B194" s="177" t="s">
        <v>9</v>
      </c>
      <c r="C194" s="256"/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74"/>
    </row>
    <row r="195" spans="1:10" ht="45">
      <c r="A195" s="254"/>
      <c r="B195" s="177" t="s">
        <v>22</v>
      </c>
      <c r="C195" s="256"/>
      <c r="D195" s="116">
        <f>SUM(E195:I195)</f>
        <v>0</v>
      </c>
      <c r="E195" s="119">
        <v>0</v>
      </c>
      <c r="F195" s="119">
        <v>0</v>
      </c>
      <c r="G195" s="119">
        <v>0</v>
      </c>
      <c r="H195" s="119">
        <v>0</v>
      </c>
      <c r="I195" s="119">
        <v>0</v>
      </c>
      <c r="J195" s="74"/>
    </row>
    <row r="196" spans="1:10" ht="15">
      <c r="A196" s="254"/>
      <c r="B196" s="177" t="s">
        <v>44</v>
      </c>
      <c r="C196" s="257"/>
      <c r="D196" s="116">
        <f>SUM(E196:I196)</f>
        <v>0</v>
      </c>
      <c r="E196" s="119">
        <v>0</v>
      </c>
      <c r="F196" s="119">
        <v>0</v>
      </c>
      <c r="G196" s="119">
        <v>0</v>
      </c>
      <c r="H196" s="119">
        <v>0</v>
      </c>
      <c r="I196" s="119">
        <v>0</v>
      </c>
      <c r="J196" s="74"/>
    </row>
    <row r="197" spans="1:10" ht="15">
      <c r="A197" s="253" t="s">
        <v>157</v>
      </c>
      <c r="B197" s="177" t="s">
        <v>4</v>
      </c>
      <c r="C197" s="255" t="s">
        <v>26</v>
      </c>
      <c r="D197" s="116">
        <f>SUM(E197:I197)</f>
        <v>0</v>
      </c>
      <c r="E197" s="116">
        <f>SUM(E200:E201)</f>
        <v>0</v>
      </c>
      <c r="F197" s="116">
        <f>SUM(F200:F201)</f>
        <v>0</v>
      </c>
      <c r="G197" s="116">
        <f>SUM(G200:G201)</f>
        <v>0</v>
      </c>
      <c r="H197" s="116">
        <f>SUM(H200:H201)</f>
        <v>0</v>
      </c>
      <c r="I197" s="116">
        <f>SUM(I200:I201)</f>
        <v>0</v>
      </c>
      <c r="J197" s="74"/>
    </row>
    <row r="198" spans="1:10" ht="30">
      <c r="A198" s="253"/>
      <c r="B198" s="177" t="s">
        <v>2</v>
      </c>
      <c r="C198" s="256"/>
      <c r="D198" s="116">
        <v>0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74"/>
    </row>
    <row r="199" spans="1:10" ht="30">
      <c r="A199" s="253"/>
      <c r="B199" s="177" t="s">
        <v>9</v>
      </c>
      <c r="C199" s="256"/>
      <c r="D199" s="116">
        <v>0</v>
      </c>
      <c r="E199" s="116">
        <v>0</v>
      </c>
      <c r="F199" s="116">
        <v>0</v>
      </c>
      <c r="G199" s="116">
        <v>0</v>
      </c>
      <c r="H199" s="116">
        <v>0</v>
      </c>
      <c r="I199" s="116">
        <v>0</v>
      </c>
      <c r="J199" s="74"/>
    </row>
    <row r="200" spans="1:10" ht="45">
      <c r="A200" s="254"/>
      <c r="B200" s="177" t="s">
        <v>22</v>
      </c>
      <c r="C200" s="256"/>
      <c r="D200" s="116">
        <f>SUM(E200:I200)</f>
        <v>0</v>
      </c>
      <c r="E200" s="119">
        <v>0</v>
      </c>
      <c r="F200" s="119">
        <v>0</v>
      </c>
      <c r="G200" s="119">
        <v>0</v>
      </c>
      <c r="H200" s="119">
        <v>0</v>
      </c>
      <c r="I200" s="119">
        <v>0</v>
      </c>
      <c r="J200" s="74"/>
    </row>
    <row r="201" spans="1:10" ht="15">
      <c r="A201" s="254"/>
      <c r="B201" s="177" t="s">
        <v>44</v>
      </c>
      <c r="C201" s="257"/>
      <c r="D201" s="116">
        <f>SUM(E201:I201)</f>
        <v>0</v>
      </c>
      <c r="E201" s="119">
        <v>0</v>
      </c>
      <c r="F201" s="119">
        <v>0</v>
      </c>
      <c r="G201" s="119">
        <v>0</v>
      </c>
      <c r="H201" s="119">
        <v>0</v>
      </c>
      <c r="I201" s="119">
        <v>0</v>
      </c>
      <c r="J201" s="74"/>
    </row>
    <row r="202" spans="1:10" ht="15.75">
      <c r="A202" s="259" t="s">
        <v>143</v>
      </c>
      <c r="B202" s="259"/>
      <c r="C202" s="259"/>
      <c r="D202" s="259"/>
      <c r="E202" s="259"/>
      <c r="F202" s="259"/>
      <c r="G202" s="259"/>
      <c r="H202" s="259"/>
      <c r="I202" s="259"/>
      <c r="J202" s="259"/>
    </row>
    <row r="203" spans="1:10" ht="66" customHeight="1">
      <c r="A203" s="114" t="s">
        <v>223</v>
      </c>
      <c r="B203" s="75"/>
      <c r="C203" s="75"/>
      <c r="D203" s="74"/>
      <c r="E203" s="74"/>
      <c r="F203" s="74"/>
      <c r="G203" s="74"/>
      <c r="H203" s="74"/>
      <c r="I203" s="74"/>
      <c r="J203" s="74"/>
    </row>
    <row r="204" spans="1:10" ht="15">
      <c r="A204" s="253" t="s">
        <v>158</v>
      </c>
      <c r="B204" s="177" t="s">
        <v>4</v>
      </c>
      <c r="C204" s="255" t="s">
        <v>26</v>
      </c>
      <c r="D204" s="116">
        <f>(D206+D207)</f>
        <v>6093.5</v>
      </c>
      <c r="E204" s="116">
        <f>SUM(E206+E207)</f>
        <v>1218.7</v>
      </c>
      <c r="F204" s="116">
        <f>SUM(F206+F207)</f>
        <v>1218.7</v>
      </c>
      <c r="G204" s="116">
        <f>SUM(G206+G207)</f>
        <v>1218.7</v>
      </c>
      <c r="H204" s="116">
        <f>SUM(H206+H207)</f>
        <v>1218.7</v>
      </c>
      <c r="I204" s="116">
        <f>SUM(I206+I207)</f>
        <v>1218.7</v>
      </c>
      <c r="J204" s="74"/>
    </row>
    <row r="205" spans="1:10" ht="30">
      <c r="A205" s="253"/>
      <c r="B205" s="177" t="s">
        <v>2</v>
      </c>
      <c r="C205" s="256"/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74"/>
    </row>
    <row r="206" spans="1:10" ht="30">
      <c r="A206" s="253"/>
      <c r="B206" s="177" t="s">
        <v>9</v>
      </c>
      <c r="C206" s="256"/>
      <c r="D206" s="116">
        <f>(E206+F206+G206+H206+I206)</f>
        <v>3160</v>
      </c>
      <c r="E206" s="116">
        <v>632</v>
      </c>
      <c r="F206" s="116">
        <v>632</v>
      </c>
      <c r="G206" s="116">
        <v>632</v>
      </c>
      <c r="H206" s="116">
        <v>632</v>
      </c>
      <c r="I206" s="116">
        <v>632</v>
      </c>
      <c r="J206" s="74"/>
    </row>
    <row r="207" spans="1:10" ht="45">
      <c r="A207" s="254"/>
      <c r="B207" s="177" t="s">
        <v>22</v>
      </c>
      <c r="C207" s="256"/>
      <c r="D207" s="116">
        <f>(E207+F207+G207+H207+I207)</f>
        <v>2933.5</v>
      </c>
      <c r="E207" s="119">
        <v>586.7</v>
      </c>
      <c r="F207" s="119">
        <v>586.7</v>
      </c>
      <c r="G207" s="119">
        <v>586.7</v>
      </c>
      <c r="H207" s="119">
        <v>586.7</v>
      </c>
      <c r="I207" s="119">
        <v>586.7</v>
      </c>
      <c r="J207" s="74"/>
    </row>
    <row r="208" spans="1:10" ht="15">
      <c r="A208" s="254"/>
      <c r="B208" s="177" t="s">
        <v>44</v>
      </c>
      <c r="C208" s="257"/>
      <c r="D208" s="116">
        <f>SUM(E208:I208)</f>
        <v>0</v>
      </c>
      <c r="E208" s="119">
        <v>0</v>
      </c>
      <c r="F208" s="119">
        <v>0</v>
      </c>
      <c r="G208" s="119">
        <v>0</v>
      </c>
      <c r="H208" s="119">
        <v>0</v>
      </c>
      <c r="I208" s="119">
        <v>0</v>
      </c>
      <c r="J208" s="74"/>
    </row>
  </sheetData>
  <sheetProtection/>
  <mergeCells count="85">
    <mergeCell ref="C51:C55"/>
    <mergeCell ref="A57:A61"/>
    <mergeCell ref="C57:C61"/>
    <mergeCell ref="A79:A83"/>
    <mergeCell ref="C79:C83"/>
    <mergeCell ref="C64:C68"/>
    <mergeCell ref="A74:A78"/>
    <mergeCell ref="A69:A73"/>
    <mergeCell ref="C74:C78"/>
    <mergeCell ref="C69:C73"/>
    <mergeCell ref="A202:J202"/>
    <mergeCell ref="A204:A208"/>
    <mergeCell ref="C204:C208"/>
    <mergeCell ref="A187:A191"/>
    <mergeCell ref="C187:C191"/>
    <mergeCell ref="A192:A196"/>
    <mergeCell ref="C192:C196"/>
    <mergeCell ref="A197:A201"/>
    <mergeCell ref="C197:C201"/>
    <mergeCell ref="A180:J180"/>
    <mergeCell ref="A182:A186"/>
    <mergeCell ref="C182:C186"/>
    <mergeCell ref="A116:J116"/>
    <mergeCell ref="A158:A162"/>
    <mergeCell ref="C158:C162"/>
    <mergeCell ref="C138:C142"/>
    <mergeCell ref="A153:A157"/>
    <mergeCell ref="C153:C157"/>
    <mergeCell ref="C143:C147"/>
    <mergeCell ref="A138:A142"/>
    <mergeCell ref="C118:C122"/>
    <mergeCell ref="A118:A122"/>
    <mergeCell ref="C123:C127"/>
    <mergeCell ref="A133:A137"/>
    <mergeCell ref="A143:A147"/>
    <mergeCell ref="C128:C132"/>
    <mergeCell ref="C148:C152"/>
    <mergeCell ref="C133:C137"/>
    <mergeCell ref="A111:A115"/>
    <mergeCell ref="A106:A110"/>
    <mergeCell ref="A128:A132"/>
    <mergeCell ref="A101:A105"/>
    <mergeCell ref="A123:A127"/>
    <mergeCell ref="C101:C105"/>
    <mergeCell ref="C106:C110"/>
    <mergeCell ref="C111:C115"/>
    <mergeCell ref="A95:A99"/>
    <mergeCell ref="C31:C35"/>
    <mergeCell ref="A64:A68"/>
    <mergeCell ref="A9:A10"/>
    <mergeCell ref="A36:A40"/>
    <mergeCell ref="C90:C94"/>
    <mergeCell ref="A19:A23"/>
    <mergeCell ref="C95:C99"/>
    <mergeCell ref="A51:A55"/>
    <mergeCell ref="C9:C10"/>
    <mergeCell ref="A31:A35"/>
    <mergeCell ref="C19:C23"/>
    <mergeCell ref="A46:A50"/>
    <mergeCell ref="A41:A45"/>
    <mergeCell ref="C41:C45"/>
    <mergeCell ref="C24:C28"/>
    <mergeCell ref="C36:C40"/>
    <mergeCell ref="A29:J29"/>
    <mergeCell ref="A24:A28"/>
    <mergeCell ref="J9:J10"/>
    <mergeCell ref="E6:H6"/>
    <mergeCell ref="A12:J12"/>
    <mergeCell ref="A62:J62"/>
    <mergeCell ref="C46:C50"/>
    <mergeCell ref="B9:B10"/>
    <mergeCell ref="A7:J7"/>
    <mergeCell ref="A14:A18"/>
    <mergeCell ref="C14:C18"/>
    <mergeCell ref="D9:I9"/>
    <mergeCell ref="A175:A179"/>
    <mergeCell ref="C175:C179"/>
    <mergeCell ref="A84:A88"/>
    <mergeCell ref="C84:C88"/>
    <mergeCell ref="A169:A173"/>
    <mergeCell ref="C169:C173"/>
    <mergeCell ref="A90:A94"/>
    <mergeCell ref="A163:A167"/>
    <mergeCell ref="C163:C167"/>
    <mergeCell ref="A148:A152"/>
  </mergeCells>
  <printOptions/>
  <pageMargins left="0.38" right="0.17" top="0.17" bottom="0.27" header="0.17" footer="0.17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7"/>
  <sheetViews>
    <sheetView zoomScale="80" zoomScaleNormal="80" zoomScaleSheetLayoutView="95" workbookViewId="0" topLeftCell="A1">
      <selection activeCell="M11" sqref="M11:M12"/>
    </sheetView>
  </sheetViews>
  <sheetFormatPr defaultColWidth="9.140625" defaultRowHeight="12.75"/>
  <cols>
    <col min="1" max="1" width="6.00390625" style="78" customWidth="1"/>
    <col min="2" max="2" width="31.28125" style="77" customWidth="1"/>
    <col min="3" max="3" width="13.00390625" style="79" customWidth="1"/>
    <col min="4" max="4" width="15.8515625" style="77" customWidth="1"/>
    <col min="5" max="5" width="15.140625" style="80" customWidth="1"/>
    <col min="6" max="6" width="15.8515625" style="81" customWidth="1"/>
    <col min="7" max="7" width="11.8515625" style="81" customWidth="1"/>
    <col min="8" max="8" width="12.00390625" style="81" customWidth="1"/>
    <col min="9" max="10" width="11.8515625" style="81" customWidth="1"/>
    <col min="11" max="11" width="13.421875" style="81" customWidth="1"/>
    <col min="12" max="12" width="22.8515625" style="79" customWidth="1"/>
    <col min="13" max="13" width="17.421875" style="65" customWidth="1"/>
    <col min="14" max="16384" width="9.140625" style="77" customWidth="1"/>
  </cols>
  <sheetData>
    <row r="1" spans="7:13" ht="17.25" customHeight="1">
      <c r="G1" s="82"/>
      <c r="I1" s="135" t="s">
        <v>31</v>
      </c>
      <c r="J1" s="136"/>
      <c r="K1" s="137"/>
      <c r="L1" s="22"/>
      <c r="M1" s="138"/>
    </row>
    <row r="2" spans="7:13" ht="15">
      <c r="G2" s="82"/>
      <c r="I2" s="135" t="s">
        <v>32</v>
      </c>
      <c r="J2" s="136"/>
      <c r="K2" s="137"/>
      <c r="L2" s="22"/>
      <c r="M2" s="138"/>
    </row>
    <row r="3" spans="7:13" ht="15">
      <c r="G3" s="82"/>
      <c r="I3" s="139" t="s">
        <v>131</v>
      </c>
      <c r="J3" s="139"/>
      <c r="K3" s="139"/>
      <c r="L3" s="25"/>
      <c r="M3" s="15"/>
    </row>
    <row r="4" spans="7:13" ht="15">
      <c r="G4" s="82"/>
      <c r="I4" s="139" t="s">
        <v>150</v>
      </c>
      <c r="J4" s="139"/>
      <c r="K4" s="139"/>
      <c r="L4" s="25"/>
      <c r="M4" s="15"/>
    </row>
    <row r="5" spans="7:13" ht="15">
      <c r="G5" s="82"/>
      <c r="I5" s="139" t="s">
        <v>28</v>
      </c>
      <c r="J5" s="139"/>
      <c r="K5" s="139"/>
      <c r="L5" s="25"/>
      <c r="M5" s="62"/>
    </row>
    <row r="6" spans="7:13" ht="15" customHeight="1">
      <c r="G6" s="82"/>
      <c r="I6" s="258" t="s">
        <v>284</v>
      </c>
      <c r="J6" s="258"/>
      <c r="K6" s="258"/>
      <c r="L6" s="258"/>
      <c r="M6" s="83"/>
    </row>
    <row r="7" spans="7:13" ht="12.75">
      <c r="G7" s="82"/>
      <c r="I7" s="136"/>
      <c r="J7" s="190"/>
      <c r="K7" s="136"/>
      <c r="L7" s="191"/>
      <c r="M7" s="84"/>
    </row>
    <row r="8" spans="1:13" s="85" customFormat="1" ht="15.75" customHeight="1">
      <c r="A8" s="319" t="s">
        <v>34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</row>
    <row r="9" spans="1:13" s="85" customFormat="1" ht="15.75" customHeight="1">
      <c r="A9" s="331" t="s">
        <v>118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</row>
    <row r="10" spans="1:13" s="85" customFormat="1" ht="10.5" customHeight="1">
      <c r="A10" s="86"/>
      <c r="B10" s="68"/>
      <c r="C10" s="68"/>
      <c r="D10" s="68"/>
      <c r="E10" s="87"/>
      <c r="F10" s="88"/>
      <c r="G10" s="88"/>
      <c r="H10" s="88"/>
      <c r="I10" s="88"/>
      <c r="J10" s="88"/>
      <c r="K10" s="88"/>
      <c r="L10" s="89"/>
      <c r="M10" s="89"/>
    </row>
    <row r="11" spans="1:13" ht="15" customHeight="1">
      <c r="A11" s="281" t="s">
        <v>6</v>
      </c>
      <c r="B11" s="281" t="s">
        <v>59</v>
      </c>
      <c r="C11" s="281" t="s">
        <v>60</v>
      </c>
      <c r="D11" s="281" t="s">
        <v>10</v>
      </c>
      <c r="E11" s="323" t="s">
        <v>61</v>
      </c>
      <c r="F11" s="310" t="s">
        <v>62</v>
      </c>
      <c r="G11" s="320" t="s">
        <v>11</v>
      </c>
      <c r="H11" s="321"/>
      <c r="I11" s="321"/>
      <c r="J11" s="321"/>
      <c r="K11" s="322"/>
      <c r="L11" s="281" t="s">
        <v>12</v>
      </c>
      <c r="M11" s="288" t="s">
        <v>17</v>
      </c>
    </row>
    <row r="12" spans="1:13" ht="141.75" customHeight="1">
      <c r="A12" s="281"/>
      <c r="B12" s="281"/>
      <c r="C12" s="281"/>
      <c r="D12" s="281"/>
      <c r="E12" s="323"/>
      <c r="F12" s="310"/>
      <c r="G12" s="132" t="s">
        <v>29</v>
      </c>
      <c r="H12" s="132" t="s">
        <v>30</v>
      </c>
      <c r="I12" s="42" t="s">
        <v>37</v>
      </c>
      <c r="J12" s="42" t="s">
        <v>80</v>
      </c>
      <c r="K12" s="42" t="s">
        <v>79</v>
      </c>
      <c r="L12" s="281"/>
      <c r="M12" s="290"/>
    </row>
    <row r="13" spans="1:13" ht="15">
      <c r="A13" s="41">
        <v>1</v>
      </c>
      <c r="B13" s="41">
        <v>2</v>
      </c>
      <c r="C13" s="41">
        <v>3</v>
      </c>
      <c r="D13" s="41">
        <v>4</v>
      </c>
      <c r="E13" s="30">
        <v>5</v>
      </c>
      <c r="F13" s="30">
        <v>6</v>
      </c>
      <c r="G13" s="30">
        <v>7</v>
      </c>
      <c r="H13" s="30">
        <v>8</v>
      </c>
      <c r="I13" s="30">
        <v>9</v>
      </c>
      <c r="J13" s="30">
        <v>10</v>
      </c>
      <c r="K13" s="30">
        <v>11</v>
      </c>
      <c r="L13" s="41">
        <v>12</v>
      </c>
      <c r="M13" s="41">
        <v>13</v>
      </c>
    </row>
    <row r="14" spans="1:13" ht="18" customHeight="1">
      <c r="A14" s="274" t="s">
        <v>159</v>
      </c>
      <c r="B14" s="275"/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6"/>
    </row>
    <row r="15" spans="1:13" ht="17.25" customHeight="1">
      <c r="A15" s="179" t="s">
        <v>57</v>
      </c>
      <c r="B15" s="338" t="s">
        <v>241</v>
      </c>
      <c r="C15" s="288" t="s">
        <v>112</v>
      </c>
      <c r="D15" s="177" t="s">
        <v>4</v>
      </c>
      <c r="E15" s="143">
        <v>0</v>
      </c>
      <c r="F15" s="205">
        <v>115617</v>
      </c>
      <c r="G15" s="205">
        <v>9017</v>
      </c>
      <c r="H15" s="205">
        <v>105600</v>
      </c>
      <c r="I15" s="205">
        <v>1000</v>
      </c>
      <c r="J15" s="205">
        <v>0</v>
      </c>
      <c r="K15" s="206">
        <v>0</v>
      </c>
      <c r="L15" s="326" t="s">
        <v>35</v>
      </c>
      <c r="M15" s="292" t="s">
        <v>240</v>
      </c>
    </row>
    <row r="16" spans="1:13" ht="43.5" customHeight="1">
      <c r="A16" s="179"/>
      <c r="B16" s="269"/>
      <c r="C16" s="289"/>
      <c r="D16" s="177" t="s">
        <v>2</v>
      </c>
      <c r="E16" s="143">
        <v>0</v>
      </c>
      <c r="F16" s="205">
        <v>0</v>
      </c>
      <c r="G16" s="205">
        <v>0</v>
      </c>
      <c r="H16" s="205">
        <v>0</v>
      </c>
      <c r="I16" s="205">
        <v>0</v>
      </c>
      <c r="J16" s="205">
        <v>0</v>
      </c>
      <c r="K16" s="206">
        <v>0</v>
      </c>
      <c r="L16" s="327"/>
      <c r="M16" s="329"/>
    </row>
    <row r="17" spans="1:13" ht="62.25" customHeight="1">
      <c r="A17" s="179"/>
      <c r="B17" s="269"/>
      <c r="C17" s="289"/>
      <c r="D17" s="177" t="s">
        <v>9</v>
      </c>
      <c r="E17" s="143">
        <v>0</v>
      </c>
      <c r="F17" s="205">
        <v>0</v>
      </c>
      <c r="G17" s="205">
        <v>0</v>
      </c>
      <c r="H17" s="205">
        <v>0</v>
      </c>
      <c r="I17" s="205">
        <v>0</v>
      </c>
      <c r="J17" s="205">
        <v>0</v>
      </c>
      <c r="K17" s="206">
        <v>0</v>
      </c>
      <c r="L17" s="327"/>
      <c r="M17" s="329"/>
    </row>
    <row r="18" spans="1:13" ht="73.5" customHeight="1">
      <c r="A18" s="179"/>
      <c r="B18" s="269"/>
      <c r="C18" s="289"/>
      <c r="D18" s="177" t="s">
        <v>22</v>
      </c>
      <c r="E18" s="143">
        <v>0</v>
      </c>
      <c r="F18" s="205">
        <v>115617</v>
      </c>
      <c r="G18" s="205">
        <v>9017</v>
      </c>
      <c r="H18" s="205">
        <v>105600</v>
      </c>
      <c r="I18" s="205">
        <v>1000</v>
      </c>
      <c r="J18" s="205">
        <v>0</v>
      </c>
      <c r="K18" s="206">
        <v>0</v>
      </c>
      <c r="L18" s="327"/>
      <c r="M18" s="329"/>
    </row>
    <row r="19" spans="1:13" ht="30" customHeight="1">
      <c r="A19" s="179"/>
      <c r="B19" s="270"/>
      <c r="C19" s="290"/>
      <c r="D19" s="177" t="s">
        <v>44</v>
      </c>
      <c r="E19" s="143">
        <v>0</v>
      </c>
      <c r="F19" s="205">
        <v>0</v>
      </c>
      <c r="G19" s="205">
        <v>0</v>
      </c>
      <c r="H19" s="205">
        <v>0</v>
      </c>
      <c r="I19" s="205">
        <v>0</v>
      </c>
      <c r="J19" s="205">
        <v>0</v>
      </c>
      <c r="K19" s="206">
        <v>0</v>
      </c>
      <c r="L19" s="328"/>
      <c r="M19" s="330"/>
    </row>
    <row r="20" spans="1:13" ht="18.75" customHeight="1">
      <c r="A20" s="295" t="s">
        <v>102</v>
      </c>
      <c r="B20" s="264" t="s">
        <v>117</v>
      </c>
      <c r="C20" s="288" t="s">
        <v>112</v>
      </c>
      <c r="D20" s="126" t="s">
        <v>4</v>
      </c>
      <c r="E20" s="140">
        <v>0</v>
      </c>
      <c r="F20" s="140">
        <v>3000</v>
      </c>
      <c r="G20" s="140">
        <v>1000</v>
      </c>
      <c r="H20" s="140">
        <v>1000</v>
      </c>
      <c r="I20" s="140">
        <v>1000</v>
      </c>
      <c r="J20" s="140">
        <v>0</v>
      </c>
      <c r="K20" s="140">
        <v>0</v>
      </c>
      <c r="L20" s="281" t="s">
        <v>35</v>
      </c>
      <c r="M20" s="332"/>
    </row>
    <row r="21" spans="1:13" ht="48.75" customHeight="1">
      <c r="A21" s="296"/>
      <c r="B21" s="265"/>
      <c r="C21" s="289"/>
      <c r="D21" s="126" t="s">
        <v>2</v>
      </c>
      <c r="E21" s="140">
        <v>0</v>
      </c>
      <c r="F21" s="14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281"/>
      <c r="M21" s="339"/>
    </row>
    <row r="22" spans="1:13" ht="63" customHeight="1">
      <c r="A22" s="296"/>
      <c r="B22" s="265"/>
      <c r="C22" s="289"/>
      <c r="D22" s="126" t="s">
        <v>9</v>
      </c>
      <c r="E22" s="140">
        <v>0</v>
      </c>
      <c r="F22" s="14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281"/>
      <c r="M22" s="339"/>
    </row>
    <row r="23" spans="1:13" ht="75.75" customHeight="1">
      <c r="A23" s="296"/>
      <c r="B23" s="265"/>
      <c r="C23" s="289"/>
      <c r="D23" s="126" t="s">
        <v>22</v>
      </c>
      <c r="E23" s="140">
        <v>0</v>
      </c>
      <c r="F23" s="140">
        <v>3000</v>
      </c>
      <c r="G23" s="140">
        <v>1000</v>
      </c>
      <c r="H23" s="140">
        <v>1000</v>
      </c>
      <c r="I23" s="140">
        <v>1000</v>
      </c>
      <c r="J23" s="140">
        <v>0</v>
      </c>
      <c r="K23" s="140">
        <v>0</v>
      </c>
      <c r="L23" s="281"/>
      <c r="M23" s="339"/>
    </row>
    <row r="24" spans="1:13" ht="40.5" customHeight="1">
      <c r="A24" s="297"/>
      <c r="B24" s="266"/>
      <c r="C24" s="290"/>
      <c r="D24" s="126" t="s">
        <v>44</v>
      </c>
      <c r="E24" s="140">
        <v>0</v>
      </c>
      <c r="F24" s="140">
        <v>0</v>
      </c>
      <c r="G24" s="120">
        <v>0</v>
      </c>
      <c r="H24" s="120">
        <v>0</v>
      </c>
      <c r="I24" s="120"/>
      <c r="J24" s="120">
        <v>0</v>
      </c>
      <c r="K24" s="120">
        <v>0</v>
      </c>
      <c r="L24" s="281"/>
      <c r="M24" s="340"/>
    </row>
    <row r="25" spans="1:13" ht="15.75" customHeight="1">
      <c r="A25" s="179" t="s">
        <v>103</v>
      </c>
      <c r="B25" s="264" t="s">
        <v>228</v>
      </c>
      <c r="C25" s="180"/>
      <c r="D25" s="177" t="s">
        <v>4</v>
      </c>
      <c r="E25" s="140">
        <v>0</v>
      </c>
      <c r="F25" s="119">
        <f>(G25+H25)</f>
        <v>112617</v>
      </c>
      <c r="G25" s="119">
        <v>8017</v>
      </c>
      <c r="H25" s="119">
        <v>104600</v>
      </c>
      <c r="I25" s="119">
        <v>0</v>
      </c>
      <c r="J25" s="119">
        <v>0</v>
      </c>
      <c r="K25" s="195">
        <v>0</v>
      </c>
      <c r="L25" s="281" t="s">
        <v>35</v>
      </c>
      <c r="M25" s="332"/>
    </row>
    <row r="26" spans="1:13" ht="42.75" customHeight="1">
      <c r="A26" s="179"/>
      <c r="B26" s="269"/>
      <c r="C26" s="180"/>
      <c r="D26" s="177" t="s">
        <v>2</v>
      </c>
      <c r="E26" s="140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95">
        <v>0</v>
      </c>
      <c r="L26" s="281"/>
      <c r="M26" s="329"/>
    </row>
    <row r="27" spans="1:13" ht="40.5" customHeight="1">
      <c r="A27" s="179"/>
      <c r="B27" s="269"/>
      <c r="C27" s="180" t="s">
        <v>112</v>
      </c>
      <c r="D27" s="177" t="s">
        <v>9</v>
      </c>
      <c r="E27" s="140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95">
        <v>0</v>
      </c>
      <c r="L27" s="281"/>
      <c r="M27" s="329"/>
    </row>
    <row r="28" spans="1:13" ht="44.25" customHeight="1">
      <c r="A28" s="179"/>
      <c r="B28" s="269"/>
      <c r="C28" s="180"/>
      <c r="D28" s="177" t="s">
        <v>22</v>
      </c>
      <c r="E28" s="140">
        <v>0</v>
      </c>
      <c r="F28" s="119">
        <f>(G28+H28)</f>
        <v>112617</v>
      </c>
      <c r="G28" s="119">
        <v>8017</v>
      </c>
      <c r="H28" s="119">
        <v>104600</v>
      </c>
      <c r="I28" s="119">
        <v>0</v>
      </c>
      <c r="J28" s="119">
        <v>0</v>
      </c>
      <c r="K28" s="195">
        <v>0</v>
      </c>
      <c r="L28" s="281"/>
      <c r="M28" s="329"/>
    </row>
    <row r="29" spans="1:13" ht="40.5" customHeight="1">
      <c r="A29" s="179"/>
      <c r="B29" s="270"/>
      <c r="C29" s="180"/>
      <c r="D29" s="177" t="s">
        <v>44</v>
      </c>
      <c r="E29" s="140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95">
        <v>0</v>
      </c>
      <c r="L29" s="281"/>
      <c r="M29" s="330"/>
    </row>
    <row r="30" spans="1:13" ht="26.25" customHeight="1">
      <c r="A30" s="295" t="s">
        <v>227</v>
      </c>
      <c r="B30" s="264" t="s">
        <v>78</v>
      </c>
      <c r="C30" s="288" t="s">
        <v>112</v>
      </c>
      <c r="D30" s="192" t="s">
        <v>4</v>
      </c>
      <c r="E30" s="193">
        <v>0</v>
      </c>
      <c r="F30" s="193">
        <v>0</v>
      </c>
      <c r="G30" s="193">
        <v>0</v>
      </c>
      <c r="H30" s="193">
        <v>0</v>
      </c>
      <c r="I30" s="193">
        <v>0</v>
      </c>
      <c r="J30" s="193">
        <v>0</v>
      </c>
      <c r="K30" s="193">
        <v>0</v>
      </c>
      <c r="L30" s="291" t="s">
        <v>35</v>
      </c>
      <c r="M30" s="303"/>
    </row>
    <row r="31" spans="1:13" ht="47.25" customHeight="1">
      <c r="A31" s="296"/>
      <c r="B31" s="265"/>
      <c r="C31" s="289"/>
      <c r="D31" s="146" t="s">
        <v>2</v>
      </c>
      <c r="E31" s="193">
        <v>0</v>
      </c>
      <c r="F31" s="193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291"/>
      <c r="M31" s="303"/>
    </row>
    <row r="32" spans="1:13" ht="60" customHeight="1">
      <c r="A32" s="296"/>
      <c r="B32" s="265"/>
      <c r="C32" s="289"/>
      <c r="D32" s="146" t="s">
        <v>9</v>
      </c>
      <c r="E32" s="193">
        <v>0</v>
      </c>
      <c r="F32" s="193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291"/>
      <c r="M32" s="303"/>
    </row>
    <row r="33" spans="1:13" ht="74.25" customHeight="1">
      <c r="A33" s="296"/>
      <c r="B33" s="265"/>
      <c r="C33" s="289"/>
      <c r="D33" s="146" t="s">
        <v>22</v>
      </c>
      <c r="E33" s="193">
        <v>0</v>
      </c>
      <c r="F33" s="193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291"/>
      <c r="M33" s="303"/>
    </row>
    <row r="34" spans="1:13" ht="30" customHeight="1">
      <c r="A34" s="297"/>
      <c r="B34" s="266"/>
      <c r="C34" s="290"/>
      <c r="D34" s="146" t="s">
        <v>44</v>
      </c>
      <c r="E34" s="193">
        <v>0</v>
      </c>
      <c r="F34" s="193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291"/>
      <c r="M34" s="303"/>
    </row>
    <row r="35" spans="1:13" ht="15" customHeight="1">
      <c r="A35" s="273"/>
      <c r="B35" s="271" t="s">
        <v>226</v>
      </c>
      <c r="C35" s="271"/>
      <c r="D35" s="133" t="s">
        <v>4</v>
      </c>
      <c r="E35" s="202">
        <v>0</v>
      </c>
      <c r="F35" s="203">
        <v>115617</v>
      </c>
      <c r="G35" s="203">
        <v>9017</v>
      </c>
      <c r="H35" s="203">
        <v>105600</v>
      </c>
      <c r="I35" s="203">
        <v>1000</v>
      </c>
      <c r="J35" s="203">
        <v>0</v>
      </c>
      <c r="K35" s="204">
        <v>0</v>
      </c>
      <c r="L35" s="272"/>
      <c r="M35" s="272"/>
    </row>
    <row r="36" spans="1:13" ht="46.5" customHeight="1">
      <c r="A36" s="273"/>
      <c r="B36" s="271"/>
      <c r="C36" s="271"/>
      <c r="D36" s="133" t="s">
        <v>2</v>
      </c>
      <c r="E36" s="202">
        <v>0</v>
      </c>
      <c r="F36" s="203">
        <v>0</v>
      </c>
      <c r="G36" s="203">
        <v>0</v>
      </c>
      <c r="H36" s="203">
        <v>0</v>
      </c>
      <c r="I36" s="203">
        <v>0</v>
      </c>
      <c r="J36" s="203">
        <v>0</v>
      </c>
      <c r="K36" s="204">
        <v>0</v>
      </c>
      <c r="L36" s="272"/>
      <c r="M36" s="272"/>
    </row>
    <row r="37" spans="1:13" ht="58.5" customHeight="1">
      <c r="A37" s="273"/>
      <c r="B37" s="271"/>
      <c r="C37" s="271"/>
      <c r="D37" s="133" t="s">
        <v>9</v>
      </c>
      <c r="E37" s="202">
        <v>0</v>
      </c>
      <c r="F37" s="203">
        <v>0</v>
      </c>
      <c r="G37" s="203">
        <v>0</v>
      </c>
      <c r="H37" s="203">
        <v>0</v>
      </c>
      <c r="I37" s="203">
        <v>0</v>
      </c>
      <c r="J37" s="203">
        <v>0</v>
      </c>
      <c r="K37" s="204">
        <v>0</v>
      </c>
      <c r="L37" s="272"/>
      <c r="M37" s="272"/>
    </row>
    <row r="38" spans="1:13" ht="72" customHeight="1">
      <c r="A38" s="273"/>
      <c r="B38" s="271"/>
      <c r="C38" s="271"/>
      <c r="D38" s="133" t="s">
        <v>22</v>
      </c>
      <c r="E38" s="202">
        <v>0</v>
      </c>
      <c r="F38" s="203">
        <v>115617</v>
      </c>
      <c r="G38" s="203">
        <v>9017</v>
      </c>
      <c r="H38" s="203">
        <v>105600</v>
      </c>
      <c r="I38" s="203">
        <v>1000</v>
      </c>
      <c r="J38" s="203">
        <v>0</v>
      </c>
      <c r="K38" s="204">
        <v>0</v>
      </c>
      <c r="L38" s="272"/>
      <c r="M38" s="272"/>
    </row>
    <row r="39" spans="1:13" ht="31.5" customHeight="1">
      <c r="A39" s="273"/>
      <c r="B39" s="271"/>
      <c r="C39" s="271"/>
      <c r="D39" s="133" t="s">
        <v>44</v>
      </c>
      <c r="E39" s="202">
        <v>0</v>
      </c>
      <c r="F39" s="203">
        <v>0</v>
      </c>
      <c r="G39" s="203">
        <v>0</v>
      </c>
      <c r="H39" s="203">
        <v>0</v>
      </c>
      <c r="I39" s="203">
        <v>0</v>
      </c>
      <c r="J39" s="203">
        <v>0</v>
      </c>
      <c r="K39" s="204">
        <v>0</v>
      </c>
      <c r="L39" s="272"/>
      <c r="M39" s="272"/>
    </row>
    <row r="40" spans="1:13" ht="23.25" customHeight="1">
      <c r="A40" s="261" t="s">
        <v>135</v>
      </c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3"/>
    </row>
    <row r="41" spans="1:13" s="90" customFormat="1" ht="13.5" customHeight="1">
      <c r="A41" s="277" t="s">
        <v>162</v>
      </c>
      <c r="B41" s="278" t="s">
        <v>232</v>
      </c>
      <c r="C41" s="283" t="s">
        <v>112</v>
      </c>
      <c r="D41" s="134" t="s">
        <v>4</v>
      </c>
      <c r="E41" s="142">
        <v>10200</v>
      </c>
      <c r="F41" s="142">
        <v>60000</v>
      </c>
      <c r="G41" s="142">
        <v>20000</v>
      </c>
      <c r="H41" s="142">
        <v>20000</v>
      </c>
      <c r="I41" s="142">
        <v>20000</v>
      </c>
      <c r="J41" s="142">
        <v>0</v>
      </c>
      <c r="K41" s="142">
        <v>0</v>
      </c>
      <c r="L41" s="325"/>
      <c r="M41" s="306" t="s">
        <v>248</v>
      </c>
    </row>
    <row r="42" spans="1:13" s="90" customFormat="1" ht="45.75" customHeight="1">
      <c r="A42" s="277"/>
      <c r="B42" s="278"/>
      <c r="C42" s="283"/>
      <c r="D42" s="134" t="s">
        <v>2</v>
      </c>
      <c r="E42" s="142">
        <v>0</v>
      </c>
      <c r="F42" s="142">
        <v>0</v>
      </c>
      <c r="G42" s="142">
        <v>0</v>
      </c>
      <c r="H42" s="142">
        <v>0</v>
      </c>
      <c r="I42" s="142">
        <v>0</v>
      </c>
      <c r="J42" s="142">
        <v>0</v>
      </c>
      <c r="K42" s="142">
        <v>0</v>
      </c>
      <c r="L42" s="325"/>
      <c r="M42" s="307"/>
    </row>
    <row r="43" spans="1:13" s="90" customFormat="1" ht="60" customHeight="1">
      <c r="A43" s="277"/>
      <c r="B43" s="278"/>
      <c r="C43" s="283"/>
      <c r="D43" s="134" t="s">
        <v>9</v>
      </c>
      <c r="E43" s="142">
        <v>0</v>
      </c>
      <c r="F43" s="142">
        <v>0</v>
      </c>
      <c r="G43" s="142">
        <v>0</v>
      </c>
      <c r="H43" s="142">
        <v>0</v>
      </c>
      <c r="I43" s="142">
        <v>0</v>
      </c>
      <c r="J43" s="142">
        <v>0</v>
      </c>
      <c r="K43" s="142">
        <v>0</v>
      </c>
      <c r="L43" s="325"/>
      <c r="M43" s="307"/>
    </row>
    <row r="44" spans="1:13" s="90" customFormat="1" ht="44.25" customHeight="1">
      <c r="A44" s="277"/>
      <c r="B44" s="278"/>
      <c r="C44" s="283"/>
      <c r="D44" s="134" t="s">
        <v>22</v>
      </c>
      <c r="E44" s="142">
        <v>5100</v>
      </c>
      <c r="F44" s="142">
        <v>30000</v>
      </c>
      <c r="G44" s="142">
        <v>10000</v>
      </c>
      <c r="H44" s="142">
        <v>10000</v>
      </c>
      <c r="I44" s="142">
        <v>10000</v>
      </c>
      <c r="J44" s="142">
        <v>0</v>
      </c>
      <c r="K44" s="142">
        <v>0</v>
      </c>
      <c r="L44" s="325"/>
      <c r="M44" s="307"/>
    </row>
    <row r="45" spans="1:13" s="90" customFormat="1" ht="30" customHeight="1">
      <c r="A45" s="277"/>
      <c r="B45" s="278"/>
      <c r="C45" s="283"/>
      <c r="D45" s="134" t="s">
        <v>44</v>
      </c>
      <c r="E45" s="142">
        <v>5100</v>
      </c>
      <c r="F45" s="142">
        <v>30000</v>
      </c>
      <c r="G45" s="142">
        <v>10000</v>
      </c>
      <c r="H45" s="142">
        <v>10000</v>
      </c>
      <c r="I45" s="142">
        <v>10000</v>
      </c>
      <c r="J45" s="142">
        <v>0</v>
      </c>
      <c r="K45" s="142">
        <v>0</v>
      </c>
      <c r="L45" s="325"/>
      <c r="M45" s="308"/>
    </row>
    <row r="46" spans="1:13" ht="17.25" customHeight="1">
      <c r="A46" s="280" t="s">
        <v>106</v>
      </c>
      <c r="B46" s="253" t="s">
        <v>39</v>
      </c>
      <c r="C46" s="281" t="s">
        <v>112</v>
      </c>
      <c r="D46" s="146" t="s">
        <v>4</v>
      </c>
      <c r="E46" s="140">
        <v>0</v>
      </c>
      <c r="F46" s="140">
        <v>0</v>
      </c>
      <c r="G46" s="140">
        <v>0</v>
      </c>
      <c r="H46" s="140">
        <v>0</v>
      </c>
      <c r="I46" s="140">
        <v>0</v>
      </c>
      <c r="J46" s="140">
        <v>0</v>
      </c>
      <c r="K46" s="140">
        <v>0</v>
      </c>
      <c r="L46" s="281" t="s">
        <v>35</v>
      </c>
      <c r="M46" s="305"/>
    </row>
    <row r="47" spans="1:13" ht="45.75" customHeight="1">
      <c r="A47" s="280"/>
      <c r="B47" s="253"/>
      <c r="C47" s="281"/>
      <c r="D47" s="146" t="s">
        <v>2</v>
      </c>
      <c r="E47" s="140">
        <v>0</v>
      </c>
      <c r="F47" s="14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281"/>
      <c r="M47" s="305"/>
    </row>
    <row r="48" spans="1:13" ht="60" customHeight="1">
      <c r="A48" s="280"/>
      <c r="B48" s="253"/>
      <c r="C48" s="281"/>
      <c r="D48" s="146" t="s">
        <v>9</v>
      </c>
      <c r="E48" s="140">
        <v>0</v>
      </c>
      <c r="F48" s="140">
        <v>0</v>
      </c>
      <c r="G48" s="120">
        <v>0</v>
      </c>
      <c r="H48" s="120">
        <v>0</v>
      </c>
      <c r="I48" s="120">
        <v>0</v>
      </c>
      <c r="J48" s="120">
        <v>0</v>
      </c>
      <c r="K48" s="120">
        <v>0</v>
      </c>
      <c r="L48" s="281"/>
      <c r="M48" s="305"/>
    </row>
    <row r="49" spans="1:13" ht="74.25" customHeight="1">
      <c r="A49" s="280"/>
      <c r="B49" s="253"/>
      <c r="C49" s="281"/>
      <c r="D49" s="146" t="s">
        <v>22</v>
      </c>
      <c r="E49" s="140">
        <v>0</v>
      </c>
      <c r="F49" s="14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281"/>
      <c r="M49" s="305"/>
    </row>
    <row r="50" spans="1:13" ht="31.5" customHeight="1">
      <c r="A50" s="280"/>
      <c r="B50" s="253"/>
      <c r="C50" s="281"/>
      <c r="D50" s="146" t="s">
        <v>44</v>
      </c>
      <c r="E50" s="140">
        <v>0</v>
      </c>
      <c r="F50" s="140">
        <v>0</v>
      </c>
      <c r="G50" s="120">
        <v>0</v>
      </c>
      <c r="H50" s="120">
        <v>0</v>
      </c>
      <c r="I50" s="120">
        <v>0</v>
      </c>
      <c r="J50" s="120">
        <v>0</v>
      </c>
      <c r="K50" s="120">
        <v>0</v>
      </c>
      <c r="L50" s="281"/>
      <c r="M50" s="305"/>
    </row>
    <row r="51" spans="1:13" ht="31.5" customHeight="1">
      <c r="A51" s="280" t="s">
        <v>163</v>
      </c>
      <c r="B51" s="253" t="s">
        <v>70</v>
      </c>
      <c r="C51" s="281" t="s">
        <v>112</v>
      </c>
      <c r="D51" s="146" t="s">
        <v>4</v>
      </c>
      <c r="E51" s="140">
        <v>10200</v>
      </c>
      <c r="F51" s="140">
        <v>60000</v>
      </c>
      <c r="G51" s="140">
        <v>20000</v>
      </c>
      <c r="H51" s="140">
        <v>20000</v>
      </c>
      <c r="I51" s="140">
        <v>20000</v>
      </c>
      <c r="J51" s="140">
        <v>0</v>
      </c>
      <c r="K51" s="140">
        <v>0</v>
      </c>
      <c r="L51" s="281" t="s">
        <v>35</v>
      </c>
      <c r="M51" s="305"/>
    </row>
    <row r="52" spans="1:13" ht="45" customHeight="1">
      <c r="A52" s="280"/>
      <c r="B52" s="253"/>
      <c r="C52" s="281"/>
      <c r="D52" s="146" t="s">
        <v>2</v>
      </c>
      <c r="E52" s="140">
        <v>0</v>
      </c>
      <c r="F52" s="140">
        <v>0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  <c r="L52" s="281"/>
      <c r="M52" s="305"/>
    </row>
    <row r="53" spans="1:13" ht="65.25" customHeight="1">
      <c r="A53" s="280"/>
      <c r="B53" s="253"/>
      <c r="C53" s="281"/>
      <c r="D53" s="146" t="s">
        <v>9</v>
      </c>
      <c r="E53" s="140">
        <v>0</v>
      </c>
      <c r="F53" s="140">
        <v>0</v>
      </c>
      <c r="G53" s="120">
        <v>0</v>
      </c>
      <c r="H53" s="120">
        <v>0</v>
      </c>
      <c r="I53" s="120">
        <v>0</v>
      </c>
      <c r="J53" s="120">
        <v>0</v>
      </c>
      <c r="K53" s="120">
        <v>0</v>
      </c>
      <c r="L53" s="281"/>
      <c r="M53" s="305"/>
    </row>
    <row r="54" spans="1:13" ht="76.5" customHeight="1">
      <c r="A54" s="280"/>
      <c r="B54" s="253"/>
      <c r="C54" s="281"/>
      <c r="D54" s="146" t="s">
        <v>22</v>
      </c>
      <c r="E54" s="140">
        <v>5100</v>
      </c>
      <c r="F54" s="140">
        <v>30000</v>
      </c>
      <c r="G54" s="120">
        <v>10000</v>
      </c>
      <c r="H54" s="120">
        <v>10000</v>
      </c>
      <c r="I54" s="120">
        <v>10000</v>
      </c>
      <c r="J54" s="120">
        <v>0</v>
      </c>
      <c r="K54" s="120">
        <v>0</v>
      </c>
      <c r="L54" s="281"/>
      <c r="M54" s="305"/>
    </row>
    <row r="55" spans="1:13" ht="31.5" customHeight="1">
      <c r="A55" s="280"/>
      <c r="B55" s="253"/>
      <c r="C55" s="281"/>
      <c r="D55" s="146" t="s">
        <v>44</v>
      </c>
      <c r="E55" s="140">
        <v>5100</v>
      </c>
      <c r="F55" s="140">
        <v>30000</v>
      </c>
      <c r="G55" s="120">
        <v>10000</v>
      </c>
      <c r="H55" s="120">
        <v>10000</v>
      </c>
      <c r="I55" s="120">
        <v>10000</v>
      </c>
      <c r="J55" s="120">
        <v>0</v>
      </c>
      <c r="K55" s="120">
        <v>0</v>
      </c>
      <c r="L55" s="281"/>
      <c r="M55" s="305"/>
    </row>
    <row r="56" spans="1:13" ht="17.25" customHeight="1">
      <c r="A56" s="280" t="s">
        <v>279</v>
      </c>
      <c r="B56" s="253" t="s">
        <v>38</v>
      </c>
      <c r="C56" s="281" t="s">
        <v>36</v>
      </c>
      <c r="D56" s="146" t="s">
        <v>4</v>
      </c>
      <c r="E56" s="140">
        <v>0</v>
      </c>
      <c r="F56" s="140">
        <v>0</v>
      </c>
      <c r="G56" s="140">
        <v>0</v>
      </c>
      <c r="H56" s="140">
        <v>0</v>
      </c>
      <c r="I56" s="140">
        <v>0</v>
      </c>
      <c r="J56" s="140">
        <v>0</v>
      </c>
      <c r="K56" s="140">
        <v>0</v>
      </c>
      <c r="L56" s="281" t="s">
        <v>35</v>
      </c>
      <c r="M56" s="303"/>
    </row>
    <row r="57" spans="1:13" ht="45.75" customHeight="1">
      <c r="A57" s="280"/>
      <c r="B57" s="253"/>
      <c r="C57" s="281"/>
      <c r="D57" s="146" t="s">
        <v>2</v>
      </c>
      <c r="E57" s="140">
        <v>0</v>
      </c>
      <c r="F57" s="14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281"/>
      <c r="M57" s="303"/>
    </row>
    <row r="58" spans="1:13" ht="60" customHeight="1">
      <c r="A58" s="280"/>
      <c r="B58" s="253"/>
      <c r="C58" s="281"/>
      <c r="D58" s="146" t="s">
        <v>9</v>
      </c>
      <c r="E58" s="140">
        <v>0</v>
      </c>
      <c r="F58" s="140">
        <v>0</v>
      </c>
      <c r="G58" s="120">
        <v>0</v>
      </c>
      <c r="H58" s="120">
        <v>0</v>
      </c>
      <c r="I58" s="120">
        <v>0</v>
      </c>
      <c r="J58" s="120">
        <v>0</v>
      </c>
      <c r="K58" s="120">
        <v>0</v>
      </c>
      <c r="L58" s="281"/>
      <c r="M58" s="303"/>
    </row>
    <row r="59" spans="1:13" ht="74.25" customHeight="1">
      <c r="A59" s="280"/>
      <c r="B59" s="253"/>
      <c r="C59" s="281"/>
      <c r="D59" s="146" t="s">
        <v>22</v>
      </c>
      <c r="E59" s="140">
        <v>0</v>
      </c>
      <c r="F59" s="140">
        <v>0</v>
      </c>
      <c r="G59" s="120">
        <v>0</v>
      </c>
      <c r="H59" s="120">
        <v>0</v>
      </c>
      <c r="I59" s="120">
        <v>0</v>
      </c>
      <c r="J59" s="120">
        <v>0</v>
      </c>
      <c r="K59" s="120">
        <v>0</v>
      </c>
      <c r="L59" s="281"/>
      <c r="M59" s="303"/>
    </row>
    <row r="60" spans="1:13" ht="31.5" customHeight="1">
      <c r="A60" s="280"/>
      <c r="B60" s="253"/>
      <c r="C60" s="281"/>
      <c r="D60" s="146" t="s">
        <v>44</v>
      </c>
      <c r="E60" s="140">
        <v>0</v>
      </c>
      <c r="F60" s="14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281"/>
      <c r="M60" s="303"/>
    </row>
    <row r="61" spans="1:13" ht="17.25" customHeight="1">
      <c r="A61" s="280" t="s">
        <v>251</v>
      </c>
      <c r="B61" s="253" t="s">
        <v>82</v>
      </c>
      <c r="C61" s="281" t="s">
        <v>112</v>
      </c>
      <c r="D61" s="126" t="s">
        <v>4</v>
      </c>
      <c r="E61" s="140">
        <v>0</v>
      </c>
      <c r="F61" s="140">
        <v>0</v>
      </c>
      <c r="G61" s="140">
        <v>0</v>
      </c>
      <c r="H61" s="140">
        <v>0</v>
      </c>
      <c r="I61" s="140">
        <v>0</v>
      </c>
      <c r="J61" s="140">
        <v>0</v>
      </c>
      <c r="K61" s="140">
        <v>0</v>
      </c>
      <c r="L61" s="291" t="s">
        <v>35</v>
      </c>
      <c r="M61" s="303"/>
    </row>
    <row r="62" spans="1:13" ht="45.75" customHeight="1">
      <c r="A62" s="280"/>
      <c r="B62" s="253"/>
      <c r="C62" s="281"/>
      <c r="D62" s="126" t="s">
        <v>2</v>
      </c>
      <c r="E62" s="140">
        <v>0</v>
      </c>
      <c r="F62" s="140">
        <v>0</v>
      </c>
      <c r="G62" s="120">
        <v>0</v>
      </c>
      <c r="H62" s="120">
        <v>0</v>
      </c>
      <c r="I62" s="120">
        <v>0</v>
      </c>
      <c r="J62" s="120">
        <v>0</v>
      </c>
      <c r="K62" s="120">
        <v>0</v>
      </c>
      <c r="L62" s="291"/>
      <c r="M62" s="303"/>
    </row>
    <row r="63" spans="1:13" ht="60" customHeight="1">
      <c r="A63" s="280"/>
      <c r="B63" s="253"/>
      <c r="C63" s="281"/>
      <c r="D63" s="126" t="s">
        <v>9</v>
      </c>
      <c r="E63" s="140">
        <v>0</v>
      </c>
      <c r="F63" s="140">
        <v>0</v>
      </c>
      <c r="G63" s="120">
        <v>0</v>
      </c>
      <c r="H63" s="120">
        <v>0</v>
      </c>
      <c r="I63" s="120">
        <v>0</v>
      </c>
      <c r="J63" s="120">
        <v>0</v>
      </c>
      <c r="K63" s="120">
        <v>0</v>
      </c>
      <c r="L63" s="291"/>
      <c r="M63" s="303"/>
    </row>
    <row r="64" spans="1:13" ht="74.25" customHeight="1">
      <c r="A64" s="280"/>
      <c r="B64" s="253"/>
      <c r="C64" s="281"/>
      <c r="D64" s="126" t="s">
        <v>22</v>
      </c>
      <c r="E64" s="140">
        <v>0</v>
      </c>
      <c r="F64" s="140">
        <v>0</v>
      </c>
      <c r="G64" s="120">
        <v>0</v>
      </c>
      <c r="H64" s="120">
        <v>0</v>
      </c>
      <c r="I64" s="120">
        <v>0</v>
      </c>
      <c r="J64" s="120">
        <v>0</v>
      </c>
      <c r="K64" s="120">
        <v>0</v>
      </c>
      <c r="L64" s="291"/>
      <c r="M64" s="303"/>
    </row>
    <row r="65" spans="1:13" ht="31.5" customHeight="1">
      <c r="A65" s="280"/>
      <c r="B65" s="253"/>
      <c r="C65" s="281"/>
      <c r="D65" s="126" t="s">
        <v>44</v>
      </c>
      <c r="E65" s="140">
        <v>0</v>
      </c>
      <c r="F65" s="140">
        <v>0</v>
      </c>
      <c r="G65" s="120">
        <v>0</v>
      </c>
      <c r="H65" s="120">
        <v>0</v>
      </c>
      <c r="I65" s="120">
        <v>0</v>
      </c>
      <c r="J65" s="120">
        <v>0</v>
      </c>
      <c r="K65" s="120">
        <v>0</v>
      </c>
      <c r="L65" s="291"/>
      <c r="M65" s="303"/>
    </row>
    <row r="66" spans="1:13" ht="31.5" customHeight="1">
      <c r="A66" s="280" t="s">
        <v>280</v>
      </c>
      <c r="B66" s="253" t="s">
        <v>71</v>
      </c>
      <c r="C66" s="281">
        <v>2020</v>
      </c>
      <c r="D66" s="146" t="s">
        <v>4</v>
      </c>
      <c r="E66" s="140">
        <v>0</v>
      </c>
      <c r="F66" s="140">
        <v>0</v>
      </c>
      <c r="G66" s="140">
        <v>0</v>
      </c>
      <c r="H66" s="140">
        <v>0</v>
      </c>
      <c r="I66" s="140">
        <v>0</v>
      </c>
      <c r="J66" s="140">
        <v>0</v>
      </c>
      <c r="K66" s="140">
        <v>0</v>
      </c>
      <c r="L66" s="281" t="s">
        <v>35</v>
      </c>
      <c r="M66" s="305"/>
    </row>
    <row r="67" spans="1:13" ht="45" customHeight="1">
      <c r="A67" s="280"/>
      <c r="B67" s="253"/>
      <c r="C67" s="281"/>
      <c r="D67" s="146" t="s">
        <v>2</v>
      </c>
      <c r="E67" s="140">
        <v>0</v>
      </c>
      <c r="F67" s="140">
        <v>0</v>
      </c>
      <c r="G67" s="120">
        <v>0</v>
      </c>
      <c r="H67" s="120">
        <v>0</v>
      </c>
      <c r="I67" s="120">
        <v>0</v>
      </c>
      <c r="J67" s="120">
        <v>0</v>
      </c>
      <c r="K67" s="120">
        <v>0</v>
      </c>
      <c r="L67" s="281"/>
      <c r="M67" s="305"/>
    </row>
    <row r="68" spans="1:13" ht="65.25" customHeight="1">
      <c r="A68" s="280"/>
      <c r="B68" s="253"/>
      <c r="C68" s="281"/>
      <c r="D68" s="146" t="s">
        <v>9</v>
      </c>
      <c r="E68" s="140">
        <v>0</v>
      </c>
      <c r="F68" s="140">
        <v>0</v>
      </c>
      <c r="G68" s="120">
        <v>0</v>
      </c>
      <c r="H68" s="120">
        <v>0</v>
      </c>
      <c r="I68" s="120">
        <v>0</v>
      </c>
      <c r="J68" s="120">
        <v>0</v>
      </c>
      <c r="K68" s="120">
        <v>0</v>
      </c>
      <c r="L68" s="281"/>
      <c r="M68" s="305"/>
    </row>
    <row r="69" spans="1:13" ht="76.5" customHeight="1">
      <c r="A69" s="280"/>
      <c r="B69" s="253"/>
      <c r="C69" s="281"/>
      <c r="D69" s="146" t="s">
        <v>22</v>
      </c>
      <c r="E69" s="140">
        <v>0</v>
      </c>
      <c r="F69" s="14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281"/>
      <c r="M69" s="305"/>
    </row>
    <row r="70" spans="1:13" ht="31.5" customHeight="1">
      <c r="A70" s="280"/>
      <c r="B70" s="253"/>
      <c r="C70" s="281"/>
      <c r="D70" s="146" t="s">
        <v>44</v>
      </c>
      <c r="E70" s="140">
        <v>0</v>
      </c>
      <c r="F70" s="14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  <c r="L70" s="281"/>
      <c r="M70" s="305"/>
    </row>
    <row r="71" spans="1:13" s="90" customFormat="1" ht="19.5" customHeight="1">
      <c r="A71" s="277" t="s">
        <v>249</v>
      </c>
      <c r="B71" s="278" t="s">
        <v>255</v>
      </c>
      <c r="C71" s="283" t="s">
        <v>282</v>
      </c>
      <c r="D71" s="228" t="s">
        <v>4</v>
      </c>
      <c r="E71" s="142">
        <v>0</v>
      </c>
      <c r="F71" s="116">
        <v>1960000</v>
      </c>
      <c r="G71" s="116">
        <v>0</v>
      </c>
      <c r="H71" s="116">
        <v>0</v>
      </c>
      <c r="I71" s="116">
        <v>0</v>
      </c>
      <c r="J71" s="116">
        <v>980000</v>
      </c>
      <c r="K71" s="116">
        <v>980000</v>
      </c>
      <c r="L71" s="288" t="s">
        <v>35</v>
      </c>
      <c r="M71" s="306" t="s">
        <v>257</v>
      </c>
    </row>
    <row r="72" spans="1:13" s="90" customFormat="1" ht="45.75" customHeight="1">
      <c r="A72" s="277"/>
      <c r="B72" s="278"/>
      <c r="C72" s="283"/>
      <c r="D72" s="228" t="s">
        <v>2</v>
      </c>
      <c r="E72" s="142">
        <v>0</v>
      </c>
      <c r="F72" s="116">
        <v>1455300</v>
      </c>
      <c r="G72" s="119">
        <v>0</v>
      </c>
      <c r="H72" s="119">
        <v>0</v>
      </c>
      <c r="I72" s="119">
        <v>0</v>
      </c>
      <c r="J72" s="119">
        <v>727650</v>
      </c>
      <c r="K72" s="119">
        <v>727650</v>
      </c>
      <c r="L72" s="346"/>
      <c r="M72" s="307"/>
    </row>
    <row r="73" spans="1:13" s="90" customFormat="1" ht="60" customHeight="1">
      <c r="A73" s="277"/>
      <c r="B73" s="278"/>
      <c r="C73" s="283"/>
      <c r="D73" s="228" t="s">
        <v>9</v>
      </c>
      <c r="E73" s="142">
        <v>0</v>
      </c>
      <c r="F73" s="116">
        <v>485100</v>
      </c>
      <c r="G73" s="119">
        <v>0</v>
      </c>
      <c r="H73" s="119">
        <v>0</v>
      </c>
      <c r="I73" s="119">
        <v>0</v>
      </c>
      <c r="J73" s="119">
        <v>242550</v>
      </c>
      <c r="K73" s="119">
        <v>242550</v>
      </c>
      <c r="L73" s="346"/>
      <c r="M73" s="307"/>
    </row>
    <row r="74" spans="1:13" s="90" customFormat="1" ht="44.25" customHeight="1">
      <c r="A74" s="277"/>
      <c r="B74" s="278"/>
      <c r="C74" s="283"/>
      <c r="D74" s="228" t="s">
        <v>22</v>
      </c>
      <c r="E74" s="142">
        <v>0</v>
      </c>
      <c r="F74" s="116">
        <v>19600</v>
      </c>
      <c r="G74" s="119">
        <v>0</v>
      </c>
      <c r="H74" s="119">
        <v>0</v>
      </c>
      <c r="I74" s="119">
        <v>0</v>
      </c>
      <c r="J74" s="119">
        <v>9800</v>
      </c>
      <c r="K74" s="119">
        <v>9800</v>
      </c>
      <c r="L74" s="346"/>
      <c r="M74" s="307"/>
    </row>
    <row r="75" spans="1:13" s="90" customFormat="1" ht="30" customHeight="1">
      <c r="A75" s="277"/>
      <c r="B75" s="278"/>
      <c r="C75" s="283"/>
      <c r="D75" s="228" t="s">
        <v>44</v>
      </c>
      <c r="E75" s="142">
        <v>0</v>
      </c>
      <c r="F75" s="116"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347"/>
      <c r="M75" s="308"/>
    </row>
    <row r="76" spans="1:13" ht="31.5" customHeight="1">
      <c r="A76" s="280" t="s">
        <v>107</v>
      </c>
      <c r="B76" s="253" t="s">
        <v>256</v>
      </c>
      <c r="C76" s="281" t="s">
        <v>282</v>
      </c>
      <c r="D76" s="225" t="s">
        <v>4</v>
      </c>
      <c r="E76" s="140">
        <v>0</v>
      </c>
      <c r="F76" s="116">
        <v>1960000</v>
      </c>
      <c r="G76" s="116">
        <v>0</v>
      </c>
      <c r="H76" s="116">
        <v>0</v>
      </c>
      <c r="I76" s="116">
        <v>0</v>
      </c>
      <c r="J76" s="116">
        <v>980000</v>
      </c>
      <c r="K76" s="116">
        <v>980000</v>
      </c>
      <c r="L76" s="288" t="s">
        <v>35</v>
      </c>
      <c r="M76" s="305"/>
    </row>
    <row r="77" spans="1:13" ht="45" customHeight="1">
      <c r="A77" s="280"/>
      <c r="B77" s="253"/>
      <c r="C77" s="281"/>
      <c r="D77" s="225" t="s">
        <v>2</v>
      </c>
      <c r="E77" s="140">
        <v>0</v>
      </c>
      <c r="F77" s="116">
        <v>1455300</v>
      </c>
      <c r="G77" s="119">
        <v>0</v>
      </c>
      <c r="H77" s="119">
        <v>0</v>
      </c>
      <c r="I77" s="119">
        <v>0</v>
      </c>
      <c r="J77" s="119">
        <v>727650</v>
      </c>
      <c r="K77" s="119">
        <v>727650</v>
      </c>
      <c r="L77" s="289"/>
      <c r="M77" s="305"/>
    </row>
    <row r="78" spans="1:13" ht="65.25" customHeight="1">
      <c r="A78" s="280"/>
      <c r="B78" s="253"/>
      <c r="C78" s="281"/>
      <c r="D78" s="225" t="s">
        <v>9</v>
      </c>
      <c r="E78" s="140">
        <v>0</v>
      </c>
      <c r="F78" s="116">
        <v>485100</v>
      </c>
      <c r="G78" s="119">
        <v>0</v>
      </c>
      <c r="H78" s="119">
        <v>0</v>
      </c>
      <c r="I78" s="119">
        <v>0</v>
      </c>
      <c r="J78" s="119">
        <v>242550</v>
      </c>
      <c r="K78" s="119">
        <v>242550</v>
      </c>
      <c r="L78" s="289"/>
      <c r="M78" s="305"/>
    </row>
    <row r="79" spans="1:13" ht="76.5" customHeight="1">
      <c r="A79" s="280"/>
      <c r="B79" s="253"/>
      <c r="C79" s="281"/>
      <c r="D79" s="225" t="s">
        <v>22</v>
      </c>
      <c r="E79" s="140">
        <v>0</v>
      </c>
      <c r="F79" s="116">
        <v>19600</v>
      </c>
      <c r="G79" s="119">
        <v>0</v>
      </c>
      <c r="H79" s="119">
        <v>0</v>
      </c>
      <c r="I79" s="119">
        <v>0</v>
      </c>
      <c r="J79" s="119">
        <v>9800</v>
      </c>
      <c r="K79" s="119">
        <v>9800</v>
      </c>
      <c r="L79" s="289"/>
      <c r="M79" s="305"/>
    </row>
    <row r="80" spans="1:13" ht="31.5" customHeight="1">
      <c r="A80" s="280"/>
      <c r="B80" s="253"/>
      <c r="C80" s="281"/>
      <c r="D80" s="225" t="s">
        <v>44</v>
      </c>
      <c r="E80" s="140">
        <v>0</v>
      </c>
      <c r="F80" s="116">
        <v>0</v>
      </c>
      <c r="G80" s="119">
        <v>0</v>
      </c>
      <c r="H80" s="119">
        <v>0</v>
      </c>
      <c r="I80" s="119">
        <v>0</v>
      </c>
      <c r="J80" s="119">
        <v>0</v>
      </c>
      <c r="K80" s="119">
        <v>0</v>
      </c>
      <c r="L80" s="290"/>
      <c r="M80" s="305"/>
    </row>
    <row r="81" spans="1:13" ht="15" customHeight="1">
      <c r="A81" s="273"/>
      <c r="B81" s="271" t="s">
        <v>160</v>
      </c>
      <c r="C81" s="271"/>
      <c r="D81" s="143" t="s">
        <v>4</v>
      </c>
      <c r="E81" s="142">
        <v>10200</v>
      </c>
      <c r="F81" s="142">
        <v>2020000</v>
      </c>
      <c r="G81" s="142">
        <v>20000</v>
      </c>
      <c r="H81" s="142">
        <v>20000</v>
      </c>
      <c r="I81" s="142">
        <v>20000</v>
      </c>
      <c r="J81" s="142">
        <v>980000</v>
      </c>
      <c r="K81" s="142">
        <v>980000</v>
      </c>
      <c r="L81" s="272"/>
      <c r="M81" s="272"/>
    </row>
    <row r="82" spans="1:13" ht="46.5" customHeight="1">
      <c r="A82" s="273"/>
      <c r="B82" s="271"/>
      <c r="C82" s="271"/>
      <c r="D82" s="143" t="s">
        <v>2</v>
      </c>
      <c r="E82" s="142">
        <v>0</v>
      </c>
      <c r="F82" s="142">
        <v>1455300</v>
      </c>
      <c r="G82" s="142">
        <v>0</v>
      </c>
      <c r="H82" s="142">
        <v>0</v>
      </c>
      <c r="I82" s="142">
        <v>0</v>
      </c>
      <c r="J82" s="142">
        <v>727650</v>
      </c>
      <c r="K82" s="142">
        <v>727650</v>
      </c>
      <c r="L82" s="272"/>
      <c r="M82" s="272"/>
    </row>
    <row r="83" spans="1:13" ht="58.5" customHeight="1">
      <c r="A83" s="273"/>
      <c r="B83" s="271"/>
      <c r="C83" s="271"/>
      <c r="D83" s="143" t="s">
        <v>9</v>
      </c>
      <c r="E83" s="142">
        <v>0</v>
      </c>
      <c r="F83" s="142">
        <v>485100</v>
      </c>
      <c r="G83" s="142">
        <v>0</v>
      </c>
      <c r="H83" s="142">
        <v>0</v>
      </c>
      <c r="I83" s="142">
        <v>0</v>
      </c>
      <c r="J83" s="142">
        <v>242550</v>
      </c>
      <c r="K83" s="142">
        <v>242550</v>
      </c>
      <c r="L83" s="272"/>
      <c r="M83" s="272"/>
    </row>
    <row r="84" spans="1:13" ht="72" customHeight="1">
      <c r="A84" s="273"/>
      <c r="B84" s="271"/>
      <c r="C84" s="271"/>
      <c r="D84" s="143" t="s">
        <v>22</v>
      </c>
      <c r="E84" s="142">
        <v>5100</v>
      </c>
      <c r="F84" s="142">
        <v>49600</v>
      </c>
      <c r="G84" s="142">
        <v>10000</v>
      </c>
      <c r="H84" s="142">
        <v>10000</v>
      </c>
      <c r="I84" s="142">
        <v>10000</v>
      </c>
      <c r="J84" s="142">
        <v>9800</v>
      </c>
      <c r="K84" s="142">
        <v>9800</v>
      </c>
      <c r="L84" s="272"/>
      <c r="M84" s="272"/>
    </row>
    <row r="85" spans="1:13" ht="31.5" customHeight="1">
      <c r="A85" s="273"/>
      <c r="B85" s="271"/>
      <c r="C85" s="271"/>
      <c r="D85" s="143" t="s">
        <v>44</v>
      </c>
      <c r="E85" s="142">
        <v>5100</v>
      </c>
      <c r="F85" s="142">
        <v>30000</v>
      </c>
      <c r="G85" s="142">
        <v>10000</v>
      </c>
      <c r="H85" s="142">
        <v>10000</v>
      </c>
      <c r="I85" s="142">
        <v>10000</v>
      </c>
      <c r="J85" s="142">
        <v>0</v>
      </c>
      <c r="K85" s="142">
        <v>0</v>
      </c>
      <c r="L85" s="272"/>
      <c r="M85" s="272"/>
    </row>
    <row r="86" spans="1:13" ht="28.5" customHeight="1">
      <c r="A86" s="261" t="s">
        <v>161</v>
      </c>
      <c r="B86" s="262"/>
      <c r="C86" s="262"/>
      <c r="D86" s="262"/>
      <c r="E86" s="262"/>
      <c r="F86" s="262"/>
      <c r="G86" s="262"/>
      <c r="H86" s="262"/>
      <c r="I86" s="262"/>
      <c r="J86" s="262"/>
      <c r="K86" s="262"/>
      <c r="L86" s="262"/>
      <c r="M86" s="263"/>
    </row>
    <row r="87" spans="1:13" s="90" customFormat="1" ht="15">
      <c r="A87" s="301" t="s">
        <v>58</v>
      </c>
      <c r="B87" s="278" t="s">
        <v>221</v>
      </c>
      <c r="C87" s="283" t="s">
        <v>112</v>
      </c>
      <c r="D87" s="134" t="s">
        <v>4</v>
      </c>
      <c r="E87" s="141">
        <v>171772</v>
      </c>
      <c r="F87" s="141">
        <v>182502.8</v>
      </c>
      <c r="G87" s="141">
        <v>174782.8</v>
      </c>
      <c r="H87" s="141">
        <v>3860</v>
      </c>
      <c r="I87" s="141">
        <v>3860</v>
      </c>
      <c r="J87" s="141">
        <v>0</v>
      </c>
      <c r="K87" s="141">
        <v>0</v>
      </c>
      <c r="L87" s="325"/>
      <c r="M87" s="324" t="s">
        <v>203</v>
      </c>
    </row>
    <row r="88" spans="1:13" s="90" customFormat="1" ht="48.75" customHeight="1">
      <c r="A88" s="301"/>
      <c r="B88" s="279"/>
      <c r="C88" s="283"/>
      <c r="D88" s="134" t="s">
        <v>2</v>
      </c>
      <c r="E88" s="141">
        <v>0</v>
      </c>
      <c r="F88" s="141">
        <v>0</v>
      </c>
      <c r="G88" s="141">
        <v>0</v>
      </c>
      <c r="H88" s="141">
        <v>0</v>
      </c>
      <c r="I88" s="141">
        <v>0</v>
      </c>
      <c r="J88" s="141">
        <v>0</v>
      </c>
      <c r="K88" s="141">
        <v>0</v>
      </c>
      <c r="L88" s="325"/>
      <c r="M88" s="324"/>
    </row>
    <row r="89" spans="1:13" s="90" customFormat="1" ht="59.25" customHeight="1">
      <c r="A89" s="301"/>
      <c r="B89" s="279"/>
      <c r="C89" s="283"/>
      <c r="D89" s="134" t="s">
        <v>9</v>
      </c>
      <c r="E89" s="141">
        <v>0</v>
      </c>
      <c r="F89" s="141">
        <v>0</v>
      </c>
      <c r="G89" s="141">
        <v>0</v>
      </c>
      <c r="H89" s="141">
        <v>0</v>
      </c>
      <c r="I89" s="141">
        <v>0</v>
      </c>
      <c r="J89" s="141">
        <v>0</v>
      </c>
      <c r="K89" s="141">
        <v>0</v>
      </c>
      <c r="L89" s="325"/>
      <c r="M89" s="324"/>
    </row>
    <row r="90" spans="1:13" s="90" customFormat="1" ht="77.25" customHeight="1">
      <c r="A90" s="301"/>
      <c r="B90" s="279"/>
      <c r="C90" s="283"/>
      <c r="D90" s="134" t="s">
        <v>22</v>
      </c>
      <c r="E90" s="141">
        <v>171772</v>
      </c>
      <c r="F90" s="141">
        <v>182502.8</v>
      </c>
      <c r="G90" s="141">
        <v>174782.8</v>
      </c>
      <c r="H90" s="141">
        <v>3860</v>
      </c>
      <c r="I90" s="141">
        <v>3860</v>
      </c>
      <c r="J90" s="141">
        <v>0</v>
      </c>
      <c r="K90" s="141">
        <v>0</v>
      </c>
      <c r="L90" s="325"/>
      <c r="M90" s="324"/>
    </row>
    <row r="91" spans="1:13" s="90" customFormat="1" ht="30.75" customHeight="1">
      <c r="A91" s="301"/>
      <c r="B91" s="279"/>
      <c r="C91" s="283"/>
      <c r="D91" s="134" t="s">
        <v>44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0</v>
      </c>
      <c r="L91" s="325"/>
      <c r="M91" s="324"/>
    </row>
    <row r="92" spans="1:13" ht="15" customHeight="1">
      <c r="A92" s="280" t="s">
        <v>167</v>
      </c>
      <c r="B92" s="253" t="s">
        <v>40</v>
      </c>
      <c r="C92" s="281" t="s">
        <v>36</v>
      </c>
      <c r="D92" s="146" t="s">
        <v>4</v>
      </c>
      <c r="E92" s="140">
        <v>171332</v>
      </c>
      <c r="F92" s="140">
        <v>170922.8</v>
      </c>
      <c r="G92" s="140">
        <v>170922.8</v>
      </c>
      <c r="H92" s="140">
        <v>0</v>
      </c>
      <c r="I92" s="140">
        <v>0</v>
      </c>
      <c r="J92" s="140">
        <v>0</v>
      </c>
      <c r="K92" s="140">
        <v>0</v>
      </c>
      <c r="L92" s="281" t="s">
        <v>35</v>
      </c>
      <c r="M92" s="305"/>
    </row>
    <row r="93" spans="1:13" ht="46.5" customHeight="1">
      <c r="A93" s="280"/>
      <c r="B93" s="253"/>
      <c r="C93" s="281"/>
      <c r="D93" s="146" t="s">
        <v>2</v>
      </c>
      <c r="E93" s="140">
        <v>0</v>
      </c>
      <c r="F93" s="140"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281"/>
      <c r="M93" s="305"/>
    </row>
    <row r="94" spans="1:13" ht="60.75" customHeight="1">
      <c r="A94" s="280"/>
      <c r="B94" s="253"/>
      <c r="C94" s="281"/>
      <c r="D94" s="146" t="s">
        <v>9</v>
      </c>
      <c r="E94" s="140">
        <v>0</v>
      </c>
      <c r="F94" s="140"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281"/>
      <c r="M94" s="305"/>
    </row>
    <row r="95" spans="1:13" ht="75" customHeight="1">
      <c r="A95" s="280"/>
      <c r="B95" s="253"/>
      <c r="C95" s="281"/>
      <c r="D95" s="146" t="s">
        <v>22</v>
      </c>
      <c r="E95" s="140">
        <v>171332</v>
      </c>
      <c r="F95" s="140">
        <v>170922.8</v>
      </c>
      <c r="G95" s="120">
        <v>170922.8</v>
      </c>
      <c r="H95" s="120">
        <v>0</v>
      </c>
      <c r="I95" s="120">
        <v>0</v>
      </c>
      <c r="J95" s="120">
        <v>0</v>
      </c>
      <c r="K95" s="120">
        <v>0</v>
      </c>
      <c r="L95" s="281"/>
      <c r="M95" s="305"/>
    </row>
    <row r="96" spans="1:13" ht="28.5" customHeight="1">
      <c r="A96" s="280"/>
      <c r="B96" s="253"/>
      <c r="C96" s="281"/>
      <c r="D96" s="146" t="s">
        <v>44</v>
      </c>
      <c r="E96" s="140">
        <v>0</v>
      </c>
      <c r="F96" s="140"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281"/>
      <c r="M96" s="305"/>
    </row>
    <row r="97" spans="1:13" ht="15" customHeight="1">
      <c r="A97" s="300" t="s">
        <v>168</v>
      </c>
      <c r="B97" s="302" t="s">
        <v>113</v>
      </c>
      <c r="C97" s="291" t="s">
        <v>112</v>
      </c>
      <c r="D97" s="192" t="s">
        <v>4</v>
      </c>
      <c r="E97" s="193">
        <v>0</v>
      </c>
      <c r="F97" s="193">
        <v>0</v>
      </c>
      <c r="G97" s="193">
        <v>0</v>
      </c>
      <c r="H97" s="193">
        <v>0</v>
      </c>
      <c r="I97" s="193">
        <v>0</v>
      </c>
      <c r="J97" s="193">
        <v>0</v>
      </c>
      <c r="K97" s="193">
        <v>0</v>
      </c>
      <c r="L97" s="291" t="s">
        <v>35</v>
      </c>
      <c r="M97" s="282"/>
    </row>
    <row r="98" spans="1:13" ht="46.5" customHeight="1">
      <c r="A98" s="300"/>
      <c r="B98" s="302"/>
      <c r="C98" s="291"/>
      <c r="D98" s="192" t="s">
        <v>2</v>
      </c>
      <c r="E98" s="193">
        <v>0</v>
      </c>
      <c r="F98" s="193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291"/>
      <c r="M98" s="282"/>
    </row>
    <row r="99" spans="1:13" ht="60.75" customHeight="1">
      <c r="A99" s="300"/>
      <c r="B99" s="302"/>
      <c r="C99" s="291"/>
      <c r="D99" s="192" t="s">
        <v>9</v>
      </c>
      <c r="E99" s="193">
        <v>0</v>
      </c>
      <c r="F99" s="193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291"/>
      <c r="M99" s="282"/>
    </row>
    <row r="100" spans="1:13" ht="75" customHeight="1">
      <c r="A100" s="300"/>
      <c r="B100" s="302"/>
      <c r="C100" s="291"/>
      <c r="D100" s="192" t="s">
        <v>22</v>
      </c>
      <c r="E100" s="193">
        <v>0</v>
      </c>
      <c r="F100" s="193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291"/>
      <c r="M100" s="282"/>
    </row>
    <row r="101" spans="1:13" ht="28.5" customHeight="1">
      <c r="A101" s="300"/>
      <c r="B101" s="302"/>
      <c r="C101" s="291"/>
      <c r="D101" s="192" t="s">
        <v>44</v>
      </c>
      <c r="E101" s="193">
        <v>0</v>
      </c>
      <c r="F101" s="193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291"/>
      <c r="M101" s="282"/>
    </row>
    <row r="102" spans="1:13" ht="28.5" customHeight="1">
      <c r="A102" s="300" t="s">
        <v>261</v>
      </c>
      <c r="B102" s="302" t="s">
        <v>83</v>
      </c>
      <c r="C102" s="291" t="s">
        <v>112</v>
      </c>
      <c r="D102" s="192" t="s">
        <v>4</v>
      </c>
      <c r="E102" s="193">
        <v>0</v>
      </c>
      <c r="F102" s="193">
        <v>0</v>
      </c>
      <c r="G102" s="193">
        <v>0</v>
      </c>
      <c r="H102" s="193">
        <v>0</v>
      </c>
      <c r="I102" s="193">
        <v>0</v>
      </c>
      <c r="J102" s="193">
        <v>0</v>
      </c>
      <c r="K102" s="193">
        <v>0</v>
      </c>
      <c r="L102" s="291" t="s">
        <v>35</v>
      </c>
      <c r="M102" s="282"/>
    </row>
    <row r="103" spans="1:13" ht="46.5" customHeight="1">
      <c r="A103" s="300"/>
      <c r="B103" s="302"/>
      <c r="C103" s="291"/>
      <c r="D103" s="192" t="s">
        <v>2</v>
      </c>
      <c r="E103" s="193">
        <v>0</v>
      </c>
      <c r="F103" s="193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291"/>
      <c r="M103" s="282"/>
    </row>
    <row r="104" spans="1:13" ht="61.5" customHeight="1">
      <c r="A104" s="300"/>
      <c r="B104" s="302"/>
      <c r="C104" s="291"/>
      <c r="D104" s="192" t="s">
        <v>9</v>
      </c>
      <c r="E104" s="193">
        <v>0</v>
      </c>
      <c r="F104" s="193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291"/>
      <c r="M104" s="282"/>
    </row>
    <row r="105" spans="1:13" ht="63.75" customHeight="1">
      <c r="A105" s="300"/>
      <c r="B105" s="302"/>
      <c r="C105" s="291"/>
      <c r="D105" s="192" t="s">
        <v>22</v>
      </c>
      <c r="E105" s="193">
        <v>0</v>
      </c>
      <c r="F105" s="193">
        <v>0</v>
      </c>
      <c r="G105" s="194">
        <v>0</v>
      </c>
      <c r="H105" s="194">
        <v>0</v>
      </c>
      <c r="I105" s="194">
        <v>0</v>
      </c>
      <c r="J105" s="194">
        <v>0</v>
      </c>
      <c r="K105" s="194">
        <v>0</v>
      </c>
      <c r="L105" s="291"/>
      <c r="M105" s="282"/>
    </row>
    <row r="106" spans="1:13" ht="30" customHeight="1">
      <c r="A106" s="300"/>
      <c r="B106" s="302"/>
      <c r="C106" s="291"/>
      <c r="D106" s="192" t="s">
        <v>44</v>
      </c>
      <c r="E106" s="193">
        <v>0</v>
      </c>
      <c r="F106" s="193">
        <v>0</v>
      </c>
      <c r="G106" s="194">
        <v>0</v>
      </c>
      <c r="H106" s="194">
        <v>0</v>
      </c>
      <c r="I106" s="194">
        <v>0</v>
      </c>
      <c r="J106" s="194">
        <v>0</v>
      </c>
      <c r="K106" s="194">
        <v>0</v>
      </c>
      <c r="L106" s="291"/>
      <c r="M106" s="282"/>
    </row>
    <row r="107" spans="1:13" ht="28.5" customHeight="1">
      <c r="A107" s="300" t="s">
        <v>262</v>
      </c>
      <c r="B107" s="302" t="s">
        <v>202</v>
      </c>
      <c r="C107" s="291" t="s">
        <v>112</v>
      </c>
      <c r="D107" s="192" t="s">
        <v>4</v>
      </c>
      <c r="E107" s="193">
        <v>0</v>
      </c>
      <c r="F107" s="193">
        <v>0</v>
      </c>
      <c r="G107" s="193">
        <v>0</v>
      </c>
      <c r="H107" s="193">
        <v>0</v>
      </c>
      <c r="I107" s="193">
        <v>0</v>
      </c>
      <c r="J107" s="193">
        <v>0</v>
      </c>
      <c r="K107" s="193">
        <v>0</v>
      </c>
      <c r="L107" s="291" t="s">
        <v>35</v>
      </c>
      <c r="M107" s="282"/>
    </row>
    <row r="108" spans="1:13" ht="47.25" customHeight="1">
      <c r="A108" s="300"/>
      <c r="B108" s="302"/>
      <c r="C108" s="291"/>
      <c r="D108" s="192" t="s">
        <v>2</v>
      </c>
      <c r="E108" s="193">
        <v>0</v>
      </c>
      <c r="F108" s="193">
        <v>0</v>
      </c>
      <c r="G108" s="194">
        <v>0</v>
      </c>
      <c r="H108" s="194">
        <v>0</v>
      </c>
      <c r="I108" s="194">
        <v>0</v>
      </c>
      <c r="J108" s="194">
        <v>0</v>
      </c>
      <c r="K108" s="194">
        <v>0</v>
      </c>
      <c r="L108" s="291"/>
      <c r="M108" s="282"/>
    </row>
    <row r="109" spans="1:13" ht="59.25" customHeight="1">
      <c r="A109" s="300"/>
      <c r="B109" s="302"/>
      <c r="C109" s="291"/>
      <c r="D109" s="192" t="s">
        <v>9</v>
      </c>
      <c r="E109" s="193">
        <v>0</v>
      </c>
      <c r="F109" s="193">
        <v>0</v>
      </c>
      <c r="G109" s="194">
        <v>0</v>
      </c>
      <c r="H109" s="194">
        <v>0</v>
      </c>
      <c r="I109" s="194">
        <v>0</v>
      </c>
      <c r="J109" s="194">
        <v>0</v>
      </c>
      <c r="K109" s="194">
        <v>0</v>
      </c>
      <c r="L109" s="291"/>
      <c r="M109" s="282"/>
    </row>
    <row r="110" spans="1:13" ht="62.25" customHeight="1">
      <c r="A110" s="300"/>
      <c r="B110" s="302"/>
      <c r="C110" s="291"/>
      <c r="D110" s="192" t="s">
        <v>22</v>
      </c>
      <c r="E110" s="193">
        <v>0</v>
      </c>
      <c r="F110" s="193">
        <v>0</v>
      </c>
      <c r="G110" s="194">
        <v>0</v>
      </c>
      <c r="H110" s="194">
        <v>0</v>
      </c>
      <c r="I110" s="194">
        <v>0</v>
      </c>
      <c r="J110" s="194">
        <v>0</v>
      </c>
      <c r="K110" s="194">
        <v>0</v>
      </c>
      <c r="L110" s="291"/>
      <c r="M110" s="282"/>
    </row>
    <row r="111" spans="1:13" ht="28.5" customHeight="1">
      <c r="A111" s="300"/>
      <c r="B111" s="302"/>
      <c r="C111" s="291"/>
      <c r="D111" s="192" t="s">
        <v>44</v>
      </c>
      <c r="E111" s="193">
        <v>0</v>
      </c>
      <c r="F111" s="193">
        <v>0</v>
      </c>
      <c r="G111" s="194">
        <v>0</v>
      </c>
      <c r="H111" s="194">
        <v>0</v>
      </c>
      <c r="I111" s="194">
        <v>0</v>
      </c>
      <c r="J111" s="194">
        <v>0</v>
      </c>
      <c r="K111" s="194">
        <v>0</v>
      </c>
      <c r="L111" s="291"/>
      <c r="M111" s="282"/>
    </row>
    <row r="112" spans="1:13" ht="28.5" customHeight="1">
      <c r="A112" s="300" t="s">
        <v>263</v>
      </c>
      <c r="B112" s="302" t="s">
        <v>233</v>
      </c>
      <c r="C112" s="291" t="s">
        <v>112</v>
      </c>
      <c r="D112" s="221" t="s">
        <v>4</v>
      </c>
      <c r="E112" s="193">
        <v>440</v>
      </c>
      <c r="F112" s="193">
        <v>11580</v>
      </c>
      <c r="G112" s="193">
        <v>3860</v>
      </c>
      <c r="H112" s="193">
        <v>3860</v>
      </c>
      <c r="I112" s="193">
        <v>3860</v>
      </c>
      <c r="J112" s="193">
        <v>0</v>
      </c>
      <c r="K112" s="193">
        <v>0</v>
      </c>
      <c r="L112" s="291" t="s">
        <v>35</v>
      </c>
      <c r="M112" s="282"/>
    </row>
    <row r="113" spans="1:13" ht="47.25" customHeight="1">
      <c r="A113" s="300"/>
      <c r="B113" s="302"/>
      <c r="C113" s="291"/>
      <c r="D113" s="221" t="s">
        <v>2</v>
      </c>
      <c r="E113" s="193">
        <v>0</v>
      </c>
      <c r="F113" s="193">
        <v>0</v>
      </c>
      <c r="G113" s="194">
        <v>0</v>
      </c>
      <c r="H113" s="194">
        <v>0</v>
      </c>
      <c r="I113" s="194">
        <v>0</v>
      </c>
      <c r="J113" s="194">
        <v>0</v>
      </c>
      <c r="K113" s="194">
        <v>0</v>
      </c>
      <c r="L113" s="291"/>
      <c r="M113" s="282"/>
    </row>
    <row r="114" spans="1:13" ht="59.25" customHeight="1">
      <c r="A114" s="300"/>
      <c r="B114" s="302"/>
      <c r="C114" s="291"/>
      <c r="D114" s="221" t="s">
        <v>9</v>
      </c>
      <c r="E114" s="193">
        <v>0</v>
      </c>
      <c r="F114" s="193">
        <v>0</v>
      </c>
      <c r="G114" s="194">
        <v>0</v>
      </c>
      <c r="H114" s="194">
        <v>0</v>
      </c>
      <c r="I114" s="194">
        <v>0</v>
      </c>
      <c r="J114" s="194">
        <v>0</v>
      </c>
      <c r="K114" s="194">
        <v>0</v>
      </c>
      <c r="L114" s="291"/>
      <c r="M114" s="282"/>
    </row>
    <row r="115" spans="1:13" ht="62.25" customHeight="1">
      <c r="A115" s="300"/>
      <c r="B115" s="302"/>
      <c r="C115" s="291"/>
      <c r="D115" s="221" t="s">
        <v>22</v>
      </c>
      <c r="E115" s="193">
        <v>440</v>
      </c>
      <c r="F115" s="193">
        <v>11580</v>
      </c>
      <c r="G115" s="194">
        <v>3860</v>
      </c>
      <c r="H115" s="194">
        <v>3860</v>
      </c>
      <c r="I115" s="194">
        <v>3860</v>
      </c>
      <c r="J115" s="194">
        <v>0</v>
      </c>
      <c r="K115" s="194">
        <v>0</v>
      </c>
      <c r="L115" s="291"/>
      <c r="M115" s="282"/>
    </row>
    <row r="116" spans="1:13" ht="28.5" customHeight="1">
      <c r="A116" s="300"/>
      <c r="B116" s="302"/>
      <c r="C116" s="291"/>
      <c r="D116" s="221" t="s">
        <v>44</v>
      </c>
      <c r="E116" s="193">
        <v>0</v>
      </c>
      <c r="F116" s="193">
        <v>0</v>
      </c>
      <c r="G116" s="194">
        <v>0</v>
      </c>
      <c r="H116" s="194">
        <v>0</v>
      </c>
      <c r="I116" s="194">
        <v>0</v>
      </c>
      <c r="J116" s="194">
        <v>0</v>
      </c>
      <c r="K116" s="194">
        <v>0</v>
      </c>
      <c r="L116" s="291"/>
      <c r="M116" s="282"/>
    </row>
    <row r="117" spans="1:13" ht="31.5" customHeight="1">
      <c r="A117" s="301" t="s">
        <v>169</v>
      </c>
      <c r="B117" s="333" t="s">
        <v>222</v>
      </c>
      <c r="C117" s="283" t="s">
        <v>112</v>
      </c>
      <c r="D117" s="134" t="s">
        <v>4</v>
      </c>
      <c r="E117" s="141">
        <v>0</v>
      </c>
      <c r="F117" s="142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0</v>
      </c>
      <c r="L117" s="291" t="s">
        <v>35</v>
      </c>
      <c r="M117" s="311" t="s">
        <v>204</v>
      </c>
    </row>
    <row r="118" spans="1:13" ht="44.25" customHeight="1">
      <c r="A118" s="301"/>
      <c r="B118" s="333"/>
      <c r="C118" s="283"/>
      <c r="D118" s="134" t="s">
        <v>2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0</v>
      </c>
      <c r="L118" s="291"/>
      <c r="M118" s="312"/>
    </row>
    <row r="119" spans="1:13" ht="63.75" customHeight="1">
      <c r="A119" s="301"/>
      <c r="B119" s="333"/>
      <c r="C119" s="283"/>
      <c r="D119" s="134" t="s">
        <v>9</v>
      </c>
      <c r="E119" s="141">
        <v>0</v>
      </c>
      <c r="F119" s="142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0</v>
      </c>
      <c r="L119" s="291"/>
      <c r="M119" s="312"/>
    </row>
    <row r="120" spans="1:13" ht="75.75" customHeight="1">
      <c r="A120" s="301"/>
      <c r="B120" s="333"/>
      <c r="C120" s="283"/>
      <c r="D120" s="134" t="s">
        <v>22</v>
      </c>
      <c r="E120" s="141">
        <v>0</v>
      </c>
      <c r="F120" s="142">
        <v>0</v>
      </c>
      <c r="G120" s="141">
        <v>0</v>
      </c>
      <c r="H120" s="141">
        <v>0</v>
      </c>
      <c r="I120" s="141">
        <v>0</v>
      </c>
      <c r="J120" s="141">
        <v>0</v>
      </c>
      <c r="K120" s="141">
        <v>0</v>
      </c>
      <c r="L120" s="291"/>
      <c r="M120" s="312"/>
    </row>
    <row r="121" spans="1:13" ht="31.5" customHeight="1">
      <c r="A121" s="301"/>
      <c r="B121" s="333"/>
      <c r="C121" s="283"/>
      <c r="D121" s="134" t="s">
        <v>44</v>
      </c>
      <c r="E121" s="141">
        <v>0</v>
      </c>
      <c r="F121" s="141">
        <v>0</v>
      </c>
      <c r="G121" s="141">
        <v>0</v>
      </c>
      <c r="H121" s="141">
        <v>0</v>
      </c>
      <c r="I121" s="141">
        <v>0</v>
      </c>
      <c r="J121" s="141">
        <v>0</v>
      </c>
      <c r="K121" s="141">
        <v>0</v>
      </c>
      <c r="L121" s="291"/>
      <c r="M121" s="312"/>
    </row>
    <row r="122" spans="1:13" ht="31.5" customHeight="1">
      <c r="A122" s="300" t="s">
        <v>146</v>
      </c>
      <c r="B122" s="302" t="s">
        <v>84</v>
      </c>
      <c r="C122" s="281" t="s">
        <v>112</v>
      </c>
      <c r="D122" s="126" t="s">
        <v>4</v>
      </c>
      <c r="E122" s="193">
        <v>0</v>
      </c>
      <c r="F122" s="193">
        <v>0</v>
      </c>
      <c r="G122" s="193">
        <v>0</v>
      </c>
      <c r="H122" s="193">
        <v>0</v>
      </c>
      <c r="I122" s="193">
        <v>0</v>
      </c>
      <c r="J122" s="193">
        <v>0</v>
      </c>
      <c r="K122" s="193">
        <v>0</v>
      </c>
      <c r="L122" s="291" t="s">
        <v>35</v>
      </c>
      <c r="M122" s="303"/>
    </row>
    <row r="123" spans="1:13" ht="47.25" customHeight="1">
      <c r="A123" s="300"/>
      <c r="B123" s="302"/>
      <c r="C123" s="281"/>
      <c r="D123" s="126" t="s">
        <v>2</v>
      </c>
      <c r="E123" s="193">
        <v>0</v>
      </c>
      <c r="F123" s="193">
        <v>0</v>
      </c>
      <c r="G123" s="194">
        <v>0</v>
      </c>
      <c r="H123" s="194">
        <v>0</v>
      </c>
      <c r="I123" s="194">
        <v>0</v>
      </c>
      <c r="J123" s="194">
        <v>0</v>
      </c>
      <c r="K123" s="194">
        <v>0</v>
      </c>
      <c r="L123" s="291"/>
      <c r="M123" s="303"/>
    </row>
    <row r="124" spans="1:13" ht="60.75" customHeight="1">
      <c r="A124" s="300"/>
      <c r="B124" s="302"/>
      <c r="C124" s="281"/>
      <c r="D124" s="126" t="s">
        <v>9</v>
      </c>
      <c r="E124" s="193">
        <v>0</v>
      </c>
      <c r="F124" s="193">
        <v>0</v>
      </c>
      <c r="G124" s="194">
        <v>0</v>
      </c>
      <c r="H124" s="194">
        <v>0</v>
      </c>
      <c r="I124" s="194">
        <v>0</v>
      </c>
      <c r="J124" s="194">
        <v>0</v>
      </c>
      <c r="K124" s="194">
        <v>0</v>
      </c>
      <c r="L124" s="291"/>
      <c r="M124" s="303"/>
    </row>
    <row r="125" spans="1:13" ht="61.5" customHeight="1">
      <c r="A125" s="300"/>
      <c r="B125" s="302"/>
      <c r="C125" s="281"/>
      <c r="D125" s="126" t="s">
        <v>22</v>
      </c>
      <c r="E125" s="193">
        <v>0</v>
      </c>
      <c r="F125" s="193">
        <v>0</v>
      </c>
      <c r="G125" s="194">
        <v>0</v>
      </c>
      <c r="H125" s="194">
        <v>0</v>
      </c>
      <c r="I125" s="194">
        <v>0</v>
      </c>
      <c r="J125" s="194">
        <v>0</v>
      </c>
      <c r="K125" s="194">
        <v>0</v>
      </c>
      <c r="L125" s="291"/>
      <c r="M125" s="303"/>
    </row>
    <row r="126" spans="1:13" ht="31.5" customHeight="1">
      <c r="A126" s="300"/>
      <c r="B126" s="302"/>
      <c r="C126" s="281"/>
      <c r="D126" s="126" t="s">
        <v>44</v>
      </c>
      <c r="E126" s="193">
        <v>0</v>
      </c>
      <c r="F126" s="193">
        <v>0</v>
      </c>
      <c r="G126" s="194">
        <v>0</v>
      </c>
      <c r="H126" s="194">
        <v>0</v>
      </c>
      <c r="I126" s="194">
        <v>0</v>
      </c>
      <c r="J126" s="194">
        <v>0</v>
      </c>
      <c r="K126" s="194">
        <v>0</v>
      </c>
      <c r="L126" s="291"/>
      <c r="M126" s="303"/>
    </row>
    <row r="127" spans="1:13" ht="31.5" customHeight="1">
      <c r="A127" s="300" t="s">
        <v>147</v>
      </c>
      <c r="B127" s="302" t="s">
        <v>114</v>
      </c>
      <c r="C127" s="281" t="s">
        <v>112</v>
      </c>
      <c r="D127" s="126" t="s">
        <v>4</v>
      </c>
      <c r="E127" s="193">
        <v>0</v>
      </c>
      <c r="F127" s="193">
        <v>0</v>
      </c>
      <c r="G127" s="193">
        <v>0</v>
      </c>
      <c r="H127" s="193">
        <v>0</v>
      </c>
      <c r="I127" s="193">
        <v>0</v>
      </c>
      <c r="J127" s="193">
        <v>0</v>
      </c>
      <c r="K127" s="193">
        <v>0</v>
      </c>
      <c r="L127" s="291" t="s">
        <v>35</v>
      </c>
      <c r="M127" s="303"/>
    </row>
    <row r="128" spans="1:13" ht="45.75" customHeight="1">
      <c r="A128" s="300"/>
      <c r="B128" s="302"/>
      <c r="C128" s="281"/>
      <c r="D128" s="126" t="s">
        <v>2</v>
      </c>
      <c r="E128" s="193">
        <v>0</v>
      </c>
      <c r="F128" s="193">
        <v>0</v>
      </c>
      <c r="G128" s="194">
        <v>0</v>
      </c>
      <c r="H128" s="194">
        <v>0</v>
      </c>
      <c r="I128" s="194">
        <v>0</v>
      </c>
      <c r="J128" s="194">
        <v>0</v>
      </c>
      <c r="K128" s="194">
        <v>0</v>
      </c>
      <c r="L128" s="291"/>
      <c r="M128" s="303"/>
    </row>
    <row r="129" spans="1:13" ht="62.25" customHeight="1">
      <c r="A129" s="300"/>
      <c r="B129" s="302"/>
      <c r="C129" s="281"/>
      <c r="D129" s="126" t="s">
        <v>9</v>
      </c>
      <c r="E129" s="193">
        <v>0</v>
      </c>
      <c r="F129" s="193">
        <v>0</v>
      </c>
      <c r="G129" s="194">
        <v>0</v>
      </c>
      <c r="H129" s="194">
        <v>0</v>
      </c>
      <c r="I129" s="194">
        <v>0</v>
      </c>
      <c r="J129" s="194">
        <v>0</v>
      </c>
      <c r="K129" s="194">
        <v>0</v>
      </c>
      <c r="L129" s="291"/>
      <c r="M129" s="303"/>
    </row>
    <row r="130" spans="1:13" ht="62.25" customHeight="1">
      <c r="A130" s="300"/>
      <c r="B130" s="302"/>
      <c r="C130" s="281"/>
      <c r="D130" s="126" t="s">
        <v>22</v>
      </c>
      <c r="E130" s="193">
        <v>0</v>
      </c>
      <c r="F130" s="193">
        <v>0</v>
      </c>
      <c r="G130" s="194">
        <v>0</v>
      </c>
      <c r="H130" s="194">
        <v>0</v>
      </c>
      <c r="I130" s="194">
        <v>0</v>
      </c>
      <c r="J130" s="194">
        <v>0</v>
      </c>
      <c r="K130" s="194">
        <v>0</v>
      </c>
      <c r="L130" s="291"/>
      <c r="M130" s="303"/>
    </row>
    <row r="131" spans="1:13" ht="32.25" customHeight="1">
      <c r="A131" s="300"/>
      <c r="B131" s="302"/>
      <c r="C131" s="281"/>
      <c r="D131" s="126" t="s">
        <v>44</v>
      </c>
      <c r="E131" s="193">
        <v>0</v>
      </c>
      <c r="F131" s="193">
        <v>0</v>
      </c>
      <c r="G131" s="194">
        <v>0</v>
      </c>
      <c r="H131" s="194">
        <v>0</v>
      </c>
      <c r="I131" s="194">
        <v>0</v>
      </c>
      <c r="J131" s="194">
        <v>0</v>
      </c>
      <c r="K131" s="194">
        <v>0</v>
      </c>
      <c r="L131" s="291"/>
      <c r="M131" s="303"/>
    </row>
    <row r="132" spans="1:13" ht="23.25" customHeight="1">
      <c r="A132" s="301" t="s">
        <v>170</v>
      </c>
      <c r="B132" s="278" t="s">
        <v>234</v>
      </c>
      <c r="C132" s="283" t="s">
        <v>112</v>
      </c>
      <c r="D132" s="134" t="s">
        <v>4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1">
        <v>0</v>
      </c>
      <c r="K132" s="141">
        <v>0</v>
      </c>
      <c r="L132" s="281" t="s">
        <v>35</v>
      </c>
      <c r="M132" s="317" t="s">
        <v>164</v>
      </c>
    </row>
    <row r="133" spans="1:13" ht="48.75" customHeight="1">
      <c r="A133" s="301"/>
      <c r="B133" s="278"/>
      <c r="C133" s="283"/>
      <c r="D133" s="134" t="s">
        <v>2</v>
      </c>
      <c r="E133" s="141">
        <v>0</v>
      </c>
      <c r="F133" s="141">
        <v>0</v>
      </c>
      <c r="G133" s="141">
        <v>0</v>
      </c>
      <c r="H133" s="141">
        <v>0</v>
      </c>
      <c r="I133" s="141">
        <v>0</v>
      </c>
      <c r="J133" s="141">
        <v>0</v>
      </c>
      <c r="K133" s="141">
        <v>0</v>
      </c>
      <c r="L133" s="281"/>
      <c r="M133" s="318"/>
    </row>
    <row r="134" spans="1:13" ht="57.75" customHeight="1">
      <c r="A134" s="301"/>
      <c r="B134" s="278"/>
      <c r="C134" s="283"/>
      <c r="D134" s="134" t="s">
        <v>9</v>
      </c>
      <c r="E134" s="141">
        <v>0</v>
      </c>
      <c r="F134" s="141">
        <v>0</v>
      </c>
      <c r="G134" s="141">
        <v>0</v>
      </c>
      <c r="H134" s="141">
        <v>0</v>
      </c>
      <c r="I134" s="141">
        <v>0</v>
      </c>
      <c r="J134" s="141">
        <v>0</v>
      </c>
      <c r="K134" s="141">
        <v>0</v>
      </c>
      <c r="L134" s="281"/>
      <c r="M134" s="318"/>
    </row>
    <row r="135" spans="1:13" ht="72" customHeight="1">
      <c r="A135" s="301"/>
      <c r="B135" s="278"/>
      <c r="C135" s="283"/>
      <c r="D135" s="134" t="s">
        <v>22</v>
      </c>
      <c r="E135" s="141">
        <v>0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  <c r="K135" s="141">
        <v>0</v>
      </c>
      <c r="L135" s="281"/>
      <c r="M135" s="318"/>
    </row>
    <row r="136" spans="1:13" ht="30" customHeight="1">
      <c r="A136" s="301"/>
      <c r="B136" s="278"/>
      <c r="C136" s="283"/>
      <c r="D136" s="134" t="s">
        <v>44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  <c r="K136" s="141">
        <v>0</v>
      </c>
      <c r="L136" s="281"/>
      <c r="M136" s="318"/>
    </row>
    <row r="137" spans="1:13" ht="31.5" customHeight="1">
      <c r="A137" s="300" t="s">
        <v>171</v>
      </c>
      <c r="B137" s="253" t="s">
        <v>235</v>
      </c>
      <c r="C137" s="281" t="s">
        <v>112</v>
      </c>
      <c r="D137" s="126" t="s">
        <v>4</v>
      </c>
      <c r="E137" s="140">
        <v>0</v>
      </c>
      <c r="F137" s="140">
        <v>0</v>
      </c>
      <c r="G137" s="140">
        <v>0</v>
      </c>
      <c r="H137" s="140">
        <v>0</v>
      </c>
      <c r="I137" s="140">
        <v>0</v>
      </c>
      <c r="J137" s="140">
        <v>0</v>
      </c>
      <c r="K137" s="140">
        <v>0</v>
      </c>
      <c r="L137" s="281" t="s">
        <v>35</v>
      </c>
      <c r="M137" s="303"/>
    </row>
    <row r="138" spans="1:13" ht="44.25" customHeight="1">
      <c r="A138" s="300"/>
      <c r="B138" s="253"/>
      <c r="C138" s="281"/>
      <c r="D138" s="126" t="s">
        <v>2</v>
      </c>
      <c r="E138" s="140">
        <v>0</v>
      </c>
      <c r="F138" s="140">
        <v>0</v>
      </c>
      <c r="G138" s="120">
        <v>0</v>
      </c>
      <c r="H138" s="120">
        <v>0</v>
      </c>
      <c r="I138" s="120">
        <v>0</v>
      </c>
      <c r="J138" s="120">
        <v>0</v>
      </c>
      <c r="K138" s="120">
        <v>0</v>
      </c>
      <c r="L138" s="281"/>
      <c r="M138" s="303"/>
    </row>
    <row r="139" spans="1:13" ht="62.25" customHeight="1">
      <c r="A139" s="300"/>
      <c r="B139" s="253"/>
      <c r="C139" s="281"/>
      <c r="D139" s="126" t="s">
        <v>9</v>
      </c>
      <c r="E139" s="140">
        <v>0</v>
      </c>
      <c r="F139" s="140">
        <v>0</v>
      </c>
      <c r="G139" s="120">
        <v>0</v>
      </c>
      <c r="H139" s="120">
        <v>0</v>
      </c>
      <c r="I139" s="120">
        <v>0</v>
      </c>
      <c r="J139" s="120">
        <v>0</v>
      </c>
      <c r="K139" s="120">
        <v>0</v>
      </c>
      <c r="L139" s="281"/>
      <c r="M139" s="303"/>
    </row>
    <row r="140" spans="1:13" ht="77.25" customHeight="1">
      <c r="A140" s="300"/>
      <c r="B140" s="253"/>
      <c r="C140" s="281"/>
      <c r="D140" s="126" t="s">
        <v>22</v>
      </c>
      <c r="E140" s="140">
        <v>0</v>
      </c>
      <c r="F140" s="140">
        <v>0</v>
      </c>
      <c r="G140" s="120">
        <v>0</v>
      </c>
      <c r="H140" s="120">
        <v>0</v>
      </c>
      <c r="I140" s="120">
        <v>0</v>
      </c>
      <c r="J140" s="120">
        <v>0</v>
      </c>
      <c r="K140" s="120">
        <v>0</v>
      </c>
      <c r="L140" s="281"/>
      <c r="M140" s="303"/>
    </row>
    <row r="141" spans="1:13" ht="31.5" customHeight="1">
      <c r="A141" s="300"/>
      <c r="B141" s="253"/>
      <c r="C141" s="281"/>
      <c r="D141" s="126" t="s">
        <v>44</v>
      </c>
      <c r="E141" s="140">
        <v>0</v>
      </c>
      <c r="F141" s="140">
        <v>0</v>
      </c>
      <c r="G141" s="120">
        <v>0</v>
      </c>
      <c r="H141" s="120">
        <v>0</v>
      </c>
      <c r="I141" s="120">
        <v>0</v>
      </c>
      <c r="J141" s="120">
        <v>0</v>
      </c>
      <c r="K141" s="120">
        <v>0</v>
      </c>
      <c r="L141" s="281"/>
      <c r="M141" s="303"/>
    </row>
    <row r="142" spans="1:13" ht="31.5" customHeight="1">
      <c r="A142" s="313" t="s">
        <v>172</v>
      </c>
      <c r="B142" s="264" t="s">
        <v>236</v>
      </c>
      <c r="C142" s="281" t="s">
        <v>112</v>
      </c>
      <c r="D142" s="126" t="s">
        <v>4</v>
      </c>
      <c r="E142" s="140">
        <v>0</v>
      </c>
      <c r="F142" s="140">
        <v>0</v>
      </c>
      <c r="G142" s="140">
        <v>0</v>
      </c>
      <c r="H142" s="140">
        <v>0</v>
      </c>
      <c r="I142" s="140">
        <v>0</v>
      </c>
      <c r="J142" s="140">
        <v>0</v>
      </c>
      <c r="K142" s="140">
        <v>0</v>
      </c>
      <c r="L142" s="281" t="s">
        <v>35</v>
      </c>
      <c r="M142" s="332"/>
    </row>
    <row r="143" spans="1:13" ht="31.5" customHeight="1">
      <c r="A143" s="315"/>
      <c r="B143" s="269"/>
      <c r="C143" s="281"/>
      <c r="D143" s="126" t="s">
        <v>2</v>
      </c>
      <c r="E143" s="140">
        <v>0</v>
      </c>
      <c r="F143" s="140">
        <v>0</v>
      </c>
      <c r="G143" s="120">
        <v>0</v>
      </c>
      <c r="H143" s="120">
        <v>0</v>
      </c>
      <c r="I143" s="120">
        <v>0</v>
      </c>
      <c r="J143" s="120">
        <v>0</v>
      </c>
      <c r="K143" s="120">
        <v>0</v>
      </c>
      <c r="L143" s="281"/>
      <c r="M143" s="329"/>
    </row>
    <row r="144" spans="1:13" ht="31.5" customHeight="1">
      <c r="A144" s="315"/>
      <c r="B144" s="269"/>
      <c r="C144" s="281"/>
      <c r="D144" s="126" t="s">
        <v>9</v>
      </c>
      <c r="E144" s="140">
        <v>0</v>
      </c>
      <c r="F144" s="140">
        <v>0</v>
      </c>
      <c r="G144" s="120">
        <v>0</v>
      </c>
      <c r="H144" s="120">
        <v>0</v>
      </c>
      <c r="I144" s="120">
        <v>0</v>
      </c>
      <c r="J144" s="120">
        <v>0</v>
      </c>
      <c r="K144" s="120">
        <v>0</v>
      </c>
      <c r="L144" s="281"/>
      <c r="M144" s="329"/>
    </row>
    <row r="145" spans="1:13" ht="79.5" customHeight="1">
      <c r="A145" s="315"/>
      <c r="B145" s="269"/>
      <c r="C145" s="281"/>
      <c r="D145" s="126" t="s">
        <v>22</v>
      </c>
      <c r="E145" s="140">
        <v>0</v>
      </c>
      <c r="F145" s="140">
        <v>0</v>
      </c>
      <c r="G145" s="120">
        <v>0</v>
      </c>
      <c r="H145" s="120">
        <v>0</v>
      </c>
      <c r="I145" s="120">
        <v>0</v>
      </c>
      <c r="J145" s="120">
        <v>0</v>
      </c>
      <c r="K145" s="120">
        <v>0</v>
      </c>
      <c r="L145" s="281"/>
      <c r="M145" s="329"/>
    </row>
    <row r="146" spans="1:13" ht="31.5" customHeight="1">
      <c r="A146" s="316"/>
      <c r="B146" s="270"/>
      <c r="C146" s="281"/>
      <c r="D146" s="126" t="s">
        <v>44</v>
      </c>
      <c r="E146" s="140">
        <v>0</v>
      </c>
      <c r="F146" s="140">
        <v>0</v>
      </c>
      <c r="G146" s="120">
        <v>0</v>
      </c>
      <c r="H146" s="120">
        <v>0</v>
      </c>
      <c r="I146" s="120">
        <v>0</v>
      </c>
      <c r="J146" s="120">
        <v>0</v>
      </c>
      <c r="K146" s="120">
        <v>0</v>
      </c>
      <c r="L146" s="281"/>
      <c r="M146" s="330"/>
    </row>
    <row r="147" spans="1:13" ht="31.5" customHeight="1">
      <c r="A147" s="300" t="s">
        <v>173</v>
      </c>
      <c r="B147" s="253" t="s">
        <v>250</v>
      </c>
      <c r="C147" s="281" t="s">
        <v>112</v>
      </c>
      <c r="D147" s="126" t="s">
        <v>4</v>
      </c>
      <c r="E147" s="140">
        <v>0</v>
      </c>
      <c r="F147" s="193">
        <v>0</v>
      </c>
      <c r="G147" s="193">
        <v>0</v>
      </c>
      <c r="H147" s="193">
        <v>0</v>
      </c>
      <c r="I147" s="193">
        <v>0</v>
      </c>
      <c r="J147" s="193">
        <v>0</v>
      </c>
      <c r="K147" s="193">
        <v>0</v>
      </c>
      <c r="L147" s="291" t="s">
        <v>35</v>
      </c>
      <c r="M147" s="303"/>
    </row>
    <row r="148" spans="1:13" ht="43.5" customHeight="1">
      <c r="A148" s="300"/>
      <c r="B148" s="254"/>
      <c r="C148" s="281"/>
      <c r="D148" s="126" t="s">
        <v>2</v>
      </c>
      <c r="E148" s="140">
        <v>0</v>
      </c>
      <c r="F148" s="193">
        <v>0</v>
      </c>
      <c r="G148" s="194">
        <v>0</v>
      </c>
      <c r="H148" s="194">
        <v>0</v>
      </c>
      <c r="I148" s="194">
        <v>0</v>
      </c>
      <c r="J148" s="194">
        <v>0</v>
      </c>
      <c r="K148" s="194">
        <v>0</v>
      </c>
      <c r="L148" s="291"/>
      <c r="M148" s="303"/>
    </row>
    <row r="149" spans="1:13" ht="57.75" customHeight="1">
      <c r="A149" s="300"/>
      <c r="B149" s="254"/>
      <c r="C149" s="281"/>
      <c r="D149" s="126" t="s">
        <v>9</v>
      </c>
      <c r="E149" s="140">
        <v>0</v>
      </c>
      <c r="F149" s="193">
        <v>0</v>
      </c>
      <c r="G149" s="194">
        <v>0</v>
      </c>
      <c r="H149" s="194">
        <v>0</v>
      </c>
      <c r="I149" s="194">
        <v>0</v>
      </c>
      <c r="J149" s="194">
        <v>0</v>
      </c>
      <c r="K149" s="194">
        <v>0</v>
      </c>
      <c r="L149" s="291"/>
      <c r="M149" s="303"/>
    </row>
    <row r="150" spans="1:13" ht="73.5" customHeight="1">
      <c r="A150" s="300"/>
      <c r="B150" s="254"/>
      <c r="C150" s="281"/>
      <c r="D150" s="126" t="s">
        <v>22</v>
      </c>
      <c r="E150" s="140">
        <v>0</v>
      </c>
      <c r="F150" s="193">
        <v>0</v>
      </c>
      <c r="G150" s="194">
        <v>0</v>
      </c>
      <c r="H150" s="194">
        <v>0</v>
      </c>
      <c r="I150" s="194">
        <v>0</v>
      </c>
      <c r="J150" s="194">
        <v>0</v>
      </c>
      <c r="K150" s="194">
        <v>0</v>
      </c>
      <c r="L150" s="291"/>
      <c r="M150" s="303"/>
    </row>
    <row r="151" spans="1:13" ht="31.5" customHeight="1">
      <c r="A151" s="300"/>
      <c r="B151" s="254"/>
      <c r="C151" s="281"/>
      <c r="D151" s="126" t="s">
        <v>44</v>
      </c>
      <c r="E151" s="140">
        <v>0</v>
      </c>
      <c r="F151" s="193">
        <v>0</v>
      </c>
      <c r="G151" s="194">
        <v>0</v>
      </c>
      <c r="H151" s="194">
        <v>0</v>
      </c>
      <c r="I151" s="194">
        <v>0</v>
      </c>
      <c r="J151" s="194">
        <v>0</v>
      </c>
      <c r="K151" s="194">
        <v>0</v>
      </c>
      <c r="L151" s="291"/>
      <c r="M151" s="303"/>
    </row>
    <row r="152" spans="1:13" ht="31.5" customHeight="1">
      <c r="A152" s="273"/>
      <c r="B152" s="271" t="s">
        <v>165</v>
      </c>
      <c r="C152" s="271"/>
      <c r="D152" s="133" t="s">
        <v>4</v>
      </c>
      <c r="E152" s="142">
        <v>171772</v>
      </c>
      <c r="F152" s="142">
        <v>182502.8</v>
      </c>
      <c r="G152" s="142">
        <v>174782.8</v>
      </c>
      <c r="H152" s="142">
        <v>3860</v>
      </c>
      <c r="I152" s="142">
        <v>3860</v>
      </c>
      <c r="J152" s="142">
        <v>0</v>
      </c>
      <c r="K152" s="142">
        <v>0</v>
      </c>
      <c r="L152" s="291" t="s">
        <v>35</v>
      </c>
      <c r="M152" s="272"/>
    </row>
    <row r="153" spans="1:13" ht="40.5" customHeight="1">
      <c r="A153" s="273"/>
      <c r="B153" s="271"/>
      <c r="C153" s="271"/>
      <c r="D153" s="133" t="s">
        <v>2</v>
      </c>
      <c r="E153" s="142">
        <v>0</v>
      </c>
      <c r="F153" s="142">
        <v>0</v>
      </c>
      <c r="G153" s="142">
        <v>0</v>
      </c>
      <c r="H153" s="142">
        <v>0</v>
      </c>
      <c r="I153" s="142">
        <v>0</v>
      </c>
      <c r="J153" s="142">
        <v>0</v>
      </c>
      <c r="K153" s="142">
        <v>0</v>
      </c>
      <c r="L153" s="291"/>
      <c r="M153" s="272"/>
    </row>
    <row r="154" spans="1:13" ht="57" customHeight="1">
      <c r="A154" s="273"/>
      <c r="B154" s="271"/>
      <c r="C154" s="271"/>
      <c r="D154" s="133" t="s">
        <v>9</v>
      </c>
      <c r="E154" s="142">
        <v>0</v>
      </c>
      <c r="F154" s="142">
        <v>0</v>
      </c>
      <c r="G154" s="142">
        <v>0</v>
      </c>
      <c r="H154" s="142">
        <v>0</v>
      </c>
      <c r="I154" s="142">
        <v>0</v>
      </c>
      <c r="J154" s="142">
        <v>0</v>
      </c>
      <c r="K154" s="142">
        <v>0</v>
      </c>
      <c r="L154" s="291"/>
      <c r="M154" s="272"/>
    </row>
    <row r="155" spans="1:13" ht="75.75" customHeight="1">
      <c r="A155" s="273"/>
      <c r="B155" s="271"/>
      <c r="C155" s="271"/>
      <c r="D155" s="133" t="s">
        <v>22</v>
      </c>
      <c r="E155" s="142">
        <v>171772</v>
      </c>
      <c r="F155" s="142">
        <v>182502.8</v>
      </c>
      <c r="G155" s="142">
        <v>174782.8</v>
      </c>
      <c r="H155" s="142">
        <v>3860</v>
      </c>
      <c r="I155" s="142">
        <v>3860</v>
      </c>
      <c r="J155" s="142">
        <v>0</v>
      </c>
      <c r="K155" s="142">
        <v>0</v>
      </c>
      <c r="L155" s="291"/>
      <c r="M155" s="272"/>
    </row>
    <row r="156" spans="1:13" ht="31.5" customHeight="1">
      <c r="A156" s="273"/>
      <c r="B156" s="271"/>
      <c r="C156" s="271"/>
      <c r="D156" s="134" t="s">
        <v>44</v>
      </c>
      <c r="E156" s="142">
        <v>0</v>
      </c>
      <c r="F156" s="142">
        <v>0</v>
      </c>
      <c r="G156" s="142">
        <v>0</v>
      </c>
      <c r="H156" s="142">
        <v>0</v>
      </c>
      <c r="I156" s="142">
        <v>0</v>
      </c>
      <c r="J156" s="142">
        <v>0</v>
      </c>
      <c r="K156" s="142">
        <v>0</v>
      </c>
      <c r="L156" s="291"/>
      <c r="M156" s="272"/>
    </row>
    <row r="157" spans="1:13" ht="28.5" customHeight="1">
      <c r="A157" s="261" t="s">
        <v>136</v>
      </c>
      <c r="B157" s="262"/>
      <c r="C157" s="262"/>
      <c r="D157" s="262"/>
      <c r="E157" s="262"/>
      <c r="F157" s="262"/>
      <c r="G157" s="262"/>
      <c r="H157" s="262"/>
      <c r="I157" s="262"/>
      <c r="J157" s="262"/>
      <c r="K157" s="262"/>
      <c r="L157" s="262"/>
      <c r="M157" s="263"/>
    </row>
    <row r="158" spans="1:13" s="90" customFormat="1" ht="15">
      <c r="A158" s="277" t="s">
        <v>174</v>
      </c>
      <c r="B158" s="278" t="s">
        <v>86</v>
      </c>
      <c r="C158" s="283" t="s">
        <v>112</v>
      </c>
      <c r="D158" s="134" t="s">
        <v>4</v>
      </c>
      <c r="E158" s="141">
        <f>E163</f>
        <v>0</v>
      </c>
      <c r="F158" s="141">
        <f aca="true" t="shared" si="0" ref="F158:K158">F163</f>
        <v>0</v>
      </c>
      <c r="G158" s="141">
        <f t="shared" si="0"/>
        <v>0</v>
      </c>
      <c r="H158" s="141">
        <f t="shared" si="0"/>
        <v>0</v>
      </c>
      <c r="I158" s="141">
        <f t="shared" si="0"/>
        <v>0</v>
      </c>
      <c r="J158" s="141">
        <f t="shared" si="0"/>
        <v>0</v>
      </c>
      <c r="K158" s="141">
        <f t="shared" si="0"/>
        <v>0</v>
      </c>
      <c r="L158" s="309" t="s">
        <v>181</v>
      </c>
      <c r="M158" s="343" t="s">
        <v>166</v>
      </c>
    </row>
    <row r="159" spans="1:13" s="90" customFormat="1" ht="42.75">
      <c r="A159" s="277"/>
      <c r="B159" s="278"/>
      <c r="C159" s="283"/>
      <c r="D159" s="133" t="s">
        <v>2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1">
        <v>0</v>
      </c>
      <c r="K159" s="141">
        <v>0</v>
      </c>
      <c r="L159" s="309"/>
      <c r="M159" s="344"/>
    </row>
    <row r="160" spans="1:13" s="90" customFormat="1" ht="57">
      <c r="A160" s="277"/>
      <c r="B160" s="278"/>
      <c r="C160" s="283"/>
      <c r="D160" s="133" t="s">
        <v>9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  <c r="J160" s="141">
        <v>0</v>
      </c>
      <c r="K160" s="141">
        <v>0</v>
      </c>
      <c r="L160" s="309"/>
      <c r="M160" s="344"/>
    </row>
    <row r="161" spans="1:13" s="90" customFormat="1" ht="77.25" customHeight="1">
      <c r="A161" s="277"/>
      <c r="B161" s="278"/>
      <c r="C161" s="283"/>
      <c r="D161" s="134" t="s">
        <v>22</v>
      </c>
      <c r="E161" s="141">
        <f aca="true" t="shared" si="1" ref="E161:K161">E166</f>
        <v>0</v>
      </c>
      <c r="F161" s="141">
        <f t="shared" si="1"/>
        <v>0</v>
      </c>
      <c r="G161" s="141">
        <f t="shared" si="1"/>
        <v>0</v>
      </c>
      <c r="H161" s="141">
        <f t="shared" si="1"/>
        <v>0</v>
      </c>
      <c r="I161" s="141">
        <f t="shared" si="1"/>
        <v>0</v>
      </c>
      <c r="J161" s="141">
        <f t="shared" si="1"/>
        <v>0</v>
      </c>
      <c r="K161" s="141">
        <f t="shared" si="1"/>
        <v>0</v>
      </c>
      <c r="L161" s="309"/>
      <c r="M161" s="344"/>
    </row>
    <row r="162" spans="1:13" s="90" customFormat="1" ht="204.75" customHeight="1">
      <c r="A162" s="277"/>
      <c r="B162" s="278"/>
      <c r="C162" s="283"/>
      <c r="D162" s="134" t="s">
        <v>44</v>
      </c>
      <c r="E162" s="141">
        <f aca="true" t="shared" si="2" ref="E162:K162">E167</f>
        <v>0</v>
      </c>
      <c r="F162" s="141">
        <f t="shared" si="2"/>
        <v>0</v>
      </c>
      <c r="G162" s="141">
        <f t="shared" si="2"/>
        <v>0</v>
      </c>
      <c r="H162" s="141">
        <f t="shared" si="2"/>
        <v>0</v>
      </c>
      <c r="I162" s="141">
        <f t="shared" si="2"/>
        <v>0</v>
      </c>
      <c r="J162" s="141">
        <f t="shared" si="2"/>
        <v>0</v>
      </c>
      <c r="K162" s="141">
        <f t="shared" si="2"/>
        <v>0</v>
      </c>
      <c r="L162" s="309"/>
      <c r="M162" s="345"/>
    </row>
    <row r="163" spans="1:13" s="90" customFormat="1" ht="15" customHeight="1">
      <c r="A163" s="280" t="s">
        <v>175</v>
      </c>
      <c r="B163" s="253" t="s">
        <v>87</v>
      </c>
      <c r="C163" s="281" t="s">
        <v>112</v>
      </c>
      <c r="D163" s="126" t="s">
        <v>4</v>
      </c>
      <c r="E163" s="140">
        <f aca="true" t="shared" si="3" ref="E163:K164">SUM(E166:E167)</f>
        <v>0</v>
      </c>
      <c r="F163" s="140">
        <f t="shared" si="3"/>
        <v>0</v>
      </c>
      <c r="G163" s="140">
        <f t="shared" si="3"/>
        <v>0</v>
      </c>
      <c r="H163" s="140">
        <f t="shared" si="3"/>
        <v>0</v>
      </c>
      <c r="I163" s="140">
        <f t="shared" si="3"/>
        <v>0</v>
      </c>
      <c r="J163" s="140">
        <f t="shared" si="3"/>
        <v>0</v>
      </c>
      <c r="K163" s="140">
        <f t="shared" si="3"/>
        <v>0</v>
      </c>
      <c r="L163" s="291" t="s">
        <v>181</v>
      </c>
      <c r="M163" s="303"/>
    </row>
    <row r="164" spans="1:13" s="90" customFormat="1" ht="44.25" customHeight="1">
      <c r="A164" s="280"/>
      <c r="B164" s="253"/>
      <c r="C164" s="281"/>
      <c r="D164" s="185" t="s">
        <v>2</v>
      </c>
      <c r="E164" s="140">
        <f t="shared" si="3"/>
        <v>0</v>
      </c>
      <c r="F164" s="140">
        <f t="shared" si="3"/>
        <v>0</v>
      </c>
      <c r="G164" s="140">
        <f t="shared" si="3"/>
        <v>0</v>
      </c>
      <c r="H164" s="140">
        <f t="shared" si="3"/>
        <v>0</v>
      </c>
      <c r="I164" s="140">
        <f t="shared" si="3"/>
        <v>0</v>
      </c>
      <c r="J164" s="140">
        <f t="shared" si="3"/>
        <v>0</v>
      </c>
      <c r="K164" s="140">
        <f t="shared" si="3"/>
        <v>0</v>
      </c>
      <c r="L164" s="291"/>
      <c r="M164" s="303"/>
    </row>
    <row r="165" spans="1:13" s="90" customFormat="1" ht="58.5" customHeight="1">
      <c r="A165" s="280"/>
      <c r="B165" s="253"/>
      <c r="C165" s="281"/>
      <c r="D165" s="185" t="s">
        <v>9</v>
      </c>
      <c r="E165" s="140">
        <f aca="true" t="shared" si="4" ref="E165:K165">SUM(E168:E171)</f>
        <v>0</v>
      </c>
      <c r="F165" s="140">
        <f t="shared" si="4"/>
        <v>0</v>
      </c>
      <c r="G165" s="140">
        <f t="shared" si="4"/>
        <v>0</v>
      </c>
      <c r="H165" s="140">
        <f t="shared" si="4"/>
        <v>0</v>
      </c>
      <c r="I165" s="140">
        <f t="shared" si="4"/>
        <v>0</v>
      </c>
      <c r="J165" s="140">
        <f t="shared" si="4"/>
        <v>0</v>
      </c>
      <c r="K165" s="140">
        <f t="shared" si="4"/>
        <v>0</v>
      </c>
      <c r="L165" s="291"/>
      <c r="M165" s="303"/>
    </row>
    <row r="166" spans="1:13" s="90" customFormat="1" ht="77.25" customHeight="1">
      <c r="A166" s="280"/>
      <c r="B166" s="253"/>
      <c r="C166" s="281"/>
      <c r="D166" s="126" t="s">
        <v>22</v>
      </c>
      <c r="E166" s="140">
        <v>0</v>
      </c>
      <c r="F166" s="140">
        <f>SUM(G166:K166)</f>
        <v>0</v>
      </c>
      <c r="G166" s="120">
        <v>0</v>
      </c>
      <c r="H166" s="120">
        <v>0</v>
      </c>
      <c r="I166" s="120">
        <v>0</v>
      </c>
      <c r="J166" s="120">
        <v>0</v>
      </c>
      <c r="K166" s="120">
        <v>0</v>
      </c>
      <c r="L166" s="291"/>
      <c r="M166" s="303"/>
    </row>
    <row r="167" spans="1:13" s="90" customFormat="1" ht="30.75" customHeight="1">
      <c r="A167" s="280"/>
      <c r="B167" s="253"/>
      <c r="C167" s="281"/>
      <c r="D167" s="126" t="s">
        <v>44</v>
      </c>
      <c r="E167" s="140">
        <v>0</v>
      </c>
      <c r="F167" s="140">
        <f>SUM(G167:K167)</f>
        <v>0</v>
      </c>
      <c r="G167" s="120">
        <v>0</v>
      </c>
      <c r="H167" s="120">
        <v>0</v>
      </c>
      <c r="I167" s="120">
        <v>0</v>
      </c>
      <c r="J167" s="120">
        <v>0</v>
      </c>
      <c r="K167" s="120">
        <v>0</v>
      </c>
      <c r="L167" s="291"/>
      <c r="M167" s="303"/>
    </row>
    <row r="168" spans="1:13" s="90" customFormat="1" ht="15">
      <c r="A168" s="280" t="s">
        <v>264</v>
      </c>
      <c r="B168" s="253" t="s">
        <v>115</v>
      </c>
      <c r="C168" s="281" t="s">
        <v>112</v>
      </c>
      <c r="D168" s="126" t="s">
        <v>4</v>
      </c>
      <c r="E168" s="140">
        <f>E173</f>
        <v>0</v>
      </c>
      <c r="F168" s="140">
        <f aca="true" t="shared" si="5" ref="F168:K168">F173</f>
        <v>0</v>
      </c>
      <c r="G168" s="140">
        <f t="shared" si="5"/>
        <v>0</v>
      </c>
      <c r="H168" s="140">
        <f t="shared" si="5"/>
        <v>0</v>
      </c>
      <c r="I168" s="140">
        <f t="shared" si="5"/>
        <v>0</v>
      </c>
      <c r="J168" s="140">
        <f t="shared" si="5"/>
        <v>0</v>
      </c>
      <c r="K168" s="140">
        <f t="shared" si="5"/>
        <v>0</v>
      </c>
      <c r="L168" s="291" t="s">
        <v>181</v>
      </c>
      <c r="M168" s="304"/>
    </row>
    <row r="169" spans="1:13" s="90" customFormat="1" ht="45">
      <c r="A169" s="280"/>
      <c r="B169" s="253"/>
      <c r="C169" s="281"/>
      <c r="D169" s="185" t="s">
        <v>2</v>
      </c>
      <c r="E169" s="140">
        <f aca="true" t="shared" si="6" ref="E169:K169">SUM(E172:E173)</f>
        <v>0</v>
      </c>
      <c r="F169" s="140">
        <f t="shared" si="6"/>
        <v>0</v>
      </c>
      <c r="G169" s="140">
        <f t="shared" si="6"/>
        <v>0</v>
      </c>
      <c r="H169" s="140">
        <f t="shared" si="6"/>
        <v>0</v>
      </c>
      <c r="I169" s="140">
        <f t="shared" si="6"/>
        <v>0</v>
      </c>
      <c r="J169" s="140">
        <f t="shared" si="6"/>
        <v>0</v>
      </c>
      <c r="K169" s="140">
        <f t="shared" si="6"/>
        <v>0</v>
      </c>
      <c r="L169" s="291"/>
      <c r="M169" s="304"/>
    </row>
    <row r="170" spans="1:13" s="90" customFormat="1" ht="60">
      <c r="A170" s="280"/>
      <c r="B170" s="253"/>
      <c r="C170" s="281"/>
      <c r="D170" s="185" t="s">
        <v>9</v>
      </c>
      <c r="E170" s="140">
        <f aca="true" t="shared" si="7" ref="E170:K170">SUM(E173:E178)</f>
        <v>0</v>
      </c>
      <c r="F170" s="140">
        <f t="shared" si="7"/>
        <v>0</v>
      </c>
      <c r="G170" s="140">
        <f t="shared" si="7"/>
        <v>0</v>
      </c>
      <c r="H170" s="140">
        <f t="shared" si="7"/>
        <v>0</v>
      </c>
      <c r="I170" s="140">
        <f t="shared" si="7"/>
        <v>0</v>
      </c>
      <c r="J170" s="140">
        <f t="shared" si="7"/>
        <v>0</v>
      </c>
      <c r="K170" s="140">
        <f t="shared" si="7"/>
        <v>0</v>
      </c>
      <c r="L170" s="291"/>
      <c r="M170" s="304"/>
    </row>
    <row r="171" spans="1:13" s="90" customFormat="1" ht="77.25" customHeight="1">
      <c r="A171" s="280"/>
      <c r="B171" s="253"/>
      <c r="C171" s="281"/>
      <c r="D171" s="126" t="s">
        <v>22</v>
      </c>
      <c r="E171" s="140">
        <f aca="true" t="shared" si="8" ref="E171:K171">E176</f>
        <v>0</v>
      </c>
      <c r="F171" s="140">
        <f t="shared" si="8"/>
        <v>0</v>
      </c>
      <c r="G171" s="140">
        <f t="shared" si="8"/>
        <v>0</v>
      </c>
      <c r="H171" s="140">
        <f t="shared" si="8"/>
        <v>0</v>
      </c>
      <c r="I171" s="140">
        <f t="shared" si="8"/>
        <v>0</v>
      </c>
      <c r="J171" s="140">
        <f t="shared" si="8"/>
        <v>0</v>
      </c>
      <c r="K171" s="140">
        <f t="shared" si="8"/>
        <v>0</v>
      </c>
      <c r="L171" s="291"/>
      <c r="M171" s="304"/>
    </row>
    <row r="172" spans="1:13" s="90" customFormat="1" ht="30.75" customHeight="1">
      <c r="A172" s="280"/>
      <c r="B172" s="253"/>
      <c r="C172" s="281"/>
      <c r="D172" s="126" t="s">
        <v>44</v>
      </c>
      <c r="E172" s="140">
        <f aca="true" t="shared" si="9" ref="E172:K172">E177</f>
        <v>0</v>
      </c>
      <c r="F172" s="140">
        <f t="shared" si="9"/>
        <v>0</v>
      </c>
      <c r="G172" s="140">
        <f t="shared" si="9"/>
        <v>0</v>
      </c>
      <c r="H172" s="140">
        <f t="shared" si="9"/>
        <v>0</v>
      </c>
      <c r="I172" s="140">
        <f t="shared" si="9"/>
        <v>0</v>
      </c>
      <c r="J172" s="140">
        <f t="shared" si="9"/>
        <v>0</v>
      </c>
      <c r="K172" s="140">
        <f t="shared" si="9"/>
        <v>0</v>
      </c>
      <c r="L172" s="291"/>
      <c r="M172" s="304"/>
    </row>
    <row r="173" spans="1:13" s="90" customFormat="1" ht="15" customHeight="1">
      <c r="A173" s="300" t="s">
        <v>265</v>
      </c>
      <c r="B173" s="253" t="s">
        <v>89</v>
      </c>
      <c r="C173" s="281" t="s">
        <v>112</v>
      </c>
      <c r="D173" s="126" t="s">
        <v>4</v>
      </c>
      <c r="E173" s="140">
        <f aca="true" t="shared" si="10" ref="E173:K173">SUM(E176:E177)</f>
        <v>0</v>
      </c>
      <c r="F173" s="140">
        <f t="shared" si="10"/>
        <v>0</v>
      </c>
      <c r="G173" s="140">
        <f t="shared" si="10"/>
        <v>0</v>
      </c>
      <c r="H173" s="140">
        <f t="shared" si="10"/>
        <v>0</v>
      </c>
      <c r="I173" s="140">
        <f t="shared" si="10"/>
        <v>0</v>
      </c>
      <c r="J173" s="140">
        <f t="shared" si="10"/>
        <v>0</v>
      </c>
      <c r="K173" s="140">
        <f t="shared" si="10"/>
        <v>0</v>
      </c>
      <c r="L173" s="291" t="s">
        <v>181</v>
      </c>
      <c r="M173" s="303"/>
    </row>
    <row r="174" spans="1:13" s="90" customFormat="1" ht="49.5" customHeight="1">
      <c r="A174" s="300"/>
      <c r="B174" s="253"/>
      <c r="C174" s="281"/>
      <c r="D174" s="185" t="s">
        <v>2</v>
      </c>
      <c r="E174" s="140">
        <f aca="true" t="shared" si="11" ref="E174:K174">SUM(E177:E178)</f>
        <v>0</v>
      </c>
      <c r="F174" s="140">
        <f t="shared" si="11"/>
        <v>0</v>
      </c>
      <c r="G174" s="140">
        <f t="shared" si="11"/>
        <v>0</v>
      </c>
      <c r="H174" s="140">
        <f t="shared" si="11"/>
        <v>0</v>
      </c>
      <c r="I174" s="140">
        <f t="shared" si="11"/>
        <v>0</v>
      </c>
      <c r="J174" s="140">
        <f t="shared" si="11"/>
        <v>0</v>
      </c>
      <c r="K174" s="140">
        <f t="shared" si="11"/>
        <v>0</v>
      </c>
      <c r="L174" s="291"/>
      <c r="M174" s="303"/>
    </row>
    <row r="175" spans="1:13" s="90" customFormat="1" ht="62.25" customHeight="1">
      <c r="A175" s="300"/>
      <c r="B175" s="253"/>
      <c r="C175" s="281"/>
      <c r="D175" s="185" t="s">
        <v>9</v>
      </c>
      <c r="E175" s="140">
        <v>0</v>
      </c>
      <c r="F175" s="140">
        <v>0</v>
      </c>
      <c r="G175" s="140">
        <v>0</v>
      </c>
      <c r="H175" s="140">
        <v>0</v>
      </c>
      <c r="I175" s="140">
        <v>0</v>
      </c>
      <c r="J175" s="140">
        <v>0</v>
      </c>
      <c r="K175" s="140">
        <v>0</v>
      </c>
      <c r="L175" s="291"/>
      <c r="M175" s="303"/>
    </row>
    <row r="176" spans="1:13" s="90" customFormat="1" ht="77.25" customHeight="1">
      <c r="A176" s="300"/>
      <c r="B176" s="253"/>
      <c r="C176" s="281"/>
      <c r="D176" s="126" t="s">
        <v>22</v>
      </c>
      <c r="E176" s="140">
        <v>0</v>
      </c>
      <c r="F176" s="140">
        <f>SUM(G176:K176)</f>
        <v>0</v>
      </c>
      <c r="G176" s="120">
        <v>0</v>
      </c>
      <c r="H176" s="120">
        <v>0</v>
      </c>
      <c r="I176" s="120">
        <v>0</v>
      </c>
      <c r="J176" s="120">
        <v>0</v>
      </c>
      <c r="K176" s="120">
        <v>0</v>
      </c>
      <c r="L176" s="291"/>
      <c r="M176" s="303"/>
    </row>
    <row r="177" spans="1:13" s="90" customFormat="1" ht="30.75" customHeight="1">
      <c r="A177" s="300"/>
      <c r="B177" s="253"/>
      <c r="C177" s="281"/>
      <c r="D177" s="126" t="s">
        <v>44</v>
      </c>
      <c r="E177" s="140">
        <v>0</v>
      </c>
      <c r="F177" s="140">
        <f>SUM(G177:K177)</f>
        <v>0</v>
      </c>
      <c r="G177" s="120">
        <v>0</v>
      </c>
      <c r="H177" s="120">
        <v>0</v>
      </c>
      <c r="I177" s="120">
        <v>0</v>
      </c>
      <c r="J177" s="120">
        <v>0</v>
      </c>
      <c r="K177" s="120">
        <v>0</v>
      </c>
      <c r="L177" s="291"/>
      <c r="M177" s="303"/>
    </row>
    <row r="178" spans="1:13" s="90" customFormat="1" ht="28.5" customHeight="1">
      <c r="A178" s="301" t="s">
        <v>266</v>
      </c>
      <c r="B178" s="253" t="s">
        <v>90</v>
      </c>
      <c r="C178" s="281" t="s">
        <v>112</v>
      </c>
      <c r="D178" s="126" t="s">
        <v>4</v>
      </c>
      <c r="E178" s="140">
        <f aca="true" t="shared" si="12" ref="E178:K178">E183+E188+E193+E198+E203+E208+E228</f>
        <v>0</v>
      </c>
      <c r="F178" s="140">
        <f t="shared" si="12"/>
        <v>0</v>
      </c>
      <c r="G178" s="140">
        <f t="shared" si="12"/>
        <v>0</v>
      </c>
      <c r="H178" s="140">
        <f t="shared" si="12"/>
        <v>0</v>
      </c>
      <c r="I178" s="140">
        <f t="shared" si="12"/>
        <v>0</v>
      </c>
      <c r="J178" s="140">
        <f t="shared" si="12"/>
        <v>0</v>
      </c>
      <c r="K178" s="140">
        <f t="shared" si="12"/>
        <v>0</v>
      </c>
      <c r="L178" s="291" t="s">
        <v>181</v>
      </c>
      <c r="M178" s="303"/>
    </row>
    <row r="179" spans="1:13" s="90" customFormat="1" ht="48" customHeight="1">
      <c r="A179" s="301"/>
      <c r="B179" s="253"/>
      <c r="C179" s="281"/>
      <c r="D179" s="185" t="s">
        <v>2</v>
      </c>
      <c r="E179" s="140">
        <f aca="true" t="shared" si="13" ref="E179:K179">SUM(E182:E183)</f>
        <v>0</v>
      </c>
      <c r="F179" s="140">
        <f t="shared" si="13"/>
        <v>0</v>
      </c>
      <c r="G179" s="140">
        <f t="shared" si="13"/>
        <v>0</v>
      </c>
      <c r="H179" s="140">
        <f t="shared" si="13"/>
        <v>0</v>
      </c>
      <c r="I179" s="140">
        <f t="shared" si="13"/>
        <v>0</v>
      </c>
      <c r="J179" s="140">
        <f t="shared" si="13"/>
        <v>0</v>
      </c>
      <c r="K179" s="140">
        <f t="shared" si="13"/>
        <v>0</v>
      </c>
      <c r="L179" s="291"/>
      <c r="M179" s="303"/>
    </row>
    <row r="180" spans="1:13" s="90" customFormat="1" ht="58.5" customHeight="1">
      <c r="A180" s="301"/>
      <c r="B180" s="253"/>
      <c r="C180" s="281"/>
      <c r="D180" s="185" t="s">
        <v>9</v>
      </c>
      <c r="E180" s="140">
        <v>0</v>
      </c>
      <c r="F180" s="140">
        <v>0</v>
      </c>
      <c r="G180" s="140">
        <v>0</v>
      </c>
      <c r="H180" s="140">
        <v>0</v>
      </c>
      <c r="I180" s="140">
        <v>0</v>
      </c>
      <c r="J180" s="140">
        <v>0</v>
      </c>
      <c r="K180" s="140">
        <v>0</v>
      </c>
      <c r="L180" s="291"/>
      <c r="M180" s="303"/>
    </row>
    <row r="181" spans="1:13" s="90" customFormat="1" ht="78.75" customHeight="1">
      <c r="A181" s="301"/>
      <c r="B181" s="278"/>
      <c r="C181" s="281"/>
      <c r="D181" s="126" t="s">
        <v>22</v>
      </c>
      <c r="E181" s="140">
        <f>E186+E191+E196+E201+E206+E211+E231</f>
        <v>0</v>
      </c>
      <c r="F181" s="140">
        <v>0</v>
      </c>
      <c r="G181" s="140">
        <f aca="true" t="shared" si="14" ref="G181:K182">G186+G191+G196+G201+G206+G211+G231</f>
        <v>0</v>
      </c>
      <c r="H181" s="140">
        <f t="shared" si="14"/>
        <v>0</v>
      </c>
      <c r="I181" s="140">
        <f t="shared" si="14"/>
        <v>0</v>
      </c>
      <c r="J181" s="140">
        <f t="shared" si="14"/>
        <v>0</v>
      </c>
      <c r="K181" s="140">
        <f t="shared" si="14"/>
        <v>0</v>
      </c>
      <c r="L181" s="291"/>
      <c r="M181" s="303"/>
    </row>
    <row r="182" spans="1:13" s="90" customFormat="1" ht="36" customHeight="1">
      <c r="A182" s="301"/>
      <c r="B182" s="278"/>
      <c r="C182" s="281"/>
      <c r="D182" s="126" t="s">
        <v>44</v>
      </c>
      <c r="E182" s="140">
        <f>E187+E192+E197+E202+E207+E212+E232</f>
        <v>0</v>
      </c>
      <c r="F182" s="140">
        <f>F187+F192+F197+F202+F207+F212+F232</f>
        <v>0</v>
      </c>
      <c r="G182" s="140">
        <f t="shared" si="14"/>
        <v>0</v>
      </c>
      <c r="H182" s="140">
        <f t="shared" si="14"/>
        <v>0</v>
      </c>
      <c r="I182" s="140">
        <f t="shared" si="14"/>
        <v>0</v>
      </c>
      <c r="J182" s="140">
        <f t="shared" si="14"/>
        <v>0</v>
      </c>
      <c r="K182" s="140">
        <f t="shared" si="14"/>
        <v>0</v>
      </c>
      <c r="L182" s="291"/>
      <c r="M182" s="303"/>
    </row>
    <row r="183" spans="1:13" s="90" customFormat="1" ht="15" customHeight="1">
      <c r="A183" s="280" t="s">
        <v>267</v>
      </c>
      <c r="B183" s="253" t="s">
        <v>91</v>
      </c>
      <c r="C183" s="281" t="s">
        <v>112</v>
      </c>
      <c r="D183" s="126" t="s">
        <v>4</v>
      </c>
      <c r="E183" s="140">
        <f aca="true" t="shared" si="15" ref="E183:K183">SUM(E186:E187)</f>
        <v>0</v>
      </c>
      <c r="F183" s="140">
        <f t="shared" si="15"/>
        <v>0</v>
      </c>
      <c r="G183" s="140">
        <f t="shared" si="15"/>
        <v>0</v>
      </c>
      <c r="H183" s="140">
        <f t="shared" si="15"/>
        <v>0</v>
      </c>
      <c r="I183" s="140">
        <f t="shared" si="15"/>
        <v>0</v>
      </c>
      <c r="J183" s="140">
        <f t="shared" si="15"/>
        <v>0</v>
      </c>
      <c r="K183" s="140">
        <f t="shared" si="15"/>
        <v>0</v>
      </c>
      <c r="L183" s="291" t="s">
        <v>181</v>
      </c>
      <c r="M183" s="303"/>
    </row>
    <row r="184" spans="1:13" s="90" customFormat="1" ht="48" customHeight="1">
      <c r="A184" s="280"/>
      <c r="B184" s="253"/>
      <c r="C184" s="281"/>
      <c r="D184" s="185" t="s">
        <v>2</v>
      </c>
      <c r="E184" s="140">
        <f aca="true" t="shared" si="16" ref="E184:K184">SUM(E187:E188)</f>
        <v>0</v>
      </c>
      <c r="F184" s="140">
        <f t="shared" si="16"/>
        <v>0</v>
      </c>
      <c r="G184" s="140">
        <f t="shared" si="16"/>
        <v>0</v>
      </c>
      <c r="H184" s="140">
        <f t="shared" si="16"/>
        <v>0</v>
      </c>
      <c r="I184" s="140">
        <f t="shared" si="16"/>
        <v>0</v>
      </c>
      <c r="J184" s="140">
        <f t="shared" si="16"/>
        <v>0</v>
      </c>
      <c r="K184" s="140">
        <f t="shared" si="16"/>
        <v>0</v>
      </c>
      <c r="L184" s="291"/>
      <c r="M184" s="303"/>
    </row>
    <row r="185" spans="1:13" s="90" customFormat="1" ht="62.25" customHeight="1">
      <c r="A185" s="280"/>
      <c r="B185" s="253"/>
      <c r="C185" s="281"/>
      <c r="D185" s="185" t="s">
        <v>9</v>
      </c>
      <c r="E185" s="140">
        <v>0</v>
      </c>
      <c r="F185" s="140">
        <v>0</v>
      </c>
      <c r="G185" s="140">
        <v>0</v>
      </c>
      <c r="H185" s="140">
        <v>0</v>
      </c>
      <c r="I185" s="140">
        <v>0</v>
      </c>
      <c r="J185" s="140">
        <v>0</v>
      </c>
      <c r="K185" s="140">
        <v>0</v>
      </c>
      <c r="L185" s="291"/>
      <c r="M185" s="303"/>
    </row>
    <row r="186" spans="1:13" s="90" customFormat="1" ht="77.25" customHeight="1">
      <c r="A186" s="280"/>
      <c r="B186" s="253"/>
      <c r="C186" s="281"/>
      <c r="D186" s="126" t="s">
        <v>22</v>
      </c>
      <c r="E186" s="140">
        <v>0</v>
      </c>
      <c r="F186" s="140">
        <f>SUM(G186:K186)</f>
        <v>0</v>
      </c>
      <c r="G186" s="120">
        <v>0</v>
      </c>
      <c r="H186" s="120">
        <v>0</v>
      </c>
      <c r="I186" s="120">
        <v>0</v>
      </c>
      <c r="J186" s="120">
        <v>0</v>
      </c>
      <c r="K186" s="120">
        <v>0</v>
      </c>
      <c r="L186" s="291"/>
      <c r="M186" s="303"/>
    </row>
    <row r="187" spans="1:13" s="90" customFormat="1" ht="30.75" customHeight="1">
      <c r="A187" s="280"/>
      <c r="B187" s="253"/>
      <c r="C187" s="281"/>
      <c r="D187" s="126" t="s">
        <v>44</v>
      </c>
      <c r="E187" s="140">
        <v>0</v>
      </c>
      <c r="F187" s="140">
        <f>SUM(G187:K187)</f>
        <v>0</v>
      </c>
      <c r="G187" s="120">
        <v>0</v>
      </c>
      <c r="H187" s="120">
        <v>0</v>
      </c>
      <c r="I187" s="120">
        <v>0</v>
      </c>
      <c r="J187" s="120">
        <v>0</v>
      </c>
      <c r="K187" s="120">
        <v>0</v>
      </c>
      <c r="L187" s="291"/>
      <c r="M187" s="303"/>
    </row>
    <row r="188" spans="1:13" s="90" customFormat="1" ht="15" customHeight="1">
      <c r="A188" s="300" t="s">
        <v>268</v>
      </c>
      <c r="B188" s="253" t="s">
        <v>92</v>
      </c>
      <c r="C188" s="281" t="s">
        <v>112</v>
      </c>
      <c r="D188" s="126" t="s">
        <v>4</v>
      </c>
      <c r="E188" s="140">
        <f aca="true" t="shared" si="17" ref="E188:K188">SUM(E191:E192)</f>
        <v>0</v>
      </c>
      <c r="F188" s="140">
        <f t="shared" si="17"/>
        <v>0</v>
      </c>
      <c r="G188" s="140">
        <f t="shared" si="17"/>
        <v>0</v>
      </c>
      <c r="H188" s="140">
        <f t="shared" si="17"/>
        <v>0</v>
      </c>
      <c r="I188" s="140">
        <f t="shared" si="17"/>
        <v>0</v>
      </c>
      <c r="J188" s="140">
        <f t="shared" si="17"/>
        <v>0</v>
      </c>
      <c r="K188" s="140">
        <f t="shared" si="17"/>
        <v>0</v>
      </c>
      <c r="L188" s="291" t="s">
        <v>181</v>
      </c>
      <c r="M188" s="303"/>
    </row>
    <row r="189" spans="1:13" s="90" customFormat="1" ht="45.75" customHeight="1">
      <c r="A189" s="300"/>
      <c r="B189" s="253"/>
      <c r="C189" s="281"/>
      <c r="D189" s="185" t="s">
        <v>2</v>
      </c>
      <c r="E189" s="140">
        <f aca="true" t="shared" si="18" ref="E189:K189">SUM(E192:E193)</f>
        <v>0</v>
      </c>
      <c r="F189" s="140">
        <f t="shared" si="18"/>
        <v>0</v>
      </c>
      <c r="G189" s="140">
        <f t="shared" si="18"/>
        <v>0</v>
      </c>
      <c r="H189" s="140">
        <f t="shared" si="18"/>
        <v>0</v>
      </c>
      <c r="I189" s="140">
        <f t="shared" si="18"/>
        <v>0</v>
      </c>
      <c r="J189" s="140">
        <f t="shared" si="18"/>
        <v>0</v>
      </c>
      <c r="K189" s="140">
        <f t="shared" si="18"/>
        <v>0</v>
      </c>
      <c r="L189" s="291"/>
      <c r="M189" s="303"/>
    </row>
    <row r="190" spans="1:13" s="90" customFormat="1" ht="62.25" customHeight="1">
      <c r="A190" s="300"/>
      <c r="B190" s="253"/>
      <c r="C190" s="281"/>
      <c r="D190" s="185" t="s">
        <v>9</v>
      </c>
      <c r="E190" s="140">
        <v>0</v>
      </c>
      <c r="F190" s="140">
        <v>0</v>
      </c>
      <c r="G190" s="140">
        <v>0</v>
      </c>
      <c r="H190" s="140">
        <v>0</v>
      </c>
      <c r="I190" s="140">
        <v>0</v>
      </c>
      <c r="J190" s="140">
        <v>0</v>
      </c>
      <c r="K190" s="140">
        <v>0</v>
      </c>
      <c r="L190" s="291"/>
      <c r="M190" s="303"/>
    </row>
    <row r="191" spans="1:13" s="90" customFormat="1" ht="77.25" customHeight="1">
      <c r="A191" s="300"/>
      <c r="B191" s="253"/>
      <c r="C191" s="281"/>
      <c r="D191" s="126" t="s">
        <v>22</v>
      </c>
      <c r="E191" s="140">
        <v>0</v>
      </c>
      <c r="F191" s="140">
        <f>SUM(G191:K191)</f>
        <v>0</v>
      </c>
      <c r="G191" s="120">
        <v>0</v>
      </c>
      <c r="H191" s="120">
        <v>0</v>
      </c>
      <c r="I191" s="120">
        <v>0</v>
      </c>
      <c r="J191" s="120">
        <v>0</v>
      </c>
      <c r="K191" s="120">
        <v>0</v>
      </c>
      <c r="L191" s="291"/>
      <c r="M191" s="303"/>
    </row>
    <row r="192" spans="1:13" s="90" customFormat="1" ht="30.75" customHeight="1">
      <c r="A192" s="300"/>
      <c r="B192" s="253"/>
      <c r="C192" s="281"/>
      <c r="D192" s="126" t="s">
        <v>44</v>
      </c>
      <c r="E192" s="140">
        <v>0</v>
      </c>
      <c r="F192" s="140">
        <f>SUM(G192:K192)</f>
        <v>0</v>
      </c>
      <c r="G192" s="120">
        <v>0</v>
      </c>
      <c r="H192" s="120">
        <v>0</v>
      </c>
      <c r="I192" s="120">
        <v>0</v>
      </c>
      <c r="J192" s="120">
        <v>0</v>
      </c>
      <c r="K192" s="120">
        <v>0</v>
      </c>
      <c r="L192" s="291"/>
      <c r="M192" s="303"/>
    </row>
    <row r="193" spans="1:13" s="90" customFormat="1" ht="15" customHeight="1">
      <c r="A193" s="300" t="s">
        <v>269</v>
      </c>
      <c r="B193" s="253" t="s">
        <v>93</v>
      </c>
      <c r="C193" s="281" t="s">
        <v>112</v>
      </c>
      <c r="D193" s="126" t="s">
        <v>4</v>
      </c>
      <c r="E193" s="140">
        <f aca="true" t="shared" si="19" ref="E193:K193">SUM(E196:E197)</f>
        <v>0</v>
      </c>
      <c r="F193" s="140">
        <f t="shared" si="19"/>
        <v>0</v>
      </c>
      <c r="G193" s="140">
        <f t="shared" si="19"/>
        <v>0</v>
      </c>
      <c r="H193" s="140">
        <f t="shared" si="19"/>
        <v>0</v>
      </c>
      <c r="I193" s="140">
        <f t="shared" si="19"/>
        <v>0</v>
      </c>
      <c r="J193" s="140">
        <f t="shared" si="19"/>
        <v>0</v>
      </c>
      <c r="K193" s="140">
        <f t="shared" si="19"/>
        <v>0</v>
      </c>
      <c r="L193" s="291" t="s">
        <v>181</v>
      </c>
      <c r="M193" s="303"/>
    </row>
    <row r="194" spans="1:13" s="90" customFormat="1" ht="44.25" customHeight="1">
      <c r="A194" s="300"/>
      <c r="B194" s="253"/>
      <c r="C194" s="281"/>
      <c r="D194" s="185" t="s">
        <v>2</v>
      </c>
      <c r="E194" s="140">
        <f aca="true" t="shared" si="20" ref="E194:K194">SUM(E197:E198)</f>
        <v>0</v>
      </c>
      <c r="F194" s="140">
        <f t="shared" si="20"/>
        <v>0</v>
      </c>
      <c r="G194" s="140">
        <f t="shared" si="20"/>
        <v>0</v>
      </c>
      <c r="H194" s="140">
        <f t="shared" si="20"/>
        <v>0</v>
      </c>
      <c r="I194" s="140">
        <f t="shared" si="20"/>
        <v>0</v>
      </c>
      <c r="J194" s="140">
        <f t="shared" si="20"/>
        <v>0</v>
      </c>
      <c r="K194" s="140">
        <f t="shared" si="20"/>
        <v>0</v>
      </c>
      <c r="L194" s="291"/>
      <c r="M194" s="303"/>
    </row>
    <row r="195" spans="1:13" s="90" customFormat="1" ht="63.75" customHeight="1">
      <c r="A195" s="300"/>
      <c r="B195" s="253"/>
      <c r="C195" s="281"/>
      <c r="D195" s="185" t="s">
        <v>9</v>
      </c>
      <c r="E195" s="140">
        <v>0</v>
      </c>
      <c r="F195" s="140">
        <v>0</v>
      </c>
      <c r="G195" s="140">
        <v>0</v>
      </c>
      <c r="H195" s="140">
        <v>0</v>
      </c>
      <c r="I195" s="140">
        <v>0</v>
      </c>
      <c r="J195" s="140">
        <v>0</v>
      </c>
      <c r="K195" s="140">
        <v>0</v>
      </c>
      <c r="L195" s="291"/>
      <c r="M195" s="303"/>
    </row>
    <row r="196" spans="1:13" s="90" customFormat="1" ht="77.25" customHeight="1">
      <c r="A196" s="300"/>
      <c r="B196" s="253"/>
      <c r="C196" s="281"/>
      <c r="D196" s="126" t="s">
        <v>22</v>
      </c>
      <c r="E196" s="140">
        <v>0</v>
      </c>
      <c r="F196" s="140">
        <f>SUM(G196:K196)</f>
        <v>0</v>
      </c>
      <c r="G196" s="120">
        <v>0</v>
      </c>
      <c r="H196" s="120">
        <v>0</v>
      </c>
      <c r="I196" s="120">
        <v>0</v>
      </c>
      <c r="J196" s="120">
        <v>0</v>
      </c>
      <c r="K196" s="120">
        <v>0</v>
      </c>
      <c r="L196" s="291"/>
      <c r="M196" s="303"/>
    </row>
    <row r="197" spans="1:13" s="90" customFormat="1" ht="30.75" customHeight="1">
      <c r="A197" s="300"/>
      <c r="B197" s="253"/>
      <c r="C197" s="281"/>
      <c r="D197" s="126" t="s">
        <v>44</v>
      </c>
      <c r="E197" s="140">
        <v>0</v>
      </c>
      <c r="F197" s="140">
        <f>SUM(G197:K197)</f>
        <v>0</v>
      </c>
      <c r="G197" s="120">
        <v>0</v>
      </c>
      <c r="H197" s="120">
        <v>0</v>
      </c>
      <c r="I197" s="120">
        <v>0</v>
      </c>
      <c r="J197" s="120">
        <v>0</v>
      </c>
      <c r="K197" s="120">
        <v>0</v>
      </c>
      <c r="L197" s="291"/>
      <c r="M197" s="303"/>
    </row>
    <row r="198" spans="1:13" s="90" customFormat="1" ht="15" customHeight="1">
      <c r="A198" s="300" t="s">
        <v>270</v>
      </c>
      <c r="B198" s="253" t="s">
        <v>94</v>
      </c>
      <c r="C198" s="281" t="s">
        <v>112</v>
      </c>
      <c r="D198" s="126" t="s">
        <v>4</v>
      </c>
      <c r="E198" s="140">
        <f aca="true" t="shared" si="21" ref="E198:K198">SUM(E201:E202)</f>
        <v>0</v>
      </c>
      <c r="F198" s="140">
        <f t="shared" si="21"/>
        <v>0</v>
      </c>
      <c r="G198" s="140">
        <f t="shared" si="21"/>
        <v>0</v>
      </c>
      <c r="H198" s="140">
        <f t="shared" si="21"/>
        <v>0</v>
      </c>
      <c r="I198" s="140">
        <f t="shared" si="21"/>
        <v>0</v>
      </c>
      <c r="J198" s="140">
        <f t="shared" si="21"/>
        <v>0</v>
      </c>
      <c r="K198" s="140">
        <f t="shared" si="21"/>
        <v>0</v>
      </c>
      <c r="L198" s="291" t="s">
        <v>181</v>
      </c>
      <c r="M198" s="303"/>
    </row>
    <row r="199" spans="1:13" s="90" customFormat="1" ht="47.25" customHeight="1">
      <c r="A199" s="300"/>
      <c r="B199" s="253"/>
      <c r="C199" s="281"/>
      <c r="D199" s="185" t="s">
        <v>2</v>
      </c>
      <c r="E199" s="140">
        <f aca="true" t="shared" si="22" ref="E199:K199">SUM(E202:E203)</f>
        <v>0</v>
      </c>
      <c r="F199" s="140">
        <f t="shared" si="22"/>
        <v>0</v>
      </c>
      <c r="G199" s="140">
        <f t="shared" si="22"/>
        <v>0</v>
      </c>
      <c r="H199" s="140">
        <f t="shared" si="22"/>
        <v>0</v>
      </c>
      <c r="I199" s="140">
        <f t="shared" si="22"/>
        <v>0</v>
      </c>
      <c r="J199" s="140">
        <f t="shared" si="22"/>
        <v>0</v>
      </c>
      <c r="K199" s="140">
        <f t="shared" si="22"/>
        <v>0</v>
      </c>
      <c r="L199" s="291"/>
      <c r="M199" s="303"/>
    </row>
    <row r="200" spans="1:13" s="90" customFormat="1" ht="58.5" customHeight="1">
      <c r="A200" s="300"/>
      <c r="B200" s="253"/>
      <c r="C200" s="281"/>
      <c r="D200" s="185" t="s">
        <v>9</v>
      </c>
      <c r="E200" s="140">
        <v>0</v>
      </c>
      <c r="F200" s="140">
        <v>0</v>
      </c>
      <c r="G200" s="140">
        <v>0</v>
      </c>
      <c r="H200" s="140">
        <v>0</v>
      </c>
      <c r="I200" s="140">
        <v>0</v>
      </c>
      <c r="J200" s="140">
        <v>0</v>
      </c>
      <c r="K200" s="140">
        <v>0</v>
      </c>
      <c r="L200" s="291"/>
      <c r="M200" s="303"/>
    </row>
    <row r="201" spans="1:13" s="90" customFormat="1" ht="77.25" customHeight="1">
      <c r="A201" s="300"/>
      <c r="B201" s="253"/>
      <c r="C201" s="281"/>
      <c r="D201" s="126" t="s">
        <v>22</v>
      </c>
      <c r="E201" s="140">
        <v>0</v>
      </c>
      <c r="F201" s="140">
        <f>SUM(G201:K201)</f>
        <v>0</v>
      </c>
      <c r="G201" s="120">
        <v>0</v>
      </c>
      <c r="H201" s="120">
        <v>0</v>
      </c>
      <c r="I201" s="120">
        <v>0</v>
      </c>
      <c r="J201" s="120">
        <v>0</v>
      </c>
      <c r="K201" s="120">
        <v>0</v>
      </c>
      <c r="L201" s="291"/>
      <c r="M201" s="303"/>
    </row>
    <row r="202" spans="1:13" s="90" customFormat="1" ht="30.75" customHeight="1">
      <c r="A202" s="300"/>
      <c r="B202" s="253"/>
      <c r="C202" s="281"/>
      <c r="D202" s="126" t="s">
        <v>44</v>
      </c>
      <c r="E202" s="140">
        <v>0</v>
      </c>
      <c r="F202" s="140">
        <f>SUM(G202:K202)</f>
        <v>0</v>
      </c>
      <c r="G202" s="120">
        <v>0</v>
      </c>
      <c r="H202" s="120">
        <v>0</v>
      </c>
      <c r="I202" s="120">
        <v>0</v>
      </c>
      <c r="J202" s="120">
        <v>0</v>
      </c>
      <c r="K202" s="120">
        <v>0</v>
      </c>
      <c r="L202" s="291"/>
      <c r="M202" s="303"/>
    </row>
    <row r="203" spans="1:13" s="90" customFormat="1" ht="15" customHeight="1">
      <c r="A203" s="300" t="s">
        <v>271</v>
      </c>
      <c r="B203" s="253" t="s">
        <v>95</v>
      </c>
      <c r="C203" s="281" t="s">
        <v>112</v>
      </c>
      <c r="D203" s="126" t="s">
        <v>4</v>
      </c>
      <c r="E203" s="140">
        <f aca="true" t="shared" si="23" ref="E203:K203">SUM(E206:E207)</f>
        <v>0</v>
      </c>
      <c r="F203" s="140">
        <f t="shared" si="23"/>
        <v>0</v>
      </c>
      <c r="G203" s="140">
        <f t="shared" si="23"/>
        <v>0</v>
      </c>
      <c r="H203" s="140">
        <f t="shared" si="23"/>
        <v>0</v>
      </c>
      <c r="I203" s="140">
        <f t="shared" si="23"/>
        <v>0</v>
      </c>
      <c r="J203" s="140">
        <f t="shared" si="23"/>
        <v>0</v>
      </c>
      <c r="K203" s="140">
        <f t="shared" si="23"/>
        <v>0</v>
      </c>
      <c r="L203" s="291" t="s">
        <v>181</v>
      </c>
      <c r="M203" s="303"/>
    </row>
    <row r="204" spans="1:13" s="90" customFormat="1" ht="46.5" customHeight="1">
      <c r="A204" s="300"/>
      <c r="B204" s="253"/>
      <c r="C204" s="281"/>
      <c r="D204" s="185" t="s">
        <v>2</v>
      </c>
      <c r="E204" s="140">
        <f aca="true" t="shared" si="24" ref="E204:K204">SUM(E207:E208)</f>
        <v>0</v>
      </c>
      <c r="F204" s="140">
        <f t="shared" si="24"/>
        <v>0</v>
      </c>
      <c r="G204" s="140">
        <f t="shared" si="24"/>
        <v>0</v>
      </c>
      <c r="H204" s="140">
        <f t="shared" si="24"/>
        <v>0</v>
      </c>
      <c r="I204" s="140">
        <f t="shared" si="24"/>
        <v>0</v>
      </c>
      <c r="J204" s="140">
        <f t="shared" si="24"/>
        <v>0</v>
      </c>
      <c r="K204" s="140">
        <f t="shared" si="24"/>
        <v>0</v>
      </c>
      <c r="L204" s="291"/>
      <c r="M204" s="303"/>
    </row>
    <row r="205" spans="1:13" s="90" customFormat="1" ht="59.25" customHeight="1">
      <c r="A205" s="300"/>
      <c r="B205" s="253"/>
      <c r="C205" s="281"/>
      <c r="D205" s="185" t="s">
        <v>9</v>
      </c>
      <c r="E205" s="140">
        <v>0</v>
      </c>
      <c r="F205" s="140">
        <v>0</v>
      </c>
      <c r="G205" s="140">
        <v>0</v>
      </c>
      <c r="H205" s="140">
        <v>0</v>
      </c>
      <c r="I205" s="140">
        <v>0</v>
      </c>
      <c r="J205" s="140">
        <v>0</v>
      </c>
      <c r="K205" s="140">
        <v>0</v>
      </c>
      <c r="L205" s="291"/>
      <c r="M205" s="303"/>
    </row>
    <row r="206" spans="1:13" s="90" customFormat="1" ht="77.25" customHeight="1">
      <c r="A206" s="300"/>
      <c r="B206" s="253"/>
      <c r="C206" s="281"/>
      <c r="D206" s="126" t="s">
        <v>22</v>
      </c>
      <c r="E206" s="140">
        <v>0</v>
      </c>
      <c r="F206" s="140">
        <f>SUM(G206:K206)</f>
        <v>0</v>
      </c>
      <c r="G206" s="120">
        <v>0</v>
      </c>
      <c r="H206" s="120">
        <v>0</v>
      </c>
      <c r="I206" s="120">
        <v>0</v>
      </c>
      <c r="J206" s="120">
        <v>0</v>
      </c>
      <c r="K206" s="120">
        <v>0</v>
      </c>
      <c r="L206" s="291"/>
      <c r="M206" s="303"/>
    </row>
    <row r="207" spans="1:13" s="90" customFormat="1" ht="30.75" customHeight="1">
      <c r="A207" s="300"/>
      <c r="B207" s="253"/>
      <c r="C207" s="281"/>
      <c r="D207" s="126" t="s">
        <v>44</v>
      </c>
      <c r="E207" s="140">
        <v>0</v>
      </c>
      <c r="F207" s="140">
        <f>SUM(G207:K207)</f>
        <v>0</v>
      </c>
      <c r="G207" s="120">
        <v>0</v>
      </c>
      <c r="H207" s="120">
        <v>0</v>
      </c>
      <c r="I207" s="120">
        <v>0</v>
      </c>
      <c r="J207" s="120">
        <v>0</v>
      </c>
      <c r="K207" s="120">
        <v>0</v>
      </c>
      <c r="L207" s="291"/>
      <c r="M207" s="303"/>
    </row>
    <row r="208" spans="1:13" s="90" customFormat="1" ht="15" customHeight="1">
      <c r="A208" s="300" t="s">
        <v>272</v>
      </c>
      <c r="B208" s="253" t="s">
        <v>96</v>
      </c>
      <c r="C208" s="281" t="s">
        <v>112</v>
      </c>
      <c r="D208" s="126" t="s">
        <v>4</v>
      </c>
      <c r="E208" s="140">
        <f aca="true" t="shared" si="25" ref="E208:K208">SUM(E211:E212)</f>
        <v>0</v>
      </c>
      <c r="F208" s="140">
        <f t="shared" si="25"/>
        <v>0</v>
      </c>
      <c r="G208" s="140">
        <f t="shared" si="25"/>
        <v>0</v>
      </c>
      <c r="H208" s="140">
        <f t="shared" si="25"/>
        <v>0</v>
      </c>
      <c r="I208" s="140">
        <f t="shared" si="25"/>
        <v>0</v>
      </c>
      <c r="J208" s="140">
        <f t="shared" si="25"/>
        <v>0</v>
      </c>
      <c r="K208" s="140">
        <f t="shared" si="25"/>
        <v>0</v>
      </c>
      <c r="L208" s="291" t="s">
        <v>181</v>
      </c>
      <c r="M208" s="303"/>
    </row>
    <row r="209" spans="1:13" s="90" customFormat="1" ht="48" customHeight="1">
      <c r="A209" s="300"/>
      <c r="B209" s="253"/>
      <c r="C209" s="281"/>
      <c r="D209" s="185" t="s">
        <v>2</v>
      </c>
      <c r="E209" s="140">
        <v>0</v>
      </c>
      <c r="F209" s="140">
        <v>0</v>
      </c>
      <c r="G209" s="140">
        <v>0</v>
      </c>
      <c r="H209" s="140">
        <v>0</v>
      </c>
      <c r="I209" s="140">
        <v>0</v>
      </c>
      <c r="J209" s="140">
        <v>0</v>
      </c>
      <c r="K209" s="140">
        <v>0</v>
      </c>
      <c r="L209" s="291"/>
      <c r="M209" s="303"/>
    </row>
    <row r="210" spans="1:13" s="90" customFormat="1" ht="61.5" customHeight="1">
      <c r="A210" s="300"/>
      <c r="B210" s="253"/>
      <c r="C210" s="281"/>
      <c r="D210" s="185" t="s">
        <v>9</v>
      </c>
      <c r="E210" s="140">
        <v>0</v>
      </c>
      <c r="F210" s="140">
        <v>0</v>
      </c>
      <c r="G210" s="140">
        <v>0</v>
      </c>
      <c r="H210" s="140">
        <v>0</v>
      </c>
      <c r="I210" s="140">
        <v>0</v>
      </c>
      <c r="J210" s="140">
        <v>0</v>
      </c>
      <c r="K210" s="140">
        <v>0</v>
      </c>
      <c r="L210" s="291"/>
      <c r="M210" s="303"/>
    </row>
    <row r="211" spans="1:13" s="90" customFormat="1" ht="77.25" customHeight="1">
      <c r="A211" s="300"/>
      <c r="B211" s="253"/>
      <c r="C211" s="281"/>
      <c r="D211" s="126" t="s">
        <v>22</v>
      </c>
      <c r="E211" s="140">
        <v>0</v>
      </c>
      <c r="F211" s="140">
        <f>SUM(G211:K211)</f>
        <v>0</v>
      </c>
      <c r="G211" s="120">
        <v>0</v>
      </c>
      <c r="H211" s="120">
        <v>0</v>
      </c>
      <c r="I211" s="120">
        <v>0</v>
      </c>
      <c r="J211" s="120">
        <v>0</v>
      </c>
      <c r="K211" s="120">
        <v>0</v>
      </c>
      <c r="L211" s="291"/>
      <c r="M211" s="303"/>
    </row>
    <row r="212" spans="1:13" s="90" customFormat="1" ht="30.75" customHeight="1">
      <c r="A212" s="300"/>
      <c r="B212" s="253"/>
      <c r="C212" s="281"/>
      <c r="D212" s="126" t="s">
        <v>44</v>
      </c>
      <c r="E212" s="140">
        <v>0</v>
      </c>
      <c r="F212" s="140">
        <f>SUM(G212:K212)</f>
        <v>0</v>
      </c>
      <c r="G212" s="120">
        <v>0</v>
      </c>
      <c r="H212" s="120">
        <v>0</v>
      </c>
      <c r="I212" s="120">
        <v>0</v>
      </c>
      <c r="J212" s="120">
        <v>0</v>
      </c>
      <c r="K212" s="120">
        <v>0</v>
      </c>
      <c r="L212" s="291"/>
      <c r="M212" s="303"/>
    </row>
    <row r="213" spans="1:13" s="90" customFormat="1" ht="17.25" customHeight="1">
      <c r="A213" s="313" t="s">
        <v>176</v>
      </c>
      <c r="B213" s="334" t="s">
        <v>238</v>
      </c>
      <c r="C213" s="281" t="s">
        <v>112</v>
      </c>
      <c r="D213" s="126" t="s">
        <v>4</v>
      </c>
      <c r="E213" s="140">
        <f aca="true" t="shared" si="26" ref="E213:K213">SUM(E216:E217)</f>
        <v>0</v>
      </c>
      <c r="F213" s="140">
        <f t="shared" si="26"/>
        <v>0</v>
      </c>
      <c r="G213" s="140">
        <f t="shared" si="26"/>
        <v>0</v>
      </c>
      <c r="H213" s="140">
        <f t="shared" si="26"/>
        <v>0</v>
      </c>
      <c r="I213" s="140">
        <f t="shared" si="26"/>
        <v>0</v>
      </c>
      <c r="J213" s="140">
        <f t="shared" si="26"/>
        <v>0</v>
      </c>
      <c r="K213" s="140">
        <f t="shared" si="26"/>
        <v>0</v>
      </c>
      <c r="L213" s="281" t="s">
        <v>35</v>
      </c>
      <c r="M213" s="341" t="s">
        <v>178</v>
      </c>
    </row>
    <row r="214" spans="1:13" s="90" customFormat="1" ht="47.25" customHeight="1">
      <c r="A214" s="314"/>
      <c r="B214" s="335"/>
      <c r="C214" s="281"/>
      <c r="D214" s="185" t="s">
        <v>2</v>
      </c>
      <c r="E214" s="140">
        <v>0</v>
      </c>
      <c r="F214" s="140">
        <v>0</v>
      </c>
      <c r="G214" s="140">
        <v>0</v>
      </c>
      <c r="H214" s="140">
        <v>0</v>
      </c>
      <c r="I214" s="140">
        <v>0</v>
      </c>
      <c r="J214" s="140">
        <v>0</v>
      </c>
      <c r="K214" s="140">
        <v>0</v>
      </c>
      <c r="L214" s="281"/>
      <c r="M214" s="342"/>
    </row>
    <row r="215" spans="1:13" s="90" customFormat="1" ht="63" customHeight="1">
      <c r="A215" s="314"/>
      <c r="B215" s="335"/>
      <c r="C215" s="281"/>
      <c r="D215" s="185" t="s">
        <v>9</v>
      </c>
      <c r="E215" s="140">
        <v>0</v>
      </c>
      <c r="F215" s="140">
        <v>0</v>
      </c>
      <c r="G215" s="140">
        <v>0</v>
      </c>
      <c r="H215" s="140">
        <v>0</v>
      </c>
      <c r="I215" s="140">
        <v>0</v>
      </c>
      <c r="J215" s="140">
        <v>0</v>
      </c>
      <c r="K215" s="140">
        <v>0</v>
      </c>
      <c r="L215" s="281"/>
      <c r="M215" s="342"/>
    </row>
    <row r="216" spans="1:13" s="90" customFormat="1" ht="78.75" customHeight="1">
      <c r="A216" s="315"/>
      <c r="B216" s="336"/>
      <c r="C216" s="281"/>
      <c r="D216" s="126" t="s">
        <v>22</v>
      </c>
      <c r="E216" s="140">
        <v>0</v>
      </c>
      <c r="F216" s="140">
        <f>SUM(G216:K216)</f>
        <v>0</v>
      </c>
      <c r="G216" s="120">
        <v>0</v>
      </c>
      <c r="H216" s="120">
        <v>0</v>
      </c>
      <c r="I216" s="120">
        <v>0</v>
      </c>
      <c r="J216" s="120">
        <v>0</v>
      </c>
      <c r="K216" s="120">
        <v>0</v>
      </c>
      <c r="L216" s="281"/>
      <c r="M216" s="329"/>
    </row>
    <row r="217" spans="1:13" s="90" customFormat="1" ht="30.75" customHeight="1">
      <c r="A217" s="316"/>
      <c r="B217" s="337"/>
      <c r="C217" s="281"/>
      <c r="D217" s="126" t="s">
        <v>44</v>
      </c>
      <c r="E217" s="140">
        <v>0</v>
      </c>
      <c r="F217" s="140">
        <f>SUM(G217:K217)</f>
        <v>0</v>
      </c>
      <c r="G217" s="120">
        <v>0</v>
      </c>
      <c r="H217" s="120">
        <v>0</v>
      </c>
      <c r="I217" s="120">
        <v>0</v>
      </c>
      <c r="J217" s="120">
        <v>0</v>
      </c>
      <c r="K217" s="120">
        <v>0</v>
      </c>
      <c r="L217" s="281"/>
      <c r="M217" s="330"/>
    </row>
    <row r="218" spans="1:13" s="90" customFormat="1" ht="20.25" customHeight="1">
      <c r="A218" s="300" t="s">
        <v>177</v>
      </c>
      <c r="B218" s="253" t="s">
        <v>97</v>
      </c>
      <c r="C218" s="281" t="s">
        <v>112</v>
      </c>
      <c r="D218" s="126" t="s">
        <v>4</v>
      </c>
      <c r="E218" s="140">
        <f aca="true" t="shared" si="27" ref="E218:K218">SUM(E221:E222)</f>
        <v>0</v>
      </c>
      <c r="F218" s="140">
        <f t="shared" si="27"/>
        <v>0</v>
      </c>
      <c r="G218" s="140">
        <f t="shared" si="27"/>
        <v>0</v>
      </c>
      <c r="H218" s="140">
        <f t="shared" si="27"/>
        <v>0</v>
      </c>
      <c r="I218" s="140">
        <f t="shared" si="27"/>
        <v>0</v>
      </c>
      <c r="J218" s="140">
        <f t="shared" si="27"/>
        <v>0</v>
      </c>
      <c r="K218" s="140">
        <f t="shared" si="27"/>
        <v>0</v>
      </c>
      <c r="L218" s="281" t="s">
        <v>35</v>
      </c>
      <c r="M218" s="303"/>
    </row>
    <row r="219" spans="1:13" s="90" customFormat="1" ht="45.75" customHeight="1">
      <c r="A219" s="300"/>
      <c r="B219" s="253"/>
      <c r="C219" s="281"/>
      <c r="D219" s="185" t="s">
        <v>2</v>
      </c>
      <c r="E219" s="140">
        <v>0</v>
      </c>
      <c r="F219" s="140">
        <v>0</v>
      </c>
      <c r="G219" s="140">
        <v>0</v>
      </c>
      <c r="H219" s="140">
        <v>0</v>
      </c>
      <c r="I219" s="140">
        <v>0</v>
      </c>
      <c r="J219" s="140">
        <v>0</v>
      </c>
      <c r="K219" s="140">
        <v>0</v>
      </c>
      <c r="L219" s="281"/>
      <c r="M219" s="303"/>
    </row>
    <row r="220" spans="1:13" s="90" customFormat="1" ht="62.25" customHeight="1">
      <c r="A220" s="300"/>
      <c r="B220" s="253"/>
      <c r="C220" s="281"/>
      <c r="D220" s="185" t="s">
        <v>9</v>
      </c>
      <c r="E220" s="140">
        <v>0</v>
      </c>
      <c r="F220" s="140">
        <v>0</v>
      </c>
      <c r="G220" s="140">
        <v>0</v>
      </c>
      <c r="H220" s="140">
        <v>0</v>
      </c>
      <c r="I220" s="140">
        <v>0</v>
      </c>
      <c r="J220" s="140">
        <v>0</v>
      </c>
      <c r="K220" s="140">
        <v>0</v>
      </c>
      <c r="L220" s="281"/>
      <c r="M220" s="303"/>
    </row>
    <row r="221" spans="1:13" s="90" customFormat="1" ht="66.75" customHeight="1">
      <c r="A221" s="300"/>
      <c r="B221" s="253"/>
      <c r="C221" s="281"/>
      <c r="D221" s="126" t="s">
        <v>22</v>
      </c>
      <c r="E221" s="140">
        <v>0</v>
      </c>
      <c r="F221" s="140">
        <f>SUM(G221:K221)</f>
        <v>0</v>
      </c>
      <c r="G221" s="120">
        <v>0</v>
      </c>
      <c r="H221" s="120">
        <v>0</v>
      </c>
      <c r="I221" s="120">
        <v>0</v>
      </c>
      <c r="J221" s="120">
        <v>0</v>
      </c>
      <c r="K221" s="120">
        <v>0</v>
      </c>
      <c r="L221" s="281"/>
      <c r="M221" s="303"/>
    </row>
    <row r="222" spans="1:13" s="90" customFormat="1" ht="30.75" customHeight="1">
      <c r="A222" s="300"/>
      <c r="B222" s="253"/>
      <c r="C222" s="281"/>
      <c r="D222" s="126" t="s">
        <v>44</v>
      </c>
      <c r="E222" s="140">
        <v>0</v>
      </c>
      <c r="F222" s="140">
        <f>SUM(G222:K222)</f>
        <v>0</v>
      </c>
      <c r="G222" s="120">
        <v>0</v>
      </c>
      <c r="H222" s="120">
        <v>0</v>
      </c>
      <c r="I222" s="120">
        <v>0</v>
      </c>
      <c r="J222" s="120">
        <v>0</v>
      </c>
      <c r="K222" s="120">
        <v>0</v>
      </c>
      <c r="L222" s="281"/>
      <c r="M222" s="303"/>
    </row>
    <row r="223" spans="1:13" s="90" customFormat="1" ht="30.75" customHeight="1">
      <c r="A223" s="300" t="s">
        <v>179</v>
      </c>
      <c r="B223" s="278" t="s">
        <v>98</v>
      </c>
      <c r="C223" s="281" t="s">
        <v>112</v>
      </c>
      <c r="D223" s="126" t="s">
        <v>4</v>
      </c>
      <c r="E223" s="140">
        <f aca="true" t="shared" si="28" ref="E223:K223">SUM(E226:E227)</f>
        <v>0</v>
      </c>
      <c r="F223" s="140">
        <f t="shared" si="28"/>
        <v>0</v>
      </c>
      <c r="G223" s="140">
        <f t="shared" si="28"/>
        <v>0</v>
      </c>
      <c r="H223" s="140">
        <f t="shared" si="28"/>
        <v>0</v>
      </c>
      <c r="I223" s="140">
        <f t="shared" si="28"/>
        <v>0</v>
      </c>
      <c r="J223" s="140">
        <f t="shared" si="28"/>
        <v>0</v>
      </c>
      <c r="K223" s="140">
        <f t="shared" si="28"/>
        <v>0</v>
      </c>
      <c r="L223" s="281" t="s">
        <v>35</v>
      </c>
      <c r="M223" s="305" t="s">
        <v>180</v>
      </c>
    </row>
    <row r="224" spans="1:13" s="90" customFormat="1" ht="45.75" customHeight="1">
      <c r="A224" s="300"/>
      <c r="B224" s="278"/>
      <c r="C224" s="281"/>
      <c r="D224" s="185" t="s">
        <v>2</v>
      </c>
      <c r="E224" s="140">
        <v>0</v>
      </c>
      <c r="F224" s="140">
        <v>0</v>
      </c>
      <c r="G224" s="140">
        <v>0</v>
      </c>
      <c r="H224" s="140">
        <v>0</v>
      </c>
      <c r="I224" s="140">
        <v>0</v>
      </c>
      <c r="J224" s="140">
        <v>0</v>
      </c>
      <c r="K224" s="140">
        <v>0</v>
      </c>
      <c r="L224" s="281"/>
      <c r="M224" s="305"/>
    </row>
    <row r="225" spans="1:13" s="90" customFormat="1" ht="61.5" customHeight="1">
      <c r="A225" s="300"/>
      <c r="B225" s="278"/>
      <c r="C225" s="281"/>
      <c r="D225" s="185" t="s">
        <v>9</v>
      </c>
      <c r="E225" s="140">
        <v>0</v>
      </c>
      <c r="F225" s="140">
        <v>0</v>
      </c>
      <c r="G225" s="140">
        <v>0</v>
      </c>
      <c r="H225" s="140">
        <v>0</v>
      </c>
      <c r="I225" s="140">
        <v>0</v>
      </c>
      <c r="J225" s="140">
        <v>0</v>
      </c>
      <c r="K225" s="140">
        <v>0</v>
      </c>
      <c r="L225" s="281"/>
      <c r="M225" s="305"/>
    </row>
    <row r="226" spans="1:13" s="90" customFormat="1" ht="73.5" customHeight="1">
      <c r="A226" s="300"/>
      <c r="B226" s="278"/>
      <c r="C226" s="281"/>
      <c r="D226" s="126" t="s">
        <v>22</v>
      </c>
      <c r="E226" s="140">
        <v>0</v>
      </c>
      <c r="F226" s="140">
        <f>SUM(G226:K226)</f>
        <v>0</v>
      </c>
      <c r="G226" s="120">
        <v>0</v>
      </c>
      <c r="H226" s="120">
        <v>0</v>
      </c>
      <c r="I226" s="120">
        <v>0</v>
      </c>
      <c r="J226" s="120">
        <v>0</v>
      </c>
      <c r="K226" s="120">
        <v>0</v>
      </c>
      <c r="L226" s="281"/>
      <c r="M226" s="303"/>
    </row>
    <row r="227" spans="1:13" s="90" customFormat="1" ht="30.75" customHeight="1">
      <c r="A227" s="300"/>
      <c r="B227" s="278"/>
      <c r="C227" s="281"/>
      <c r="D227" s="126" t="s">
        <v>44</v>
      </c>
      <c r="E227" s="140">
        <v>0</v>
      </c>
      <c r="F227" s="140">
        <f>SUM(G227:K227)</f>
        <v>0</v>
      </c>
      <c r="G227" s="120">
        <v>0</v>
      </c>
      <c r="H227" s="120">
        <v>0</v>
      </c>
      <c r="I227" s="120">
        <v>0</v>
      </c>
      <c r="J227" s="120">
        <v>0</v>
      </c>
      <c r="K227" s="120">
        <v>0</v>
      </c>
      <c r="L227" s="281"/>
      <c r="M227" s="303"/>
    </row>
    <row r="228" spans="1:13" s="90" customFormat="1" ht="25.5" customHeight="1">
      <c r="A228" s="300" t="s">
        <v>273</v>
      </c>
      <c r="B228" s="253" t="s">
        <v>99</v>
      </c>
      <c r="C228" s="281" t="s">
        <v>112</v>
      </c>
      <c r="D228" s="126" t="s">
        <v>4</v>
      </c>
      <c r="E228" s="140">
        <f aca="true" t="shared" si="29" ref="E228:K230">SUM(E231:E232)</f>
        <v>0</v>
      </c>
      <c r="F228" s="140">
        <f t="shared" si="29"/>
        <v>0</v>
      </c>
      <c r="G228" s="140">
        <f t="shared" si="29"/>
        <v>0</v>
      </c>
      <c r="H228" s="140">
        <f t="shared" si="29"/>
        <v>0</v>
      </c>
      <c r="I228" s="140">
        <f t="shared" si="29"/>
        <v>0</v>
      </c>
      <c r="J228" s="140">
        <f t="shared" si="29"/>
        <v>0</v>
      </c>
      <c r="K228" s="140">
        <f t="shared" si="29"/>
        <v>0</v>
      </c>
      <c r="L228" s="281" t="s">
        <v>35</v>
      </c>
      <c r="M228" s="303"/>
    </row>
    <row r="229" spans="1:13" s="90" customFormat="1" ht="44.25" customHeight="1">
      <c r="A229" s="300"/>
      <c r="B229" s="253"/>
      <c r="C229" s="281"/>
      <c r="D229" s="185" t="s">
        <v>2</v>
      </c>
      <c r="E229" s="140">
        <f t="shared" si="29"/>
        <v>0</v>
      </c>
      <c r="F229" s="140">
        <f t="shared" si="29"/>
        <v>0</v>
      </c>
      <c r="G229" s="140">
        <f t="shared" si="29"/>
        <v>0</v>
      </c>
      <c r="H229" s="140">
        <f t="shared" si="29"/>
        <v>0</v>
      </c>
      <c r="I229" s="140">
        <f t="shared" si="29"/>
        <v>0</v>
      </c>
      <c r="J229" s="140">
        <f t="shared" si="29"/>
        <v>0</v>
      </c>
      <c r="K229" s="140">
        <f t="shared" si="29"/>
        <v>0</v>
      </c>
      <c r="L229" s="281"/>
      <c r="M229" s="303"/>
    </row>
    <row r="230" spans="1:13" s="90" customFormat="1" ht="60.75" customHeight="1">
      <c r="A230" s="300"/>
      <c r="B230" s="253"/>
      <c r="C230" s="281"/>
      <c r="D230" s="185" t="s">
        <v>9</v>
      </c>
      <c r="E230" s="140">
        <f t="shared" si="29"/>
        <v>0</v>
      </c>
      <c r="F230" s="140">
        <f t="shared" si="29"/>
        <v>0</v>
      </c>
      <c r="G230" s="140">
        <f t="shared" si="29"/>
        <v>0</v>
      </c>
      <c r="H230" s="140">
        <f t="shared" si="29"/>
        <v>0</v>
      </c>
      <c r="I230" s="140">
        <f t="shared" si="29"/>
        <v>0</v>
      </c>
      <c r="J230" s="140">
        <f t="shared" si="29"/>
        <v>0</v>
      </c>
      <c r="K230" s="140">
        <f t="shared" si="29"/>
        <v>0</v>
      </c>
      <c r="L230" s="281"/>
      <c r="M230" s="303"/>
    </row>
    <row r="231" spans="1:13" s="90" customFormat="1" ht="77.25" customHeight="1">
      <c r="A231" s="300"/>
      <c r="B231" s="253"/>
      <c r="C231" s="281"/>
      <c r="D231" s="126" t="s">
        <v>22</v>
      </c>
      <c r="E231" s="140">
        <v>0</v>
      </c>
      <c r="F231" s="140">
        <f>SUM(G231:K231)</f>
        <v>0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281"/>
      <c r="M231" s="303"/>
    </row>
    <row r="232" spans="1:13" s="90" customFormat="1" ht="30.75" customHeight="1">
      <c r="A232" s="300"/>
      <c r="B232" s="253"/>
      <c r="C232" s="281"/>
      <c r="D232" s="126" t="s">
        <v>44</v>
      </c>
      <c r="E232" s="140">
        <v>0</v>
      </c>
      <c r="F232" s="140">
        <f>SUM(G232:K232)</f>
        <v>0</v>
      </c>
      <c r="G232" s="120">
        <v>0</v>
      </c>
      <c r="H232" s="120">
        <v>0</v>
      </c>
      <c r="I232" s="120">
        <v>0</v>
      </c>
      <c r="J232" s="120">
        <v>0</v>
      </c>
      <c r="K232" s="120">
        <v>0</v>
      </c>
      <c r="L232" s="281"/>
      <c r="M232" s="303"/>
    </row>
    <row r="233" spans="1:13" ht="15" customHeight="1">
      <c r="A233" s="273"/>
      <c r="B233" s="271" t="s">
        <v>182</v>
      </c>
      <c r="C233" s="271"/>
      <c r="D233" s="133" t="s">
        <v>4</v>
      </c>
      <c r="E233" s="142">
        <f aca="true" t="shared" si="30" ref="E233:K233">E158+E168+E178</f>
        <v>0</v>
      </c>
      <c r="F233" s="142">
        <f t="shared" si="30"/>
        <v>0</v>
      </c>
      <c r="G233" s="142">
        <f t="shared" si="30"/>
        <v>0</v>
      </c>
      <c r="H233" s="142">
        <f t="shared" si="30"/>
        <v>0</v>
      </c>
      <c r="I233" s="142">
        <f t="shared" si="30"/>
        <v>0</v>
      </c>
      <c r="J233" s="142">
        <f t="shared" si="30"/>
        <v>0</v>
      </c>
      <c r="K233" s="142">
        <f t="shared" si="30"/>
        <v>0</v>
      </c>
      <c r="L233" s="272"/>
      <c r="M233" s="272"/>
    </row>
    <row r="234" spans="1:13" ht="49.5" customHeight="1">
      <c r="A234" s="273"/>
      <c r="B234" s="271"/>
      <c r="C234" s="271"/>
      <c r="D234" s="133" t="s">
        <v>2</v>
      </c>
      <c r="E234" s="142">
        <f aca="true" t="shared" si="31" ref="E234:K234">SUM(E237:E238)</f>
        <v>0</v>
      </c>
      <c r="F234" s="142">
        <f t="shared" si="31"/>
        <v>0</v>
      </c>
      <c r="G234" s="142">
        <f t="shared" si="31"/>
        <v>0</v>
      </c>
      <c r="H234" s="142">
        <f t="shared" si="31"/>
        <v>0</v>
      </c>
      <c r="I234" s="142">
        <f t="shared" si="31"/>
        <v>0</v>
      </c>
      <c r="J234" s="142">
        <f t="shared" si="31"/>
        <v>0</v>
      </c>
      <c r="K234" s="142">
        <f t="shared" si="31"/>
        <v>0</v>
      </c>
      <c r="L234" s="272"/>
      <c r="M234" s="272"/>
    </row>
    <row r="235" spans="1:13" ht="61.5" customHeight="1">
      <c r="A235" s="273"/>
      <c r="B235" s="271"/>
      <c r="C235" s="271"/>
      <c r="D235" s="133" t="s">
        <v>9</v>
      </c>
      <c r="E235" s="142">
        <v>0</v>
      </c>
      <c r="F235" s="142">
        <v>0</v>
      </c>
      <c r="G235" s="142">
        <v>0</v>
      </c>
      <c r="H235" s="142">
        <v>0</v>
      </c>
      <c r="I235" s="142">
        <v>0</v>
      </c>
      <c r="J235" s="142">
        <v>0</v>
      </c>
      <c r="K235" s="142">
        <v>0</v>
      </c>
      <c r="L235" s="272"/>
      <c r="M235" s="272"/>
    </row>
    <row r="236" spans="1:13" ht="72" customHeight="1">
      <c r="A236" s="273"/>
      <c r="B236" s="271"/>
      <c r="C236" s="271"/>
      <c r="D236" s="133" t="s">
        <v>22</v>
      </c>
      <c r="E236" s="142">
        <f>E161+E171+E181</f>
        <v>0</v>
      </c>
      <c r="F236" s="142">
        <v>0</v>
      </c>
      <c r="G236" s="142">
        <f aca="true" t="shared" si="32" ref="G236:K237">G161+G171+G181</f>
        <v>0</v>
      </c>
      <c r="H236" s="142">
        <f t="shared" si="32"/>
        <v>0</v>
      </c>
      <c r="I236" s="142">
        <f t="shared" si="32"/>
        <v>0</v>
      </c>
      <c r="J236" s="142">
        <f t="shared" si="32"/>
        <v>0</v>
      </c>
      <c r="K236" s="142">
        <f t="shared" si="32"/>
        <v>0</v>
      </c>
      <c r="L236" s="272"/>
      <c r="M236" s="272"/>
    </row>
    <row r="237" spans="1:13" ht="31.5" customHeight="1">
      <c r="A237" s="273"/>
      <c r="B237" s="271"/>
      <c r="C237" s="271"/>
      <c r="D237" s="133" t="s">
        <v>44</v>
      </c>
      <c r="E237" s="142">
        <f>E162+E172+E182</f>
        <v>0</v>
      </c>
      <c r="F237" s="142">
        <f>F162+F172+F182</f>
        <v>0</v>
      </c>
      <c r="G237" s="142">
        <f t="shared" si="32"/>
        <v>0</v>
      </c>
      <c r="H237" s="142">
        <f t="shared" si="32"/>
        <v>0</v>
      </c>
      <c r="I237" s="142">
        <f t="shared" si="32"/>
        <v>0</v>
      </c>
      <c r="J237" s="142">
        <f t="shared" si="32"/>
        <v>0</v>
      </c>
      <c r="K237" s="142">
        <f t="shared" si="32"/>
        <v>0</v>
      </c>
      <c r="L237" s="272"/>
      <c r="M237" s="272"/>
    </row>
    <row r="238" spans="1:13" ht="15.75">
      <c r="A238" s="274" t="s">
        <v>183</v>
      </c>
      <c r="B238" s="275"/>
      <c r="C238" s="275"/>
      <c r="D238" s="275"/>
      <c r="E238" s="275"/>
      <c r="F238" s="275"/>
      <c r="G238" s="275"/>
      <c r="H238" s="275"/>
      <c r="I238" s="275"/>
      <c r="J238" s="275"/>
      <c r="K238" s="275"/>
      <c r="L238" s="275"/>
      <c r="M238" s="276"/>
    </row>
    <row r="239" spans="1:13" ht="15">
      <c r="A239" s="277" t="s">
        <v>184</v>
      </c>
      <c r="B239" s="278" t="s">
        <v>225</v>
      </c>
      <c r="C239" s="283" t="s">
        <v>112</v>
      </c>
      <c r="D239" s="186" t="s">
        <v>4</v>
      </c>
      <c r="E239" s="141">
        <v>0</v>
      </c>
      <c r="F239" s="141">
        <v>0</v>
      </c>
      <c r="G239" s="141">
        <v>0</v>
      </c>
      <c r="H239" s="141">
        <v>0</v>
      </c>
      <c r="I239" s="141">
        <v>0</v>
      </c>
      <c r="J239" s="141">
        <v>0</v>
      </c>
      <c r="K239" s="141">
        <v>0</v>
      </c>
      <c r="L239" s="291" t="s">
        <v>181</v>
      </c>
      <c r="M239" s="284"/>
    </row>
    <row r="240" spans="1:13" ht="45">
      <c r="A240" s="277"/>
      <c r="B240" s="279"/>
      <c r="C240" s="283"/>
      <c r="D240" s="186" t="s">
        <v>2</v>
      </c>
      <c r="E240" s="141">
        <v>0</v>
      </c>
      <c r="F240" s="141">
        <v>0</v>
      </c>
      <c r="G240" s="141">
        <v>0</v>
      </c>
      <c r="H240" s="141">
        <v>0</v>
      </c>
      <c r="I240" s="141">
        <v>0</v>
      </c>
      <c r="J240" s="141">
        <v>0</v>
      </c>
      <c r="K240" s="141">
        <v>0</v>
      </c>
      <c r="L240" s="291"/>
      <c r="M240" s="285"/>
    </row>
    <row r="241" spans="1:13" ht="60">
      <c r="A241" s="277"/>
      <c r="B241" s="279"/>
      <c r="C241" s="283"/>
      <c r="D241" s="186" t="s">
        <v>9</v>
      </c>
      <c r="E241" s="141">
        <v>0</v>
      </c>
      <c r="F241" s="141">
        <v>0</v>
      </c>
      <c r="G241" s="141">
        <v>0</v>
      </c>
      <c r="H241" s="141">
        <v>0</v>
      </c>
      <c r="I241" s="141">
        <v>0</v>
      </c>
      <c r="J241" s="141">
        <v>0</v>
      </c>
      <c r="K241" s="141">
        <v>0</v>
      </c>
      <c r="L241" s="291"/>
      <c r="M241" s="285"/>
    </row>
    <row r="242" spans="1:13" ht="75">
      <c r="A242" s="277"/>
      <c r="B242" s="279"/>
      <c r="C242" s="283"/>
      <c r="D242" s="186" t="s">
        <v>22</v>
      </c>
      <c r="E242" s="141">
        <v>0</v>
      </c>
      <c r="F242" s="141">
        <v>0</v>
      </c>
      <c r="G242" s="141">
        <v>0</v>
      </c>
      <c r="H242" s="141">
        <v>0</v>
      </c>
      <c r="I242" s="141">
        <v>0</v>
      </c>
      <c r="J242" s="141">
        <v>0</v>
      </c>
      <c r="K242" s="141">
        <v>0</v>
      </c>
      <c r="L242" s="291"/>
      <c r="M242" s="285"/>
    </row>
    <row r="243" spans="1:13" ht="30">
      <c r="A243" s="277"/>
      <c r="B243" s="279"/>
      <c r="C243" s="283"/>
      <c r="D243" s="186" t="s">
        <v>44</v>
      </c>
      <c r="E243" s="141">
        <v>0</v>
      </c>
      <c r="F243" s="141">
        <v>0</v>
      </c>
      <c r="G243" s="141">
        <v>0</v>
      </c>
      <c r="H243" s="141">
        <v>0</v>
      </c>
      <c r="I243" s="141">
        <v>0</v>
      </c>
      <c r="J243" s="141">
        <v>0</v>
      </c>
      <c r="K243" s="141">
        <v>0</v>
      </c>
      <c r="L243" s="291"/>
      <c r="M243" s="286"/>
    </row>
    <row r="244" spans="1:13" ht="15">
      <c r="A244" s="280" t="s">
        <v>185</v>
      </c>
      <c r="B244" s="264" t="s">
        <v>186</v>
      </c>
      <c r="C244" s="281" t="s">
        <v>112</v>
      </c>
      <c r="D244" s="185" t="s">
        <v>4</v>
      </c>
      <c r="E244" s="193">
        <v>0</v>
      </c>
      <c r="F244" s="193">
        <v>0</v>
      </c>
      <c r="G244" s="193">
        <v>0</v>
      </c>
      <c r="H244" s="193">
        <v>0</v>
      </c>
      <c r="I244" s="193">
        <v>0</v>
      </c>
      <c r="J244" s="193">
        <v>0</v>
      </c>
      <c r="K244" s="193">
        <v>0</v>
      </c>
      <c r="L244" s="291" t="s">
        <v>181</v>
      </c>
      <c r="M244" s="282" t="s">
        <v>190</v>
      </c>
    </row>
    <row r="245" spans="1:13" ht="45">
      <c r="A245" s="280"/>
      <c r="B245" s="265"/>
      <c r="C245" s="281"/>
      <c r="D245" s="185" t="s">
        <v>2</v>
      </c>
      <c r="E245" s="193">
        <v>0</v>
      </c>
      <c r="F245" s="193">
        <v>0</v>
      </c>
      <c r="G245" s="194">
        <v>0</v>
      </c>
      <c r="H245" s="194">
        <v>0</v>
      </c>
      <c r="I245" s="194">
        <v>0</v>
      </c>
      <c r="J245" s="194">
        <v>0</v>
      </c>
      <c r="K245" s="194">
        <v>0</v>
      </c>
      <c r="L245" s="291"/>
      <c r="M245" s="282"/>
    </row>
    <row r="246" spans="1:13" ht="60">
      <c r="A246" s="280"/>
      <c r="B246" s="265"/>
      <c r="C246" s="281"/>
      <c r="D246" s="185" t="s">
        <v>9</v>
      </c>
      <c r="E246" s="193">
        <v>0</v>
      </c>
      <c r="F246" s="193">
        <v>0</v>
      </c>
      <c r="G246" s="194">
        <v>0</v>
      </c>
      <c r="H246" s="194">
        <v>0</v>
      </c>
      <c r="I246" s="194">
        <v>0</v>
      </c>
      <c r="J246" s="194">
        <v>0</v>
      </c>
      <c r="K246" s="194">
        <v>0</v>
      </c>
      <c r="L246" s="291"/>
      <c r="M246" s="282"/>
    </row>
    <row r="247" spans="1:13" ht="75">
      <c r="A247" s="280"/>
      <c r="B247" s="265"/>
      <c r="C247" s="281"/>
      <c r="D247" s="185" t="s">
        <v>22</v>
      </c>
      <c r="E247" s="193">
        <v>0</v>
      </c>
      <c r="F247" s="193">
        <v>0</v>
      </c>
      <c r="G247" s="194">
        <v>0</v>
      </c>
      <c r="H247" s="194">
        <v>0</v>
      </c>
      <c r="I247" s="194">
        <v>0</v>
      </c>
      <c r="J247" s="194">
        <v>0</v>
      </c>
      <c r="K247" s="194">
        <v>0</v>
      </c>
      <c r="L247" s="291"/>
      <c r="M247" s="282"/>
    </row>
    <row r="248" spans="1:13" ht="30">
      <c r="A248" s="280"/>
      <c r="B248" s="266"/>
      <c r="C248" s="281"/>
      <c r="D248" s="185" t="s">
        <v>44</v>
      </c>
      <c r="E248" s="193">
        <v>0</v>
      </c>
      <c r="F248" s="193">
        <v>0</v>
      </c>
      <c r="G248" s="194">
        <v>0</v>
      </c>
      <c r="H248" s="194">
        <v>0</v>
      </c>
      <c r="I248" s="194">
        <v>0</v>
      </c>
      <c r="J248" s="194">
        <v>0</v>
      </c>
      <c r="K248" s="194">
        <v>0</v>
      </c>
      <c r="L248" s="291"/>
      <c r="M248" s="282"/>
    </row>
    <row r="249" spans="1:13" ht="15">
      <c r="A249" s="295" t="s">
        <v>274</v>
      </c>
      <c r="B249" s="264" t="s">
        <v>187</v>
      </c>
      <c r="C249" s="288" t="s">
        <v>112</v>
      </c>
      <c r="D249" s="185" t="s">
        <v>4</v>
      </c>
      <c r="E249" s="193">
        <v>0</v>
      </c>
      <c r="F249" s="193">
        <v>0</v>
      </c>
      <c r="G249" s="193">
        <v>0</v>
      </c>
      <c r="H249" s="193">
        <v>0</v>
      </c>
      <c r="I249" s="193">
        <v>0</v>
      </c>
      <c r="J249" s="193">
        <v>0</v>
      </c>
      <c r="K249" s="193">
        <v>0</v>
      </c>
      <c r="L249" s="291" t="s">
        <v>181</v>
      </c>
      <c r="M249" s="292" t="s">
        <v>191</v>
      </c>
    </row>
    <row r="250" spans="1:13" ht="45">
      <c r="A250" s="296"/>
      <c r="B250" s="265"/>
      <c r="C250" s="289"/>
      <c r="D250" s="185" t="s">
        <v>2</v>
      </c>
      <c r="E250" s="193">
        <v>0</v>
      </c>
      <c r="F250" s="193">
        <v>0</v>
      </c>
      <c r="G250" s="194">
        <v>0</v>
      </c>
      <c r="H250" s="194">
        <v>0</v>
      </c>
      <c r="I250" s="194">
        <v>0</v>
      </c>
      <c r="J250" s="194">
        <v>0</v>
      </c>
      <c r="K250" s="194">
        <v>0</v>
      </c>
      <c r="L250" s="291"/>
      <c r="M250" s="298"/>
    </row>
    <row r="251" spans="1:13" ht="60">
      <c r="A251" s="296"/>
      <c r="B251" s="265"/>
      <c r="C251" s="289"/>
      <c r="D251" s="185" t="s">
        <v>9</v>
      </c>
      <c r="E251" s="193">
        <v>0</v>
      </c>
      <c r="F251" s="193">
        <v>0</v>
      </c>
      <c r="G251" s="194">
        <v>0</v>
      </c>
      <c r="H251" s="194">
        <v>0</v>
      </c>
      <c r="I251" s="194">
        <v>0</v>
      </c>
      <c r="J251" s="194">
        <v>0</v>
      </c>
      <c r="K251" s="194">
        <v>0</v>
      </c>
      <c r="L251" s="291"/>
      <c r="M251" s="298"/>
    </row>
    <row r="252" spans="1:13" ht="75">
      <c r="A252" s="296"/>
      <c r="B252" s="265"/>
      <c r="C252" s="289"/>
      <c r="D252" s="185" t="s">
        <v>22</v>
      </c>
      <c r="E252" s="193">
        <v>0</v>
      </c>
      <c r="F252" s="193">
        <v>0</v>
      </c>
      <c r="G252" s="194">
        <v>0</v>
      </c>
      <c r="H252" s="194">
        <v>0</v>
      </c>
      <c r="I252" s="194">
        <v>0</v>
      </c>
      <c r="J252" s="194">
        <v>0</v>
      </c>
      <c r="K252" s="194">
        <v>0</v>
      </c>
      <c r="L252" s="291"/>
      <c r="M252" s="298"/>
    </row>
    <row r="253" spans="1:13" ht="30">
      <c r="A253" s="297"/>
      <c r="B253" s="266"/>
      <c r="C253" s="290"/>
      <c r="D253" s="185" t="s">
        <v>44</v>
      </c>
      <c r="E253" s="193">
        <v>0</v>
      </c>
      <c r="F253" s="193">
        <v>0</v>
      </c>
      <c r="G253" s="194">
        <v>0</v>
      </c>
      <c r="H253" s="194">
        <v>0</v>
      </c>
      <c r="I253" s="194">
        <v>0</v>
      </c>
      <c r="J253" s="194">
        <v>0</v>
      </c>
      <c r="K253" s="194">
        <v>0</v>
      </c>
      <c r="L253" s="291"/>
      <c r="M253" s="299"/>
    </row>
    <row r="254" spans="1:13" ht="15">
      <c r="A254" s="187" t="s">
        <v>275</v>
      </c>
      <c r="B254" s="287" t="s">
        <v>188</v>
      </c>
      <c r="C254" s="288" t="s">
        <v>112</v>
      </c>
      <c r="D254" s="185" t="s">
        <v>4</v>
      </c>
      <c r="E254" s="116">
        <v>0</v>
      </c>
      <c r="F254" s="119">
        <v>0</v>
      </c>
      <c r="G254" s="119">
        <v>0</v>
      </c>
      <c r="H254" s="119">
        <v>0</v>
      </c>
      <c r="I254" s="119">
        <v>0</v>
      </c>
      <c r="J254" s="119">
        <v>0</v>
      </c>
      <c r="K254" s="195">
        <v>0</v>
      </c>
      <c r="L254" s="291" t="s">
        <v>181</v>
      </c>
      <c r="M254" s="292" t="s">
        <v>192</v>
      </c>
    </row>
    <row r="255" spans="1:13" ht="45">
      <c r="A255" s="187"/>
      <c r="B255" s="269"/>
      <c r="C255" s="289"/>
      <c r="D255" s="185" t="s">
        <v>2</v>
      </c>
      <c r="E255" s="116">
        <v>0</v>
      </c>
      <c r="F255" s="119">
        <v>0</v>
      </c>
      <c r="G255" s="119">
        <v>0</v>
      </c>
      <c r="H255" s="119">
        <v>0</v>
      </c>
      <c r="I255" s="119">
        <v>0</v>
      </c>
      <c r="J255" s="119">
        <v>0</v>
      </c>
      <c r="K255" s="195">
        <v>0</v>
      </c>
      <c r="L255" s="291"/>
      <c r="M255" s="293"/>
    </row>
    <row r="256" spans="1:13" ht="60">
      <c r="A256" s="187"/>
      <c r="B256" s="269"/>
      <c r="C256" s="289"/>
      <c r="D256" s="185" t="s">
        <v>9</v>
      </c>
      <c r="E256" s="116">
        <v>0</v>
      </c>
      <c r="F256" s="119">
        <v>0</v>
      </c>
      <c r="G256" s="119">
        <v>0</v>
      </c>
      <c r="H256" s="119">
        <v>0</v>
      </c>
      <c r="I256" s="119">
        <v>0</v>
      </c>
      <c r="J256" s="119">
        <v>0</v>
      </c>
      <c r="K256" s="195">
        <v>0</v>
      </c>
      <c r="L256" s="291"/>
      <c r="M256" s="293"/>
    </row>
    <row r="257" spans="1:13" ht="75">
      <c r="A257" s="187"/>
      <c r="B257" s="269"/>
      <c r="C257" s="289"/>
      <c r="D257" s="185" t="s">
        <v>22</v>
      </c>
      <c r="E257" s="116">
        <v>0</v>
      </c>
      <c r="F257" s="119">
        <v>0</v>
      </c>
      <c r="G257" s="119">
        <v>0</v>
      </c>
      <c r="H257" s="119">
        <v>0</v>
      </c>
      <c r="I257" s="119">
        <v>0</v>
      </c>
      <c r="J257" s="119">
        <v>0</v>
      </c>
      <c r="K257" s="195">
        <v>0</v>
      </c>
      <c r="L257" s="291"/>
      <c r="M257" s="293"/>
    </row>
    <row r="258" spans="1:13" ht="30">
      <c r="A258" s="187"/>
      <c r="B258" s="270"/>
      <c r="C258" s="290"/>
      <c r="D258" s="185" t="s">
        <v>44</v>
      </c>
      <c r="E258" s="116">
        <v>0</v>
      </c>
      <c r="F258" s="119">
        <v>0</v>
      </c>
      <c r="G258" s="119">
        <v>0</v>
      </c>
      <c r="H258" s="119">
        <v>0</v>
      </c>
      <c r="I258" s="119">
        <v>0</v>
      </c>
      <c r="J258" s="119">
        <v>0</v>
      </c>
      <c r="K258" s="195">
        <v>0</v>
      </c>
      <c r="L258" s="291"/>
      <c r="M258" s="294"/>
    </row>
    <row r="259" spans="1:13" ht="15">
      <c r="A259" s="295" t="s">
        <v>276</v>
      </c>
      <c r="B259" s="264" t="s">
        <v>189</v>
      </c>
      <c r="C259" s="288" t="s">
        <v>112</v>
      </c>
      <c r="D259" s="185" t="s">
        <v>4</v>
      </c>
      <c r="E259" s="140">
        <v>0</v>
      </c>
      <c r="F259" s="140">
        <v>0</v>
      </c>
      <c r="G259" s="140">
        <v>0</v>
      </c>
      <c r="H259" s="140">
        <v>0</v>
      </c>
      <c r="I259" s="140">
        <v>0</v>
      </c>
      <c r="J259" s="140">
        <v>0</v>
      </c>
      <c r="K259" s="140">
        <v>0</v>
      </c>
      <c r="L259" s="291" t="s">
        <v>181</v>
      </c>
      <c r="M259" s="292" t="s">
        <v>193</v>
      </c>
    </row>
    <row r="260" spans="1:13" ht="45">
      <c r="A260" s="296"/>
      <c r="B260" s="265"/>
      <c r="C260" s="289"/>
      <c r="D260" s="185" t="s">
        <v>2</v>
      </c>
      <c r="E260" s="140">
        <v>0</v>
      </c>
      <c r="F260" s="140"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291"/>
      <c r="M260" s="298"/>
    </row>
    <row r="261" spans="1:13" ht="60">
      <c r="A261" s="296"/>
      <c r="B261" s="265"/>
      <c r="C261" s="289"/>
      <c r="D261" s="185" t="s">
        <v>9</v>
      </c>
      <c r="E261" s="140">
        <v>0</v>
      </c>
      <c r="F261" s="140"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291"/>
      <c r="M261" s="298"/>
    </row>
    <row r="262" spans="1:13" ht="75">
      <c r="A262" s="296"/>
      <c r="B262" s="265"/>
      <c r="C262" s="289"/>
      <c r="D262" s="185" t="s">
        <v>22</v>
      </c>
      <c r="E262" s="140">
        <v>0</v>
      </c>
      <c r="F262" s="140">
        <v>0</v>
      </c>
      <c r="G262" s="140">
        <v>0</v>
      </c>
      <c r="H262" s="140">
        <v>0</v>
      </c>
      <c r="I262" s="140">
        <v>0</v>
      </c>
      <c r="J262" s="140">
        <v>0</v>
      </c>
      <c r="K262" s="140">
        <v>0</v>
      </c>
      <c r="L262" s="291"/>
      <c r="M262" s="298"/>
    </row>
    <row r="263" spans="1:13" ht="30">
      <c r="A263" s="297"/>
      <c r="B263" s="266"/>
      <c r="C263" s="290"/>
      <c r="D263" s="185" t="s">
        <v>44</v>
      </c>
      <c r="E263" s="140">
        <v>0</v>
      </c>
      <c r="F263" s="140">
        <v>0</v>
      </c>
      <c r="G263" s="120">
        <v>0</v>
      </c>
      <c r="H263" s="120">
        <v>0</v>
      </c>
      <c r="I263" s="120"/>
      <c r="J263" s="120">
        <v>0</v>
      </c>
      <c r="K263" s="120">
        <v>0</v>
      </c>
      <c r="L263" s="291"/>
      <c r="M263" s="299"/>
    </row>
    <row r="264" spans="1:13" ht="14.25">
      <c r="A264" s="273"/>
      <c r="B264" s="271" t="s">
        <v>194</v>
      </c>
      <c r="C264" s="271"/>
      <c r="D264" s="133" t="s">
        <v>4</v>
      </c>
      <c r="E264" s="142">
        <v>0</v>
      </c>
      <c r="F264" s="142">
        <f>G264+H264+I264+J264+K264</f>
        <v>0</v>
      </c>
      <c r="G264" s="142">
        <f aca="true" t="shared" si="33" ref="G264:K268">G239</f>
        <v>0</v>
      </c>
      <c r="H264" s="142">
        <f t="shared" si="33"/>
        <v>0</v>
      </c>
      <c r="I264" s="142">
        <f t="shared" si="33"/>
        <v>0</v>
      </c>
      <c r="J264" s="142">
        <f t="shared" si="33"/>
        <v>0</v>
      </c>
      <c r="K264" s="142">
        <f t="shared" si="33"/>
        <v>0</v>
      </c>
      <c r="L264" s="272"/>
      <c r="M264" s="272"/>
    </row>
    <row r="265" spans="1:13" ht="42.75">
      <c r="A265" s="273"/>
      <c r="B265" s="271"/>
      <c r="C265" s="271"/>
      <c r="D265" s="133" t="s">
        <v>2</v>
      </c>
      <c r="E265" s="142">
        <v>0</v>
      </c>
      <c r="F265" s="142">
        <f>G265+H265+I265+J265+K265</f>
        <v>0</v>
      </c>
      <c r="G265" s="142">
        <f t="shared" si="33"/>
        <v>0</v>
      </c>
      <c r="H265" s="142">
        <f t="shared" si="33"/>
        <v>0</v>
      </c>
      <c r="I265" s="142">
        <f t="shared" si="33"/>
        <v>0</v>
      </c>
      <c r="J265" s="142">
        <f t="shared" si="33"/>
        <v>0</v>
      </c>
      <c r="K265" s="142">
        <f t="shared" si="33"/>
        <v>0</v>
      </c>
      <c r="L265" s="272"/>
      <c r="M265" s="272"/>
    </row>
    <row r="266" spans="1:13" ht="57">
      <c r="A266" s="273"/>
      <c r="B266" s="271"/>
      <c r="C266" s="271"/>
      <c r="D266" s="133" t="s">
        <v>9</v>
      </c>
      <c r="E266" s="142">
        <f>E241</f>
        <v>0</v>
      </c>
      <c r="F266" s="142">
        <f>G266+H266+I266+J266+K266</f>
        <v>0</v>
      </c>
      <c r="G266" s="142">
        <f t="shared" si="33"/>
        <v>0</v>
      </c>
      <c r="H266" s="142">
        <f t="shared" si="33"/>
        <v>0</v>
      </c>
      <c r="I266" s="142">
        <f t="shared" si="33"/>
        <v>0</v>
      </c>
      <c r="J266" s="142">
        <f t="shared" si="33"/>
        <v>0</v>
      </c>
      <c r="K266" s="142">
        <f t="shared" si="33"/>
        <v>0</v>
      </c>
      <c r="L266" s="272"/>
      <c r="M266" s="272"/>
    </row>
    <row r="267" spans="1:13" ht="71.25">
      <c r="A267" s="273"/>
      <c r="B267" s="271"/>
      <c r="C267" s="271"/>
      <c r="D267" s="133" t="s">
        <v>22</v>
      </c>
      <c r="E267" s="142">
        <f>E242</f>
        <v>0</v>
      </c>
      <c r="F267" s="142">
        <f>G267+H267+I267+J267+K267</f>
        <v>0</v>
      </c>
      <c r="G267" s="142">
        <f t="shared" si="33"/>
        <v>0</v>
      </c>
      <c r="H267" s="142">
        <f t="shared" si="33"/>
        <v>0</v>
      </c>
      <c r="I267" s="142">
        <f t="shared" si="33"/>
        <v>0</v>
      </c>
      <c r="J267" s="142">
        <f t="shared" si="33"/>
        <v>0</v>
      </c>
      <c r="K267" s="142">
        <f t="shared" si="33"/>
        <v>0</v>
      </c>
      <c r="L267" s="272"/>
      <c r="M267" s="272"/>
    </row>
    <row r="268" spans="1:13" ht="28.5">
      <c r="A268" s="273"/>
      <c r="B268" s="271"/>
      <c r="C268" s="271"/>
      <c r="D268" s="133" t="s">
        <v>44</v>
      </c>
      <c r="E268" s="142">
        <f>E243</f>
        <v>0</v>
      </c>
      <c r="F268" s="142">
        <f>F243</f>
        <v>0</v>
      </c>
      <c r="G268" s="142">
        <f t="shared" si="33"/>
        <v>0</v>
      </c>
      <c r="H268" s="142">
        <f t="shared" si="33"/>
        <v>0</v>
      </c>
      <c r="I268" s="142">
        <f t="shared" si="33"/>
        <v>0</v>
      </c>
      <c r="J268" s="142">
        <f t="shared" si="33"/>
        <v>0</v>
      </c>
      <c r="K268" s="142">
        <f t="shared" si="33"/>
        <v>0</v>
      </c>
      <c r="L268" s="272"/>
      <c r="M268" s="272"/>
    </row>
    <row r="269" spans="1:13" ht="15.75">
      <c r="A269" s="274" t="s">
        <v>195</v>
      </c>
      <c r="B269" s="275"/>
      <c r="C269" s="275"/>
      <c r="D269" s="275"/>
      <c r="E269" s="275"/>
      <c r="F269" s="275"/>
      <c r="G269" s="275"/>
      <c r="H269" s="275"/>
      <c r="I269" s="275"/>
      <c r="J269" s="275"/>
      <c r="K269" s="275"/>
      <c r="L269" s="275"/>
      <c r="M269" s="276"/>
    </row>
    <row r="270" spans="1:13" ht="15" customHeight="1">
      <c r="A270" s="277" t="s">
        <v>277</v>
      </c>
      <c r="B270" s="278" t="s">
        <v>223</v>
      </c>
      <c r="C270" s="283" t="s">
        <v>112</v>
      </c>
      <c r="D270" s="186" t="s">
        <v>4</v>
      </c>
      <c r="E270" s="141">
        <v>612</v>
      </c>
      <c r="F270" s="141">
        <v>6093.5</v>
      </c>
      <c r="G270" s="143">
        <f>SUM(G272+G273)</f>
        <v>1218.7</v>
      </c>
      <c r="H270" s="143">
        <f>SUM(H272+H273)</f>
        <v>1218.7</v>
      </c>
      <c r="I270" s="143">
        <f>SUM(I272+I273)</f>
        <v>1218.7</v>
      </c>
      <c r="J270" s="143">
        <f>SUM(J272+J273)</f>
        <v>1218.7</v>
      </c>
      <c r="K270" s="143">
        <f>SUM(K272+K273)</f>
        <v>1218.7</v>
      </c>
      <c r="L270" s="281" t="s">
        <v>35</v>
      </c>
      <c r="M270" s="284" t="s">
        <v>229</v>
      </c>
    </row>
    <row r="271" spans="1:13" ht="45">
      <c r="A271" s="277"/>
      <c r="B271" s="279"/>
      <c r="C271" s="283"/>
      <c r="D271" s="186" t="s">
        <v>2</v>
      </c>
      <c r="E271" s="141">
        <v>0</v>
      </c>
      <c r="F271" s="141">
        <v>0</v>
      </c>
      <c r="G271" s="143">
        <v>0</v>
      </c>
      <c r="H271" s="143">
        <v>0</v>
      </c>
      <c r="I271" s="143">
        <v>0</v>
      </c>
      <c r="J271" s="143">
        <v>0</v>
      </c>
      <c r="K271" s="143">
        <v>0</v>
      </c>
      <c r="L271" s="281"/>
      <c r="M271" s="285"/>
    </row>
    <row r="272" spans="1:13" ht="60">
      <c r="A272" s="277"/>
      <c r="B272" s="279"/>
      <c r="C272" s="283"/>
      <c r="D272" s="186" t="s">
        <v>9</v>
      </c>
      <c r="E272" s="141">
        <v>612</v>
      </c>
      <c r="F272" s="141">
        <v>3160</v>
      </c>
      <c r="G272" s="143">
        <v>632</v>
      </c>
      <c r="H272" s="143">
        <v>632</v>
      </c>
      <c r="I272" s="143">
        <v>632</v>
      </c>
      <c r="J272" s="143">
        <v>632</v>
      </c>
      <c r="K272" s="143">
        <v>632</v>
      </c>
      <c r="L272" s="281"/>
      <c r="M272" s="285"/>
    </row>
    <row r="273" spans="1:13" ht="75">
      <c r="A273" s="277"/>
      <c r="B273" s="279"/>
      <c r="C273" s="283"/>
      <c r="D273" s="186" t="s">
        <v>22</v>
      </c>
      <c r="E273" s="141">
        <v>0</v>
      </c>
      <c r="F273" s="141">
        <v>2933.5</v>
      </c>
      <c r="G273" s="205">
        <v>586.7</v>
      </c>
      <c r="H273" s="205">
        <v>586.7</v>
      </c>
      <c r="I273" s="205">
        <v>586.7</v>
      </c>
      <c r="J273" s="205">
        <v>586.7</v>
      </c>
      <c r="K273" s="205">
        <v>586.7</v>
      </c>
      <c r="L273" s="281"/>
      <c r="M273" s="285"/>
    </row>
    <row r="274" spans="1:13" ht="30">
      <c r="A274" s="277"/>
      <c r="B274" s="279"/>
      <c r="C274" s="283"/>
      <c r="D274" s="186" t="s">
        <v>44</v>
      </c>
      <c r="E274" s="141">
        <v>0</v>
      </c>
      <c r="F274" s="141">
        <v>0</v>
      </c>
      <c r="G274" s="205">
        <v>0</v>
      </c>
      <c r="H274" s="205">
        <v>0</v>
      </c>
      <c r="I274" s="205">
        <v>0</v>
      </c>
      <c r="J274" s="205">
        <v>0</v>
      </c>
      <c r="K274" s="205">
        <v>0</v>
      </c>
      <c r="L274" s="281"/>
      <c r="M274" s="286"/>
    </row>
    <row r="275" spans="1:13" ht="15" customHeight="1">
      <c r="A275" s="280" t="s">
        <v>278</v>
      </c>
      <c r="B275" s="264" t="s">
        <v>196</v>
      </c>
      <c r="C275" s="281" t="s">
        <v>112</v>
      </c>
      <c r="D275" s="185" t="s">
        <v>4</v>
      </c>
      <c r="E275" s="193">
        <v>612</v>
      </c>
      <c r="F275" s="193">
        <v>6093.5</v>
      </c>
      <c r="G275" s="116">
        <f>SUM(G277+G278)</f>
        <v>1218.7</v>
      </c>
      <c r="H275" s="116">
        <f>SUM(H277+H278)</f>
        <v>1218.7</v>
      </c>
      <c r="I275" s="116">
        <f>SUM(I277+I278)</f>
        <v>1218.7</v>
      </c>
      <c r="J275" s="116">
        <f>SUM(J277+J278)</f>
        <v>1218.7</v>
      </c>
      <c r="K275" s="116">
        <f>SUM(K277+K278)</f>
        <v>1218.7</v>
      </c>
      <c r="L275" s="281" t="s">
        <v>35</v>
      </c>
      <c r="M275" s="282"/>
    </row>
    <row r="276" spans="1:13" ht="45">
      <c r="A276" s="280"/>
      <c r="B276" s="265"/>
      <c r="C276" s="281"/>
      <c r="D276" s="185" t="s">
        <v>2</v>
      </c>
      <c r="E276" s="193">
        <v>0</v>
      </c>
      <c r="F276" s="193">
        <v>0</v>
      </c>
      <c r="G276" s="116">
        <v>0</v>
      </c>
      <c r="H276" s="116">
        <v>0</v>
      </c>
      <c r="I276" s="116">
        <v>0</v>
      </c>
      <c r="J276" s="116">
        <v>0</v>
      </c>
      <c r="K276" s="116">
        <v>0</v>
      </c>
      <c r="L276" s="281"/>
      <c r="M276" s="282"/>
    </row>
    <row r="277" spans="1:13" ht="60">
      <c r="A277" s="280"/>
      <c r="B277" s="265"/>
      <c r="C277" s="281"/>
      <c r="D277" s="185" t="s">
        <v>9</v>
      </c>
      <c r="E277" s="193">
        <v>612</v>
      </c>
      <c r="F277" s="193">
        <v>3160</v>
      </c>
      <c r="G277" s="116">
        <v>632</v>
      </c>
      <c r="H277" s="116">
        <v>632</v>
      </c>
      <c r="I277" s="116">
        <v>632</v>
      </c>
      <c r="J277" s="116">
        <v>632</v>
      </c>
      <c r="K277" s="116">
        <v>632</v>
      </c>
      <c r="L277" s="281"/>
      <c r="M277" s="282"/>
    </row>
    <row r="278" spans="1:13" ht="75">
      <c r="A278" s="280"/>
      <c r="B278" s="265"/>
      <c r="C278" s="281"/>
      <c r="D278" s="185" t="s">
        <v>22</v>
      </c>
      <c r="E278" s="193">
        <v>0</v>
      </c>
      <c r="F278" s="193">
        <v>2933.5</v>
      </c>
      <c r="G278" s="119">
        <v>586.7</v>
      </c>
      <c r="H278" s="119">
        <v>586.7</v>
      </c>
      <c r="I278" s="119">
        <v>586.7</v>
      </c>
      <c r="J278" s="119">
        <v>586.7</v>
      </c>
      <c r="K278" s="119">
        <v>586.7</v>
      </c>
      <c r="L278" s="281"/>
      <c r="M278" s="282"/>
    </row>
    <row r="279" spans="1:13" ht="30">
      <c r="A279" s="280"/>
      <c r="B279" s="266"/>
      <c r="C279" s="281"/>
      <c r="D279" s="185" t="s">
        <v>44</v>
      </c>
      <c r="E279" s="193">
        <v>0</v>
      </c>
      <c r="F279" s="193">
        <v>0</v>
      </c>
      <c r="G279" s="119">
        <v>0</v>
      </c>
      <c r="H279" s="119">
        <v>0</v>
      </c>
      <c r="I279" s="119">
        <v>0</v>
      </c>
      <c r="J279" s="119">
        <v>0</v>
      </c>
      <c r="K279" s="119">
        <v>0</v>
      </c>
      <c r="L279" s="281"/>
      <c r="M279" s="282"/>
    </row>
    <row r="280" spans="1:13" ht="14.25">
      <c r="A280" s="273"/>
      <c r="B280" s="271" t="s">
        <v>198</v>
      </c>
      <c r="C280" s="271"/>
      <c r="D280" s="133" t="s">
        <v>4</v>
      </c>
      <c r="E280" s="142">
        <v>612</v>
      </c>
      <c r="F280" s="142">
        <f>G280+H280+I280+J280+K280</f>
        <v>6093.5</v>
      </c>
      <c r="G280" s="142">
        <f aca="true" t="shared" si="34" ref="G280:K284">G270</f>
        <v>1218.7</v>
      </c>
      <c r="H280" s="142">
        <f t="shared" si="34"/>
        <v>1218.7</v>
      </c>
      <c r="I280" s="142">
        <f t="shared" si="34"/>
        <v>1218.7</v>
      </c>
      <c r="J280" s="142">
        <f t="shared" si="34"/>
        <v>1218.7</v>
      </c>
      <c r="K280" s="142">
        <f t="shared" si="34"/>
        <v>1218.7</v>
      </c>
      <c r="L280" s="272"/>
      <c r="M280" s="272"/>
    </row>
    <row r="281" spans="1:13" ht="42.75">
      <c r="A281" s="273"/>
      <c r="B281" s="271"/>
      <c r="C281" s="271"/>
      <c r="D281" s="133" t="s">
        <v>2</v>
      </c>
      <c r="E281" s="142">
        <f>E271</f>
        <v>0</v>
      </c>
      <c r="F281" s="142">
        <f>G281+H281+I281+J281+K281</f>
        <v>0</v>
      </c>
      <c r="G281" s="142">
        <f t="shared" si="34"/>
        <v>0</v>
      </c>
      <c r="H281" s="142">
        <f t="shared" si="34"/>
        <v>0</v>
      </c>
      <c r="I281" s="142">
        <f t="shared" si="34"/>
        <v>0</v>
      </c>
      <c r="J281" s="142">
        <f t="shared" si="34"/>
        <v>0</v>
      </c>
      <c r="K281" s="142">
        <f t="shared" si="34"/>
        <v>0</v>
      </c>
      <c r="L281" s="272"/>
      <c r="M281" s="272"/>
    </row>
    <row r="282" spans="1:13" ht="57">
      <c r="A282" s="273"/>
      <c r="B282" s="271"/>
      <c r="C282" s="271"/>
      <c r="D282" s="133" t="s">
        <v>9</v>
      </c>
      <c r="E282" s="142">
        <f>E272</f>
        <v>612</v>
      </c>
      <c r="F282" s="142">
        <f>G282+H282+I282+J282+K282</f>
        <v>3160</v>
      </c>
      <c r="G282" s="142">
        <f t="shared" si="34"/>
        <v>632</v>
      </c>
      <c r="H282" s="142">
        <f t="shared" si="34"/>
        <v>632</v>
      </c>
      <c r="I282" s="142">
        <f t="shared" si="34"/>
        <v>632</v>
      </c>
      <c r="J282" s="142">
        <f t="shared" si="34"/>
        <v>632</v>
      </c>
      <c r="K282" s="142">
        <f t="shared" si="34"/>
        <v>632</v>
      </c>
      <c r="L282" s="272"/>
      <c r="M282" s="272"/>
    </row>
    <row r="283" spans="1:13" ht="71.25">
      <c r="A283" s="273"/>
      <c r="B283" s="271"/>
      <c r="C283" s="271"/>
      <c r="D283" s="133" t="s">
        <v>22</v>
      </c>
      <c r="E283" s="142">
        <f>E273</f>
        <v>0</v>
      </c>
      <c r="F283" s="142">
        <f>G283+H283+I283+J283+K283</f>
        <v>2933.5</v>
      </c>
      <c r="G283" s="142">
        <f t="shared" si="34"/>
        <v>586.7</v>
      </c>
      <c r="H283" s="142">
        <f t="shared" si="34"/>
        <v>586.7</v>
      </c>
      <c r="I283" s="142">
        <f t="shared" si="34"/>
        <v>586.7</v>
      </c>
      <c r="J283" s="142">
        <f t="shared" si="34"/>
        <v>586.7</v>
      </c>
      <c r="K283" s="142">
        <f t="shared" si="34"/>
        <v>586.7</v>
      </c>
      <c r="L283" s="272"/>
      <c r="M283" s="272"/>
    </row>
    <row r="284" spans="1:13" ht="28.5">
      <c r="A284" s="273"/>
      <c r="B284" s="271"/>
      <c r="C284" s="271"/>
      <c r="D284" s="133" t="s">
        <v>44</v>
      </c>
      <c r="E284" s="142">
        <f>E274</f>
        <v>0</v>
      </c>
      <c r="F284" s="142">
        <f>F274</f>
        <v>0</v>
      </c>
      <c r="G284" s="142">
        <f t="shared" si="34"/>
        <v>0</v>
      </c>
      <c r="H284" s="142">
        <f t="shared" si="34"/>
        <v>0</v>
      </c>
      <c r="I284" s="142">
        <f t="shared" si="34"/>
        <v>0</v>
      </c>
      <c r="J284" s="142">
        <f t="shared" si="34"/>
        <v>0</v>
      </c>
      <c r="K284" s="142">
        <f t="shared" si="34"/>
        <v>0</v>
      </c>
      <c r="L284" s="272"/>
      <c r="M284" s="272"/>
    </row>
    <row r="285" spans="1:13" ht="14.25">
      <c r="A285" s="273"/>
      <c r="B285" s="271" t="s">
        <v>197</v>
      </c>
      <c r="C285" s="271"/>
      <c r="D285" s="133" t="s">
        <v>4</v>
      </c>
      <c r="E285" s="142">
        <v>184248</v>
      </c>
      <c r="F285" s="142">
        <v>2324213.3</v>
      </c>
      <c r="G285" s="142">
        <v>205018.5</v>
      </c>
      <c r="H285" s="142">
        <v>130678.7</v>
      </c>
      <c r="I285" s="142">
        <v>26078.7</v>
      </c>
      <c r="J285" s="142">
        <v>981218.7</v>
      </c>
      <c r="K285" s="142">
        <v>981218.7</v>
      </c>
      <c r="L285" s="272"/>
      <c r="M285" s="272"/>
    </row>
    <row r="286" spans="1:13" ht="42.75">
      <c r="A286" s="273"/>
      <c r="B286" s="271"/>
      <c r="C286" s="271"/>
      <c r="D286" s="133" t="s">
        <v>2</v>
      </c>
      <c r="E286" s="142">
        <v>0</v>
      </c>
      <c r="F286" s="142">
        <v>1455300</v>
      </c>
      <c r="G286" s="142">
        <v>0</v>
      </c>
      <c r="H286" s="142">
        <v>0</v>
      </c>
      <c r="I286" s="142">
        <v>0</v>
      </c>
      <c r="J286" s="142">
        <v>727650</v>
      </c>
      <c r="K286" s="142">
        <v>727650</v>
      </c>
      <c r="L286" s="272"/>
      <c r="M286" s="272"/>
    </row>
    <row r="287" spans="1:13" ht="57">
      <c r="A287" s="273"/>
      <c r="B287" s="271"/>
      <c r="C287" s="271"/>
      <c r="D287" s="133" t="s">
        <v>9</v>
      </c>
      <c r="E287" s="142">
        <v>612</v>
      </c>
      <c r="F287" s="142">
        <v>488260</v>
      </c>
      <c r="G287" s="142">
        <v>632</v>
      </c>
      <c r="H287" s="142">
        <v>632</v>
      </c>
      <c r="I287" s="142">
        <v>632</v>
      </c>
      <c r="J287" s="142">
        <v>243182</v>
      </c>
      <c r="K287" s="142">
        <v>243182</v>
      </c>
      <c r="L287" s="272"/>
      <c r="M287" s="272"/>
    </row>
    <row r="288" spans="1:13" ht="71.25">
      <c r="A288" s="273"/>
      <c r="B288" s="271"/>
      <c r="C288" s="271"/>
      <c r="D288" s="133" t="s">
        <v>22</v>
      </c>
      <c r="E288" s="142">
        <v>178536</v>
      </c>
      <c r="F288" s="142">
        <v>350653.3</v>
      </c>
      <c r="G288" s="142">
        <v>194386.5</v>
      </c>
      <c r="H288" s="142">
        <v>120046.7</v>
      </c>
      <c r="I288" s="142">
        <v>15446.7</v>
      </c>
      <c r="J288" s="142">
        <v>10386.7</v>
      </c>
      <c r="K288" s="142">
        <v>10386.7</v>
      </c>
      <c r="L288" s="272"/>
      <c r="M288" s="272"/>
    </row>
    <row r="289" spans="1:13" ht="28.5">
      <c r="A289" s="273"/>
      <c r="B289" s="271"/>
      <c r="C289" s="271"/>
      <c r="D289" s="133" t="s">
        <v>44</v>
      </c>
      <c r="E289" s="142">
        <v>5100</v>
      </c>
      <c r="F289" s="142">
        <v>30000</v>
      </c>
      <c r="G289" s="142">
        <v>10000</v>
      </c>
      <c r="H289" s="142">
        <v>10000</v>
      </c>
      <c r="I289" s="142">
        <v>10000</v>
      </c>
      <c r="J289" s="142">
        <v>0</v>
      </c>
      <c r="K289" s="142">
        <v>0</v>
      </c>
      <c r="L289" s="272"/>
      <c r="M289" s="272"/>
    </row>
    <row r="297" ht="12.75">
      <c r="L297" s="79" t="s">
        <v>224</v>
      </c>
    </row>
  </sheetData>
  <sheetProtection/>
  <mergeCells count="277">
    <mergeCell ref="M158:M162"/>
    <mergeCell ref="A71:A75"/>
    <mergeCell ref="B71:B75"/>
    <mergeCell ref="C71:C75"/>
    <mergeCell ref="L71:L75"/>
    <mergeCell ref="C102:C106"/>
    <mergeCell ref="B112:B116"/>
    <mergeCell ref="A112:A116"/>
    <mergeCell ref="C112:C116"/>
    <mergeCell ref="B107:B111"/>
    <mergeCell ref="M20:M24"/>
    <mergeCell ref="C15:C19"/>
    <mergeCell ref="L127:L131"/>
    <mergeCell ref="C51:C55"/>
    <mergeCell ref="L61:L65"/>
    <mergeCell ref="M127:M131"/>
    <mergeCell ref="M76:M80"/>
    <mergeCell ref="L25:L29"/>
    <mergeCell ref="M25:M29"/>
    <mergeCell ref="M97:M101"/>
    <mergeCell ref="A223:A227"/>
    <mergeCell ref="B223:B227"/>
    <mergeCell ref="C223:C227"/>
    <mergeCell ref="L223:L227"/>
    <mergeCell ref="M223:M227"/>
    <mergeCell ref="A163:A167"/>
    <mergeCell ref="B213:B217"/>
    <mergeCell ref="B178:B182"/>
    <mergeCell ref="M163:M167"/>
    <mergeCell ref="L163:L167"/>
    <mergeCell ref="L218:L222"/>
    <mergeCell ref="L97:L101"/>
    <mergeCell ref="C213:C217"/>
    <mergeCell ref="L213:L217"/>
    <mergeCell ref="A157:M157"/>
    <mergeCell ref="M218:M222"/>
    <mergeCell ref="A178:A182"/>
    <mergeCell ref="B163:B167"/>
    <mergeCell ref="L102:L106"/>
    <mergeCell ref="M213:M217"/>
    <mergeCell ref="L41:L45"/>
    <mergeCell ref="A56:A60"/>
    <mergeCell ref="B117:B121"/>
    <mergeCell ref="M81:M85"/>
    <mergeCell ref="A76:A80"/>
    <mergeCell ref="C163:C167"/>
    <mergeCell ref="M71:M75"/>
    <mergeCell ref="L112:L116"/>
    <mergeCell ref="L51:L55"/>
    <mergeCell ref="M56:M60"/>
    <mergeCell ref="M112:M116"/>
    <mergeCell ref="A142:A146"/>
    <mergeCell ref="M92:M96"/>
    <mergeCell ref="M51:M55"/>
    <mergeCell ref="L142:L146"/>
    <mergeCell ref="M142:M146"/>
    <mergeCell ref="B142:B146"/>
    <mergeCell ref="C76:C80"/>
    <mergeCell ref="L56:L60"/>
    <mergeCell ref="C56:C60"/>
    <mergeCell ref="A92:A96"/>
    <mergeCell ref="A9:M9"/>
    <mergeCell ref="L30:L34"/>
    <mergeCell ref="M30:M34"/>
    <mergeCell ref="M66:M70"/>
    <mergeCell ref="L46:L50"/>
    <mergeCell ref="L20:L24"/>
    <mergeCell ref="C41:C45"/>
    <mergeCell ref="M15:M19"/>
    <mergeCell ref="A51:A55"/>
    <mergeCell ref="B51:B55"/>
    <mergeCell ref="M102:M106"/>
    <mergeCell ref="L81:L85"/>
    <mergeCell ref="A86:M86"/>
    <mergeCell ref="M61:M65"/>
    <mergeCell ref="A66:A70"/>
    <mergeCell ref="A61:A65"/>
    <mergeCell ref="B56:B60"/>
    <mergeCell ref="L76:L80"/>
    <mergeCell ref="C107:C111"/>
    <mergeCell ref="B81:C85"/>
    <mergeCell ref="M87:M91"/>
    <mergeCell ref="C97:C101"/>
    <mergeCell ref="B66:B70"/>
    <mergeCell ref="C66:C70"/>
    <mergeCell ref="L66:L70"/>
    <mergeCell ref="C92:C96"/>
    <mergeCell ref="L87:L91"/>
    <mergeCell ref="L92:L96"/>
    <mergeCell ref="B76:B80"/>
    <mergeCell ref="C61:C65"/>
    <mergeCell ref="A152:A156"/>
    <mergeCell ref="B152:C156"/>
    <mergeCell ref="L152:L156"/>
    <mergeCell ref="A122:A126"/>
    <mergeCell ref="A132:A136"/>
    <mergeCell ref="C127:C131"/>
    <mergeCell ref="B122:B126"/>
    <mergeCell ref="C122:C126"/>
    <mergeCell ref="A127:A131"/>
    <mergeCell ref="B127:B131"/>
    <mergeCell ref="A168:A172"/>
    <mergeCell ref="L168:L172"/>
    <mergeCell ref="C168:C172"/>
    <mergeCell ref="A147:A151"/>
    <mergeCell ref="B147:B151"/>
    <mergeCell ref="C147:C151"/>
    <mergeCell ref="A158:A162"/>
    <mergeCell ref="L137:L141"/>
    <mergeCell ref="B158:B162"/>
    <mergeCell ref="M11:M12"/>
    <mergeCell ref="A20:A24"/>
    <mergeCell ref="B61:B65"/>
    <mergeCell ref="A30:A34"/>
    <mergeCell ref="B30:B34"/>
    <mergeCell ref="C30:C34"/>
    <mergeCell ref="C46:C50"/>
    <mergeCell ref="A41:A45"/>
    <mergeCell ref="I6:L6"/>
    <mergeCell ref="B20:B24"/>
    <mergeCell ref="D11:D12"/>
    <mergeCell ref="L11:L12"/>
    <mergeCell ref="G11:K11"/>
    <mergeCell ref="E11:E12"/>
    <mergeCell ref="L15:L19"/>
    <mergeCell ref="B15:B19"/>
    <mergeCell ref="A8:M8"/>
    <mergeCell ref="A14:M14"/>
    <mergeCell ref="M147:M151"/>
    <mergeCell ref="A173:A177"/>
    <mergeCell ref="A183:A187"/>
    <mergeCell ref="L107:L111"/>
    <mergeCell ref="A137:A141"/>
    <mergeCell ref="B137:B141"/>
    <mergeCell ref="C137:C141"/>
    <mergeCell ref="A117:A121"/>
    <mergeCell ref="M117:M121"/>
    <mergeCell ref="A213:A217"/>
    <mergeCell ref="L132:L136"/>
    <mergeCell ref="M132:M136"/>
    <mergeCell ref="M152:M156"/>
    <mergeCell ref="A188:A192"/>
    <mergeCell ref="C142:C146"/>
    <mergeCell ref="B132:B136"/>
    <mergeCell ref="M137:M141"/>
    <mergeCell ref="L117:L121"/>
    <mergeCell ref="A11:A12"/>
    <mergeCell ref="B11:B12"/>
    <mergeCell ref="F11:F12"/>
    <mergeCell ref="C11:C12"/>
    <mergeCell ref="C20:C24"/>
    <mergeCell ref="C117:C121"/>
    <mergeCell ref="B25:B29"/>
    <mergeCell ref="A81:A85"/>
    <mergeCell ref="B92:B96"/>
    <mergeCell ref="B97:B101"/>
    <mergeCell ref="C158:C162"/>
    <mergeCell ref="L158:L162"/>
    <mergeCell ref="B35:C39"/>
    <mergeCell ref="A46:A50"/>
    <mergeCell ref="B46:B50"/>
    <mergeCell ref="L35:L39"/>
    <mergeCell ref="L147:L151"/>
    <mergeCell ref="C132:C136"/>
    <mergeCell ref="M122:M126"/>
    <mergeCell ref="M168:M172"/>
    <mergeCell ref="B41:B45"/>
    <mergeCell ref="L122:L126"/>
    <mergeCell ref="M35:M39"/>
    <mergeCell ref="A40:M40"/>
    <mergeCell ref="M46:M50"/>
    <mergeCell ref="M41:M45"/>
    <mergeCell ref="A35:A39"/>
    <mergeCell ref="M178:M182"/>
    <mergeCell ref="C178:C182"/>
    <mergeCell ref="L178:L182"/>
    <mergeCell ref="A107:A111"/>
    <mergeCell ref="B173:B177"/>
    <mergeCell ref="C173:C177"/>
    <mergeCell ref="L173:L177"/>
    <mergeCell ref="M173:M177"/>
    <mergeCell ref="B168:B172"/>
    <mergeCell ref="M107:M111"/>
    <mergeCell ref="B183:B187"/>
    <mergeCell ref="C183:C187"/>
    <mergeCell ref="L183:L187"/>
    <mergeCell ref="B198:B202"/>
    <mergeCell ref="M183:M187"/>
    <mergeCell ref="B188:B192"/>
    <mergeCell ref="C188:C192"/>
    <mergeCell ref="L188:L192"/>
    <mergeCell ref="M188:M192"/>
    <mergeCell ref="B208:B212"/>
    <mergeCell ref="C208:C212"/>
    <mergeCell ref="L208:L212"/>
    <mergeCell ref="M208:M212"/>
    <mergeCell ref="L203:L207"/>
    <mergeCell ref="M198:M202"/>
    <mergeCell ref="C198:C202"/>
    <mergeCell ref="L198:L202"/>
    <mergeCell ref="M193:M197"/>
    <mergeCell ref="B228:B232"/>
    <mergeCell ref="C228:C232"/>
    <mergeCell ref="L228:L232"/>
    <mergeCell ref="M228:M232"/>
    <mergeCell ref="A193:A197"/>
    <mergeCell ref="B193:B197"/>
    <mergeCell ref="C193:C197"/>
    <mergeCell ref="L193:L197"/>
    <mergeCell ref="A198:A202"/>
    <mergeCell ref="A233:A237"/>
    <mergeCell ref="B233:C237"/>
    <mergeCell ref="L233:L237"/>
    <mergeCell ref="A203:A207"/>
    <mergeCell ref="B203:B207"/>
    <mergeCell ref="C203:C207"/>
    <mergeCell ref="A208:A212"/>
    <mergeCell ref="A218:A222"/>
    <mergeCell ref="B218:B222"/>
    <mergeCell ref="C218:C222"/>
    <mergeCell ref="M239:M243"/>
    <mergeCell ref="A97:A101"/>
    <mergeCell ref="A87:A91"/>
    <mergeCell ref="B87:B91"/>
    <mergeCell ref="A102:A106"/>
    <mergeCell ref="B102:B106"/>
    <mergeCell ref="C87:C91"/>
    <mergeCell ref="M233:M237"/>
    <mergeCell ref="A228:A232"/>
    <mergeCell ref="M203:M207"/>
    <mergeCell ref="A249:A253"/>
    <mergeCell ref="B249:B253"/>
    <mergeCell ref="C249:C253"/>
    <mergeCell ref="L249:L253"/>
    <mergeCell ref="M249:M253"/>
    <mergeCell ref="A238:M238"/>
    <mergeCell ref="A239:A243"/>
    <mergeCell ref="B239:B243"/>
    <mergeCell ref="C239:C243"/>
    <mergeCell ref="L239:L243"/>
    <mergeCell ref="A259:A263"/>
    <mergeCell ref="B259:B263"/>
    <mergeCell ref="C259:C263"/>
    <mergeCell ref="L259:L263"/>
    <mergeCell ref="M259:M263"/>
    <mergeCell ref="A244:A248"/>
    <mergeCell ref="B244:B248"/>
    <mergeCell ref="C244:C248"/>
    <mergeCell ref="L244:L248"/>
    <mergeCell ref="M244:M248"/>
    <mergeCell ref="C270:C274"/>
    <mergeCell ref="L270:L274"/>
    <mergeCell ref="M270:M274"/>
    <mergeCell ref="B254:B258"/>
    <mergeCell ref="C254:C258"/>
    <mergeCell ref="L254:L258"/>
    <mergeCell ref="M254:M258"/>
    <mergeCell ref="A285:A289"/>
    <mergeCell ref="B285:C289"/>
    <mergeCell ref="L285:L289"/>
    <mergeCell ref="M285:M289"/>
    <mergeCell ref="A275:A279"/>
    <mergeCell ref="B275:B279"/>
    <mergeCell ref="C275:C279"/>
    <mergeCell ref="L275:L279"/>
    <mergeCell ref="M275:M279"/>
    <mergeCell ref="A280:A284"/>
    <mergeCell ref="B280:C284"/>
    <mergeCell ref="L280:L284"/>
    <mergeCell ref="M280:M284"/>
    <mergeCell ref="A264:A268"/>
    <mergeCell ref="B264:C268"/>
    <mergeCell ref="L264:L268"/>
    <mergeCell ref="M264:M268"/>
    <mergeCell ref="A269:M269"/>
    <mergeCell ref="A270:A274"/>
    <mergeCell ref="B270:B274"/>
  </mergeCells>
  <printOptions/>
  <pageMargins left="0.2362204724409449" right="0.2362204724409449" top="0.55" bottom="0.2" header="0.31496062992125984" footer="0.17"/>
  <pageSetup fitToHeight="0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="80" zoomScaleNormal="80" zoomScalePageLayoutView="0" workbookViewId="0" topLeftCell="A1">
      <selection activeCell="P8" sqref="P8"/>
    </sheetView>
  </sheetViews>
  <sheetFormatPr defaultColWidth="9.140625" defaultRowHeight="12.75"/>
  <cols>
    <col min="1" max="1" width="5.421875" style="45" customWidth="1"/>
    <col min="2" max="2" width="19.57421875" style="45" customWidth="1"/>
    <col min="3" max="3" width="15.28125" style="45" customWidth="1"/>
    <col min="4" max="4" width="16.8515625" style="45" customWidth="1"/>
    <col min="5" max="6" width="12.8515625" style="45" customWidth="1"/>
    <col min="7" max="7" width="22.140625" style="45" customWidth="1"/>
    <col min="8" max="8" width="13.00390625" style="102" customWidth="1"/>
    <col min="9" max="13" width="11.57421875" style="102" customWidth="1"/>
    <col min="14" max="14" width="15.00390625" style="45" customWidth="1"/>
    <col min="15" max="15" width="14.00390625" style="45" customWidth="1"/>
    <col min="16" max="16384" width="9.140625" style="45" customWidth="1"/>
  </cols>
  <sheetData>
    <row r="1" spans="1:15" ht="15">
      <c r="A1" s="91"/>
      <c r="B1" s="97"/>
      <c r="C1" s="98"/>
      <c r="D1" s="97"/>
      <c r="E1" s="99"/>
      <c r="F1" s="100"/>
      <c r="G1" s="101"/>
      <c r="J1" s="147" t="s">
        <v>205</v>
      </c>
      <c r="K1" s="148"/>
      <c r="L1" s="149"/>
      <c r="M1" s="150"/>
      <c r="N1" s="151"/>
      <c r="O1" s="152"/>
    </row>
    <row r="2" spans="1:15" ht="15">
      <c r="A2" s="91"/>
      <c r="B2" s="97"/>
      <c r="C2" s="98"/>
      <c r="D2" s="97"/>
      <c r="E2" s="99"/>
      <c r="F2" s="100"/>
      <c r="G2" s="101"/>
      <c r="J2" s="153" t="s">
        <v>32</v>
      </c>
      <c r="K2" s="154"/>
      <c r="L2" s="155"/>
      <c r="M2" s="150"/>
      <c r="N2" s="151"/>
      <c r="O2" s="152"/>
    </row>
    <row r="3" spans="1:15" ht="15">
      <c r="A3" s="91"/>
      <c r="B3" s="97"/>
      <c r="C3" s="98"/>
      <c r="D3" s="97"/>
      <c r="E3" s="99"/>
      <c r="F3" s="100"/>
      <c r="G3" s="103"/>
      <c r="J3" s="156" t="s">
        <v>243</v>
      </c>
      <c r="K3" s="156"/>
      <c r="L3" s="156"/>
      <c r="M3" s="157"/>
      <c r="N3" s="158"/>
      <c r="O3" s="158"/>
    </row>
    <row r="4" spans="1:15" ht="15">
      <c r="A4" s="91"/>
      <c r="B4" s="97"/>
      <c r="C4" s="98"/>
      <c r="D4" s="97"/>
      <c r="E4" s="99"/>
      <c r="F4" s="100"/>
      <c r="G4" s="101"/>
      <c r="J4" s="156" t="s">
        <v>244</v>
      </c>
      <c r="K4" s="156"/>
      <c r="L4" s="156"/>
      <c r="M4" s="157"/>
      <c r="N4" s="151"/>
      <c r="O4" s="152"/>
    </row>
    <row r="5" spans="1:15" ht="15" customHeight="1">
      <c r="A5" s="91"/>
      <c r="B5" s="97"/>
      <c r="C5" s="98"/>
      <c r="D5" s="97"/>
      <c r="E5" s="99"/>
      <c r="F5" s="100"/>
      <c r="G5" s="101"/>
      <c r="J5" s="156" t="s">
        <v>28</v>
      </c>
      <c r="K5" s="156"/>
      <c r="L5" s="156"/>
      <c r="M5" s="157"/>
      <c r="N5" s="151"/>
      <c r="O5" s="152"/>
    </row>
    <row r="6" spans="1:15" ht="15.75" customHeight="1">
      <c r="A6" s="91"/>
      <c r="B6" s="104"/>
      <c r="C6" s="105"/>
      <c r="D6" s="104"/>
      <c r="E6" s="105"/>
      <c r="F6" s="100"/>
      <c r="G6" s="103"/>
      <c r="J6" s="351" t="s">
        <v>284</v>
      </c>
      <c r="K6" s="351"/>
      <c r="L6" s="351"/>
      <c r="M6" s="351"/>
      <c r="N6" s="351"/>
      <c r="O6" s="351"/>
    </row>
    <row r="7" spans="6:14" s="106" customFormat="1" ht="9.75" customHeight="1">
      <c r="F7" s="107"/>
      <c r="G7" s="107"/>
      <c r="H7" s="44"/>
      <c r="I7" s="44"/>
      <c r="J7" s="44"/>
      <c r="K7" s="44"/>
      <c r="L7" s="44"/>
      <c r="M7" s="44"/>
      <c r="N7" s="108"/>
    </row>
    <row r="8" spans="1:15" s="109" customFormat="1" ht="57.75" customHeight="1">
      <c r="A8" s="352" t="s">
        <v>247</v>
      </c>
      <c r="B8" s="352"/>
      <c r="C8" s="352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352"/>
      <c r="O8" s="352"/>
    </row>
    <row r="9" spans="1:14" ht="10.5" customHeight="1">
      <c r="A9" s="110"/>
      <c r="B9" s="110"/>
      <c r="C9" s="110"/>
      <c r="D9" s="110"/>
      <c r="E9" s="110"/>
      <c r="F9" s="110"/>
      <c r="G9" s="110"/>
      <c r="H9" s="111"/>
      <c r="I9" s="111"/>
      <c r="J9" s="111"/>
      <c r="K9" s="111"/>
      <c r="L9" s="111"/>
      <c r="M9" s="111"/>
      <c r="N9" s="110"/>
    </row>
    <row r="10" spans="1:15" ht="60.75" customHeight="1">
      <c r="A10" s="353" t="s">
        <v>18</v>
      </c>
      <c r="B10" s="353" t="s">
        <v>63</v>
      </c>
      <c r="C10" s="353" t="s">
        <v>64</v>
      </c>
      <c r="D10" s="353" t="s">
        <v>65</v>
      </c>
      <c r="E10" s="353" t="s">
        <v>66</v>
      </c>
      <c r="F10" s="353" t="s">
        <v>206</v>
      </c>
      <c r="G10" s="356" t="s">
        <v>10</v>
      </c>
      <c r="H10" s="353" t="s">
        <v>67</v>
      </c>
      <c r="I10" s="353"/>
      <c r="J10" s="353"/>
      <c r="K10" s="353"/>
      <c r="L10" s="353"/>
      <c r="M10" s="353"/>
      <c r="N10" s="353" t="s">
        <v>19</v>
      </c>
      <c r="O10" s="353" t="s">
        <v>68</v>
      </c>
    </row>
    <row r="11" spans="1:15" ht="62.25" customHeight="1">
      <c r="A11" s="353"/>
      <c r="B11" s="353"/>
      <c r="C11" s="353"/>
      <c r="D11" s="353"/>
      <c r="E11" s="353"/>
      <c r="F11" s="353"/>
      <c r="G11" s="356"/>
      <c r="H11" s="159" t="s">
        <v>1</v>
      </c>
      <c r="I11" s="159" t="s">
        <v>29</v>
      </c>
      <c r="J11" s="159" t="s">
        <v>30</v>
      </c>
      <c r="K11" s="159" t="s">
        <v>37</v>
      </c>
      <c r="L11" s="159" t="s">
        <v>80</v>
      </c>
      <c r="M11" s="159" t="s">
        <v>79</v>
      </c>
      <c r="N11" s="353"/>
      <c r="O11" s="353"/>
    </row>
    <row r="12" spans="1:15" ht="15">
      <c r="A12" s="159">
        <v>1</v>
      </c>
      <c r="B12" s="159">
        <v>2</v>
      </c>
      <c r="C12" s="159">
        <v>3</v>
      </c>
      <c r="D12" s="159">
        <v>4</v>
      </c>
      <c r="E12" s="159">
        <v>5</v>
      </c>
      <c r="F12" s="159">
        <v>6</v>
      </c>
      <c r="G12" s="159">
        <v>7</v>
      </c>
      <c r="H12" s="159">
        <v>8</v>
      </c>
      <c r="I12" s="159">
        <v>9</v>
      </c>
      <c r="J12" s="159">
        <v>10</v>
      </c>
      <c r="K12" s="159">
        <v>11</v>
      </c>
      <c r="L12" s="159">
        <v>12</v>
      </c>
      <c r="M12" s="159">
        <v>13</v>
      </c>
      <c r="N12" s="159">
        <v>14</v>
      </c>
      <c r="O12" s="159">
        <v>13</v>
      </c>
    </row>
    <row r="13" spans="1:15" ht="16.5" customHeight="1">
      <c r="A13" s="353" t="s">
        <v>8</v>
      </c>
      <c r="B13" s="355" t="s">
        <v>70</v>
      </c>
      <c r="C13" s="353" t="s">
        <v>116</v>
      </c>
      <c r="D13" s="353" t="s">
        <v>281</v>
      </c>
      <c r="E13" s="231">
        <v>70200</v>
      </c>
      <c r="F13" s="160">
        <v>10200</v>
      </c>
      <c r="G13" s="162" t="s">
        <v>4</v>
      </c>
      <c r="H13" s="163">
        <v>60000</v>
      </c>
      <c r="I13" s="163">
        <v>20000</v>
      </c>
      <c r="J13" s="116">
        <v>20000</v>
      </c>
      <c r="K13" s="163">
        <v>20000</v>
      </c>
      <c r="L13" s="163">
        <v>0</v>
      </c>
      <c r="M13" s="163">
        <v>0</v>
      </c>
      <c r="N13" s="164">
        <v>0</v>
      </c>
      <c r="O13" s="348" t="s">
        <v>35</v>
      </c>
    </row>
    <row r="14" spans="1:15" ht="30.75" customHeight="1">
      <c r="A14" s="353"/>
      <c r="B14" s="355"/>
      <c r="C14" s="353"/>
      <c r="D14" s="353"/>
      <c r="E14" s="231">
        <v>0</v>
      </c>
      <c r="F14" s="160">
        <v>0</v>
      </c>
      <c r="G14" s="162" t="s">
        <v>2</v>
      </c>
      <c r="H14" s="163">
        <f>SUM(I14:M14)</f>
        <v>0</v>
      </c>
      <c r="I14" s="165">
        <v>0</v>
      </c>
      <c r="J14" s="119">
        <v>0</v>
      </c>
      <c r="K14" s="119">
        <v>0</v>
      </c>
      <c r="L14" s="165">
        <v>0</v>
      </c>
      <c r="M14" s="166">
        <v>0</v>
      </c>
      <c r="N14" s="164">
        <v>0</v>
      </c>
      <c r="O14" s="349"/>
    </row>
    <row r="15" spans="1:15" ht="26.25" customHeight="1">
      <c r="A15" s="353"/>
      <c r="B15" s="355"/>
      <c r="C15" s="353"/>
      <c r="D15" s="353"/>
      <c r="E15" s="231">
        <v>0</v>
      </c>
      <c r="F15" s="160">
        <v>0</v>
      </c>
      <c r="G15" s="162" t="s">
        <v>9</v>
      </c>
      <c r="H15" s="163">
        <f>SUM(I15:M15)</f>
        <v>0</v>
      </c>
      <c r="I15" s="165">
        <v>0</v>
      </c>
      <c r="J15" s="119">
        <v>0</v>
      </c>
      <c r="K15" s="119">
        <v>0</v>
      </c>
      <c r="L15" s="165">
        <v>0</v>
      </c>
      <c r="M15" s="166">
        <v>0</v>
      </c>
      <c r="N15" s="164">
        <v>0</v>
      </c>
      <c r="O15" s="349"/>
    </row>
    <row r="16" spans="1:15" ht="38.25">
      <c r="A16" s="353"/>
      <c r="B16" s="355"/>
      <c r="C16" s="353"/>
      <c r="D16" s="353"/>
      <c r="E16" s="232">
        <v>35100</v>
      </c>
      <c r="F16" s="161">
        <v>5100</v>
      </c>
      <c r="G16" s="162" t="s">
        <v>21</v>
      </c>
      <c r="H16" s="167">
        <v>30000</v>
      </c>
      <c r="I16" s="165">
        <v>10000</v>
      </c>
      <c r="J16" s="119">
        <v>10000</v>
      </c>
      <c r="K16" s="119">
        <v>10000</v>
      </c>
      <c r="L16" s="165">
        <v>0</v>
      </c>
      <c r="M16" s="166">
        <v>0</v>
      </c>
      <c r="N16" s="164">
        <f>E16-F16-H16</f>
        <v>0</v>
      </c>
      <c r="O16" s="349"/>
    </row>
    <row r="17" spans="1:15" ht="15">
      <c r="A17" s="353"/>
      <c r="B17" s="355"/>
      <c r="C17" s="353"/>
      <c r="D17" s="353"/>
      <c r="E17" s="231">
        <v>35100</v>
      </c>
      <c r="F17" s="160">
        <v>5100</v>
      </c>
      <c r="G17" s="162" t="s">
        <v>3</v>
      </c>
      <c r="H17" s="163">
        <v>30000</v>
      </c>
      <c r="I17" s="165">
        <v>10000</v>
      </c>
      <c r="J17" s="166">
        <v>10000</v>
      </c>
      <c r="K17" s="119">
        <v>10000</v>
      </c>
      <c r="L17" s="165">
        <v>0</v>
      </c>
      <c r="M17" s="166">
        <v>0</v>
      </c>
      <c r="N17" s="164">
        <f>E17-F17-H17</f>
        <v>0</v>
      </c>
      <c r="O17" s="350"/>
    </row>
    <row r="18" spans="1:15" ht="15" customHeight="1">
      <c r="A18" s="354" t="s">
        <v>20</v>
      </c>
      <c r="B18" s="354"/>
      <c r="C18" s="354"/>
      <c r="D18" s="354"/>
      <c r="E18" s="207">
        <v>70200</v>
      </c>
      <c r="F18" s="207">
        <v>10200</v>
      </c>
      <c r="G18" s="208" t="s">
        <v>1</v>
      </c>
      <c r="H18" s="209">
        <v>60000</v>
      </c>
      <c r="I18" s="209">
        <v>20000</v>
      </c>
      <c r="J18" s="209">
        <v>20000</v>
      </c>
      <c r="K18" s="209">
        <v>20000</v>
      </c>
      <c r="L18" s="209">
        <v>0</v>
      </c>
      <c r="M18" s="209">
        <v>0</v>
      </c>
      <c r="N18" s="164">
        <v>0</v>
      </c>
      <c r="O18" s="210"/>
    </row>
    <row r="19" spans="1:15" ht="27.75" customHeight="1">
      <c r="A19" s="354"/>
      <c r="B19" s="354"/>
      <c r="C19" s="354"/>
      <c r="D19" s="354"/>
      <c r="E19" s="207">
        <v>0</v>
      </c>
      <c r="F19" s="207">
        <v>0</v>
      </c>
      <c r="G19" s="208" t="s">
        <v>2</v>
      </c>
      <c r="H19" s="209">
        <v>0</v>
      </c>
      <c r="I19" s="209">
        <v>0</v>
      </c>
      <c r="J19" s="209">
        <v>0</v>
      </c>
      <c r="K19" s="209">
        <v>0</v>
      </c>
      <c r="L19" s="209">
        <v>0</v>
      </c>
      <c r="M19" s="209">
        <v>0</v>
      </c>
      <c r="N19" s="164">
        <v>0</v>
      </c>
      <c r="O19" s="210"/>
    </row>
    <row r="20" spans="1:15" ht="28.5" customHeight="1">
      <c r="A20" s="354"/>
      <c r="B20" s="354"/>
      <c r="C20" s="354"/>
      <c r="D20" s="354"/>
      <c r="E20" s="207">
        <v>0</v>
      </c>
      <c r="F20" s="207">
        <v>0</v>
      </c>
      <c r="G20" s="208" t="s">
        <v>9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164">
        <v>0</v>
      </c>
      <c r="O20" s="210"/>
    </row>
    <row r="21" spans="1:15" ht="38.25">
      <c r="A21" s="354"/>
      <c r="B21" s="354"/>
      <c r="C21" s="354"/>
      <c r="D21" s="354"/>
      <c r="E21" s="207">
        <v>35100</v>
      </c>
      <c r="F21" s="207">
        <v>5100</v>
      </c>
      <c r="G21" s="208" t="s">
        <v>21</v>
      </c>
      <c r="H21" s="209">
        <v>30000</v>
      </c>
      <c r="I21" s="209">
        <v>10000</v>
      </c>
      <c r="J21" s="209">
        <v>10000</v>
      </c>
      <c r="K21" s="209">
        <v>10000</v>
      </c>
      <c r="L21" s="209">
        <v>0</v>
      </c>
      <c r="M21" s="209">
        <v>0</v>
      </c>
      <c r="N21" s="164">
        <f>E21-F21-H21</f>
        <v>0</v>
      </c>
      <c r="O21" s="210"/>
    </row>
    <row r="22" spans="1:15" ht="15">
      <c r="A22" s="354"/>
      <c r="B22" s="354"/>
      <c r="C22" s="354"/>
      <c r="D22" s="354"/>
      <c r="E22" s="207">
        <v>35100</v>
      </c>
      <c r="F22" s="207">
        <v>5100</v>
      </c>
      <c r="G22" s="208" t="s">
        <v>3</v>
      </c>
      <c r="H22" s="209">
        <v>30000</v>
      </c>
      <c r="I22" s="209">
        <v>10000</v>
      </c>
      <c r="J22" s="209">
        <v>10000</v>
      </c>
      <c r="K22" s="209">
        <v>10000</v>
      </c>
      <c r="L22" s="209">
        <v>0</v>
      </c>
      <c r="M22" s="209">
        <v>0</v>
      </c>
      <c r="N22" s="164">
        <f>E22-F22-H22</f>
        <v>0</v>
      </c>
      <c r="O22" s="210"/>
    </row>
  </sheetData>
  <sheetProtection/>
  <mergeCells count="18">
    <mergeCell ref="A18:D22"/>
    <mergeCell ref="A13:A17"/>
    <mergeCell ref="B13:B17"/>
    <mergeCell ref="C13:C17"/>
    <mergeCell ref="N10:N11"/>
    <mergeCell ref="C10:C11"/>
    <mergeCell ref="D10:D11"/>
    <mergeCell ref="E10:E11"/>
    <mergeCell ref="F10:F11"/>
    <mergeCell ref="G10:G11"/>
    <mergeCell ref="O13:O17"/>
    <mergeCell ref="J6:O6"/>
    <mergeCell ref="A8:O8"/>
    <mergeCell ref="O10:O11"/>
    <mergeCell ref="A10:A11"/>
    <mergeCell ref="B10:B11"/>
    <mergeCell ref="H10:M10"/>
    <mergeCell ref="D13:D17"/>
  </mergeCells>
  <printOptions/>
  <pageMargins left="0.7" right="0.7" top="0.35" bottom="0.25" header="0.3" footer="0.1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5.421875" style="77" customWidth="1"/>
    <col min="2" max="2" width="19.57421875" style="77" customWidth="1"/>
    <col min="3" max="3" width="15.28125" style="77" customWidth="1"/>
    <col min="4" max="4" width="16.8515625" style="77" customWidth="1"/>
    <col min="5" max="6" width="12.8515625" style="77" customWidth="1"/>
    <col min="7" max="7" width="22.140625" style="77" customWidth="1"/>
    <col min="8" max="8" width="13.00390625" style="79" customWidth="1"/>
    <col min="9" max="13" width="11.57421875" style="79" customWidth="1"/>
    <col min="14" max="14" width="15.00390625" style="77" customWidth="1"/>
    <col min="15" max="15" width="14.00390625" style="77" customWidth="1"/>
    <col min="16" max="16384" width="9.140625" style="77" customWidth="1"/>
  </cols>
  <sheetData>
    <row r="1" spans="1:15" ht="15">
      <c r="A1" s="91"/>
      <c r="B1" s="92"/>
      <c r="D1" s="92"/>
      <c r="E1" s="93"/>
      <c r="F1" s="94"/>
      <c r="G1" s="95"/>
      <c r="J1" s="17" t="s">
        <v>207</v>
      </c>
      <c r="K1" s="136"/>
      <c r="L1" s="168"/>
      <c r="M1" s="22"/>
      <c r="N1" s="169"/>
      <c r="O1" s="170"/>
    </row>
    <row r="2" spans="1:15" ht="15">
      <c r="A2" s="91"/>
      <c r="B2" s="92"/>
      <c r="D2" s="92"/>
      <c r="E2" s="93"/>
      <c r="F2" s="94"/>
      <c r="G2" s="95"/>
      <c r="J2" s="19" t="s">
        <v>32</v>
      </c>
      <c r="K2" s="20"/>
      <c r="L2" s="21"/>
      <c r="M2" s="22"/>
      <c r="N2" s="169"/>
      <c r="O2" s="170"/>
    </row>
    <row r="3" spans="1:15" ht="15">
      <c r="A3" s="91"/>
      <c r="B3" s="92"/>
      <c r="D3" s="92"/>
      <c r="E3" s="93"/>
      <c r="F3" s="94"/>
      <c r="G3" s="95"/>
      <c r="J3" s="24" t="s">
        <v>243</v>
      </c>
      <c r="K3" s="24"/>
      <c r="L3" s="24"/>
      <c r="M3" s="25"/>
      <c r="N3" s="169"/>
      <c r="O3" s="169"/>
    </row>
    <row r="4" spans="1:15" ht="15">
      <c r="A4" s="91"/>
      <c r="B4" s="92"/>
      <c r="D4" s="92"/>
      <c r="E4" s="93"/>
      <c r="F4" s="94"/>
      <c r="G4" s="95"/>
      <c r="J4" s="24" t="s">
        <v>244</v>
      </c>
      <c r="K4" s="24"/>
      <c r="L4" s="24"/>
      <c r="M4" s="25"/>
      <c r="N4" s="169"/>
      <c r="O4" s="170"/>
    </row>
    <row r="5" spans="1:15" ht="15" customHeight="1">
      <c r="A5" s="91"/>
      <c r="B5" s="92"/>
      <c r="D5" s="92"/>
      <c r="E5" s="93"/>
      <c r="F5" s="94"/>
      <c r="G5" s="95"/>
      <c r="J5" s="24" t="s">
        <v>28</v>
      </c>
      <c r="K5" s="24"/>
      <c r="L5" s="24"/>
      <c r="M5" s="25"/>
      <c r="N5" s="169"/>
      <c r="O5" s="170"/>
    </row>
    <row r="6" spans="1:15" ht="15.75" customHeight="1">
      <c r="A6" s="91"/>
      <c r="B6" s="49"/>
      <c r="C6" s="52"/>
      <c r="D6" s="49"/>
      <c r="E6" s="52"/>
      <c r="F6" s="94"/>
      <c r="G6" s="95"/>
      <c r="J6" s="258" t="s">
        <v>284</v>
      </c>
      <c r="K6" s="258"/>
      <c r="L6" s="258"/>
      <c r="M6" s="258"/>
      <c r="N6" s="258"/>
      <c r="O6" s="258"/>
    </row>
    <row r="7" spans="6:14" s="50" customFormat="1" ht="9.75" customHeight="1">
      <c r="F7" s="96"/>
      <c r="G7" s="96"/>
      <c r="H7" s="57"/>
      <c r="I7" s="57"/>
      <c r="J7" s="57"/>
      <c r="K7" s="57"/>
      <c r="L7" s="57"/>
      <c r="M7" s="57"/>
      <c r="N7" s="53"/>
    </row>
    <row r="8" spans="1:15" s="54" customFormat="1" ht="57.75" customHeight="1">
      <c r="A8" s="357" t="s">
        <v>246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</row>
    <row r="9" spans="1:15" ht="60.75" customHeight="1">
      <c r="A9" s="359" t="s">
        <v>18</v>
      </c>
      <c r="B9" s="359" t="s">
        <v>63</v>
      </c>
      <c r="C9" s="359" t="s">
        <v>64</v>
      </c>
      <c r="D9" s="359" t="s">
        <v>65</v>
      </c>
      <c r="E9" s="359" t="s">
        <v>66</v>
      </c>
      <c r="F9" s="359" t="s">
        <v>231</v>
      </c>
      <c r="G9" s="360" t="s">
        <v>10</v>
      </c>
      <c r="H9" s="359" t="s">
        <v>67</v>
      </c>
      <c r="I9" s="359"/>
      <c r="J9" s="359"/>
      <c r="K9" s="359"/>
      <c r="L9" s="359"/>
      <c r="M9" s="359"/>
      <c r="N9" s="359" t="s">
        <v>19</v>
      </c>
      <c r="O9" s="359" t="s">
        <v>68</v>
      </c>
    </row>
    <row r="10" spans="1:15" ht="40.5" customHeight="1">
      <c r="A10" s="359"/>
      <c r="B10" s="359"/>
      <c r="C10" s="359"/>
      <c r="D10" s="359"/>
      <c r="E10" s="359"/>
      <c r="F10" s="359"/>
      <c r="G10" s="360"/>
      <c r="H10" s="172" t="s">
        <v>1</v>
      </c>
      <c r="I10" s="172" t="s">
        <v>29</v>
      </c>
      <c r="J10" s="172" t="s">
        <v>30</v>
      </c>
      <c r="K10" s="172" t="s">
        <v>37</v>
      </c>
      <c r="L10" s="172" t="s">
        <v>80</v>
      </c>
      <c r="M10" s="172" t="s">
        <v>79</v>
      </c>
      <c r="N10" s="359"/>
      <c r="O10" s="359"/>
    </row>
    <row r="11" spans="1:15" ht="15">
      <c r="A11" s="145">
        <v>1</v>
      </c>
      <c r="B11" s="145">
        <v>2</v>
      </c>
      <c r="C11" s="145">
        <v>3</v>
      </c>
      <c r="D11" s="145">
        <v>4</v>
      </c>
      <c r="E11" s="145">
        <v>5</v>
      </c>
      <c r="F11" s="145">
        <v>6</v>
      </c>
      <c r="G11" s="145">
        <v>7</v>
      </c>
      <c r="H11" s="145">
        <v>8</v>
      </c>
      <c r="I11" s="145">
        <v>9</v>
      </c>
      <c r="J11" s="145">
        <v>10</v>
      </c>
      <c r="K11" s="145">
        <v>11</v>
      </c>
      <c r="L11" s="145">
        <v>12</v>
      </c>
      <c r="M11" s="145">
        <v>13</v>
      </c>
      <c r="N11" s="145">
        <v>14</v>
      </c>
      <c r="O11" s="145">
        <v>13</v>
      </c>
    </row>
    <row r="12" spans="1:15" ht="12.75">
      <c r="A12" s="365" t="s">
        <v>69</v>
      </c>
      <c r="B12" s="365" t="s">
        <v>230</v>
      </c>
      <c r="C12" s="365" t="s">
        <v>112</v>
      </c>
      <c r="D12" s="365" t="s">
        <v>77</v>
      </c>
      <c r="E12" s="196">
        <v>112617</v>
      </c>
      <c r="F12" s="196">
        <f>SUM(F13:F16)</f>
        <v>0</v>
      </c>
      <c r="G12" s="197" t="s">
        <v>4</v>
      </c>
      <c r="H12" s="198">
        <f>SUM(H13:H16)</f>
        <v>112617</v>
      </c>
      <c r="I12" s="198">
        <v>8017</v>
      </c>
      <c r="J12" s="198">
        <v>104600</v>
      </c>
      <c r="K12" s="198">
        <f>SUM(K13:K16)</f>
        <v>0</v>
      </c>
      <c r="L12" s="198">
        <v>0</v>
      </c>
      <c r="M12" s="198">
        <f>SUM(M13:M16)</f>
        <v>0</v>
      </c>
      <c r="N12" s="199">
        <v>0</v>
      </c>
      <c r="O12" s="361" t="s">
        <v>35</v>
      </c>
    </row>
    <row r="13" spans="1:15" ht="25.5">
      <c r="A13" s="365"/>
      <c r="B13" s="365"/>
      <c r="C13" s="365"/>
      <c r="D13" s="365"/>
      <c r="E13" s="196">
        <f>SUM(F13:H13)</f>
        <v>0</v>
      </c>
      <c r="F13" s="196">
        <v>0</v>
      </c>
      <c r="G13" s="197" t="s">
        <v>2</v>
      </c>
      <c r="H13" s="199">
        <f>SUM(I13:M13)</f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f>E13-F13-H13</f>
        <v>0</v>
      </c>
      <c r="O13" s="362"/>
    </row>
    <row r="14" spans="1:15" ht="25.5">
      <c r="A14" s="365"/>
      <c r="B14" s="365"/>
      <c r="C14" s="365"/>
      <c r="D14" s="365"/>
      <c r="E14" s="196">
        <f>SUM(F14:H14)</f>
        <v>0</v>
      </c>
      <c r="F14" s="196">
        <v>0</v>
      </c>
      <c r="G14" s="197" t="s">
        <v>9</v>
      </c>
      <c r="H14" s="199">
        <f>SUM(I14:M14)</f>
        <v>0</v>
      </c>
      <c r="I14" s="199">
        <v>0</v>
      </c>
      <c r="J14" s="199">
        <v>0</v>
      </c>
      <c r="K14" s="199">
        <v>0</v>
      </c>
      <c r="L14" s="199">
        <v>0</v>
      </c>
      <c r="M14" s="199">
        <v>0</v>
      </c>
      <c r="N14" s="199">
        <f>E14-F14-H14</f>
        <v>0</v>
      </c>
      <c r="O14" s="362"/>
    </row>
    <row r="15" spans="1:15" ht="38.25">
      <c r="A15" s="365"/>
      <c r="B15" s="365"/>
      <c r="C15" s="365"/>
      <c r="D15" s="365"/>
      <c r="E15" s="196">
        <v>112617</v>
      </c>
      <c r="F15" s="196">
        <v>0</v>
      </c>
      <c r="G15" s="197" t="s">
        <v>21</v>
      </c>
      <c r="H15" s="199">
        <f>SUM(I15:M15)</f>
        <v>112617</v>
      </c>
      <c r="I15" s="199">
        <v>8017</v>
      </c>
      <c r="J15" s="199">
        <v>104600</v>
      </c>
      <c r="K15" s="199">
        <v>0</v>
      </c>
      <c r="L15" s="199">
        <v>0</v>
      </c>
      <c r="M15" s="199">
        <v>0</v>
      </c>
      <c r="N15" s="199">
        <v>0</v>
      </c>
      <c r="O15" s="362"/>
    </row>
    <row r="16" spans="1:15" ht="12.75">
      <c r="A16" s="365"/>
      <c r="B16" s="365"/>
      <c r="C16" s="365"/>
      <c r="D16" s="365"/>
      <c r="E16" s="196">
        <f>SUM(F16:H16)</f>
        <v>0</v>
      </c>
      <c r="F16" s="196">
        <v>0</v>
      </c>
      <c r="G16" s="197" t="s">
        <v>3</v>
      </c>
      <c r="H16" s="199">
        <f>SUM(I16:M16)</f>
        <v>0</v>
      </c>
      <c r="I16" s="199">
        <v>0</v>
      </c>
      <c r="J16" s="199">
        <v>0</v>
      </c>
      <c r="K16" s="199">
        <v>0</v>
      </c>
      <c r="L16" s="199">
        <v>0</v>
      </c>
      <c r="M16" s="199">
        <v>0</v>
      </c>
      <c r="N16" s="199">
        <f>E16-F16-H16</f>
        <v>0</v>
      </c>
      <c r="O16" s="363"/>
    </row>
    <row r="17" spans="1:15" ht="12.75">
      <c r="A17" s="364" t="s">
        <v>20</v>
      </c>
      <c r="B17" s="364"/>
      <c r="C17" s="364"/>
      <c r="D17" s="364"/>
      <c r="E17" s="211">
        <v>112617</v>
      </c>
      <c r="F17" s="211">
        <v>0</v>
      </c>
      <c r="G17" s="212" t="s">
        <v>1</v>
      </c>
      <c r="H17" s="213">
        <v>112617</v>
      </c>
      <c r="I17" s="213">
        <v>8017</v>
      </c>
      <c r="J17" s="213">
        <v>104600</v>
      </c>
      <c r="K17" s="213">
        <v>0</v>
      </c>
      <c r="L17" s="213">
        <v>0</v>
      </c>
      <c r="M17" s="213">
        <v>0</v>
      </c>
      <c r="N17" s="213">
        <v>0</v>
      </c>
      <c r="O17" s="214"/>
    </row>
    <row r="18" spans="1:15" ht="25.5">
      <c r="A18" s="364"/>
      <c r="B18" s="364"/>
      <c r="C18" s="364"/>
      <c r="D18" s="364"/>
      <c r="E18" s="211">
        <v>0</v>
      </c>
      <c r="F18" s="211">
        <v>0</v>
      </c>
      <c r="G18" s="212" t="s">
        <v>2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f>E18-F18-H18</f>
        <v>0</v>
      </c>
      <c r="O18" s="214"/>
    </row>
    <row r="19" spans="1:15" ht="25.5">
      <c r="A19" s="364"/>
      <c r="B19" s="364"/>
      <c r="C19" s="364"/>
      <c r="D19" s="364"/>
      <c r="E19" s="211">
        <v>0</v>
      </c>
      <c r="F19" s="211">
        <v>0</v>
      </c>
      <c r="G19" s="212" t="s">
        <v>9</v>
      </c>
      <c r="H19" s="213">
        <v>0</v>
      </c>
      <c r="I19" s="213">
        <v>0</v>
      </c>
      <c r="J19" s="213">
        <v>0</v>
      </c>
      <c r="K19" s="213">
        <v>0</v>
      </c>
      <c r="L19" s="213">
        <v>0</v>
      </c>
      <c r="M19" s="213">
        <v>0</v>
      </c>
      <c r="N19" s="213">
        <f>E19-F19-H19</f>
        <v>0</v>
      </c>
      <c r="O19" s="214"/>
    </row>
    <row r="20" spans="1:15" ht="38.25">
      <c r="A20" s="364"/>
      <c r="B20" s="364"/>
      <c r="C20" s="364"/>
      <c r="D20" s="364"/>
      <c r="E20" s="211">
        <v>112617</v>
      </c>
      <c r="F20" s="211">
        <v>0</v>
      </c>
      <c r="G20" s="212" t="s">
        <v>21</v>
      </c>
      <c r="H20" s="213">
        <v>112617</v>
      </c>
      <c r="I20" s="213">
        <v>8017</v>
      </c>
      <c r="J20" s="213">
        <v>104600</v>
      </c>
      <c r="K20" s="213">
        <v>0</v>
      </c>
      <c r="L20" s="213">
        <v>0</v>
      </c>
      <c r="M20" s="213">
        <v>0</v>
      </c>
      <c r="N20" s="213">
        <v>0</v>
      </c>
      <c r="O20" s="214"/>
    </row>
    <row r="21" spans="1:15" ht="12.75">
      <c r="A21" s="364"/>
      <c r="B21" s="364"/>
      <c r="C21" s="364"/>
      <c r="D21" s="364"/>
      <c r="E21" s="211">
        <v>0</v>
      </c>
      <c r="F21" s="211">
        <v>0</v>
      </c>
      <c r="G21" s="212" t="s">
        <v>3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f>E21-F21-H21</f>
        <v>0</v>
      </c>
      <c r="O21" s="214"/>
    </row>
  </sheetData>
  <sheetProtection/>
  <mergeCells count="18">
    <mergeCell ref="O12:O16"/>
    <mergeCell ref="A17:D21"/>
    <mergeCell ref="C9:C10"/>
    <mergeCell ref="D9:D10"/>
    <mergeCell ref="A12:A16"/>
    <mergeCell ref="B12:B16"/>
    <mergeCell ref="C12:C16"/>
    <mergeCell ref="D12:D16"/>
    <mergeCell ref="E9:E10"/>
    <mergeCell ref="F9:F10"/>
    <mergeCell ref="J6:O6"/>
    <mergeCell ref="A8:O8"/>
    <mergeCell ref="N9:N10"/>
    <mergeCell ref="O9:O10"/>
    <mergeCell ref="G9:G10"/>
    <mergeCell ref="H9:M9"/>
    <mergeCell ref="A9:A10"/>
    <mergeCell ref="B9:B10"/>
  </mergeCells>
  <printOptions/>
  <pageMargins left="0.7" right="0.7" top="0.17" bottom="0.17" header="0.17" footer="0.17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PageLayoutView="0" workbookViewId="0" topLeftCell="A1">
      <selection activeCell="A8" sqref="A8:O8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5.421875" style="0" customWidth="1"/>
    <col min="4" max="4" width="16.140625" style="0" customWidth="1"/>
    <col min="5" max="5" width="18.140625" style="0" customWidth="1"/>
    <col min="6" max="6" width="14.7109375" style="0" customWidth="1"/>
    <col min="7" max="7" width="14.28125" style="0" customWidth="1"/>
    <col min="8" max="8" width="14.7109375" style="0" customWidth="1"/>
    <col min="9" max="9" width="13.8515625" style="0" customWidth="1"/>
    <col min="10" max="10" width="13.28125" style="0" customWidth="1"/>
    <col min="11" max="11" width="11.00390625" style="0" customWidth="1"/>
    <col min="12" max="12" width="11.421875" style="0" customWidth="1"/>
    <col min="13" max="13" width="11.00390625" style="0" customWidth="1"/>
    <col min="14" max="14" width="11.140625" style="0" customWidth="1"/>
    <col min="15" max="15" width="17.00390625" style="0" customWidth="1"/>
  </cols>
  <sheetData>
    <row r="1" spans="1:15" s="77" customFormat="1" ht="15">
      <c r="A1" s="91"/>
      <c r="B1" s="92"/>
      <c r="D1" s="92"/>
      <c r="E1" s="93"/>
      <c r="F1" s="94"/>
      <c r="G1" s="95"/>
      <c r="H1" s="79"/>
      <c r="I1" s="79"/>
      <c r="J1" s="17" t="s">
        <v>242</v>
      </c>
      <c r="K1" s="136"/>
      <c r="L1" s="168"/>
      <c r="M1" s="22"/>
      <c r="N1" s="169"/>
      <c r="O1" s="170"/>
    </row>
    <row r="2" spans="1:15" s="77" customFormat="1" ht="15">
      <c r="A2" s="91"/>
      <c r="B2" s="92"/>
      <c r="D2" s="92"/>
      <c r="E2" s="93"/>
      <c r="F2" s="94"/>
      <c r="G2" s="95"/>
      <c r="H2" s="79"/>
      <c r="I2" s="79"/>
      <c r="J2" s="19" t="s">
        <v>32</v>
      </c>
      <c r="K2" s="20"/>
      <c r="L2" s="21"/>
      <c r="M2" s="22"/>
      <c r="N2" s="169"/>
      <c r="O2" s="170"/>
    </row>
    <row r="3" spans="1:15" s="77" customFormat="1" ht="15">
      <c r="A3" s="91"/>
      <c r="B3" s="92"/>
      <c r="D3" s="92"/>
      <c r="E3" s="93"/>
      <c r="F3" s="94"/>
      <c r="G3" s="95"/>
      <c r="H3" s="79"/>
      <c r="I3" s="79"/>
      <c r="J3" s="24" t="s">
        <v>243</v>
      </c>
      <c r="K3" s="24"/>
      <c r="L3" s="24"/>
      <c r="M3" s="25"/>
      <c r="N3" s="169"/>
      <c r="O3" s="169"/>
    </row>
    <row r="4" spans="1:15" s="77" customFormat="1" ht="15">
      <c r="A4" s="91"/>
      <c r="B4" s="92"/>
      <c r="D4" s="92"/>
      <c r="E4" s="93"/>
      <c r="F4" s="94"/>
      <c r="G4" s="95"/>
      <c r="H4" s="79"/>
      <c r="I4" s="79"/>
      <c r="J4" s="24" t="s">
        <v>244</v>
      </c>
      <c r="K4" s="24"/>
      <c r="L4" s="24"/>
      <c r="M4" s="25"/>
      <c r="N4" s="169"/>
      <c r="O4" s="170"/>
    </row>
    <row r="5" spans="1:15" s="77" customFormat="1" ht="15" customHeight="1">
      <c r="A5" s="91"/>
      <c r="B5" s="92"/>
      <c r="D5" s="92"/>
      <c r="E5" s="93"/>
      <c r="F5" s="94"/>
      <c r="G5" s="95"/>
      <c r="H5" s="79"/>
      <c r="I5" s="79"/>
      <c r="J5" s="24" t="s">
        <v>28</v>
      </c>
      <c r="K5" s="24"/>
      <c r="L5" s="24"/>
      <c r="M5" s="25"/>
      <c r="N5" s="169"/>
      <c r="O5" s="170"/>
    </row>
    <row r="6" spans="1:15" s="77" customFormat="1" ht="15.75" customHeight="1">
      <c r="A6" s="91"/>
      <c r="B6" s="49"/>
      <c r="C6" s="52"/>
      <c r="D6" s="49"/>
      <c r="E6" s="52"/>
      <c r="F6" s="94"/>
      <c r="G6" s="95"/>
      <c r="H6" s="79"/>
      <c r="I6" s="79"/>
      <c r="J6" s="258" t="s">
        <v>284</v>
      </c>
      <c r="K6" s="258"/>
      <c r="L6" s="258"/>
      <c r="M6" s="258"/>
      <c r="N6" s="258"/>
      <c r="O6" s="258"/>
    </row>
    <row r="7" spans="6:14" s="50" customFormat="1" ht="9.75" customHeight="1">
      <c r="F7" s="96"/>
      <c r="G7" s="96"/>
      <c r="H7" s="57"/>
      <c r="I7" s="57"/>
      <c r="J7" s="57"/>
      <c r="K7" s="57"/>
      <c r="L7" s="57"/>
      <c r="M7" s="57"/>
      <c r="N7" s="53"/>
    </row>
    <row r="8" spans="1:15" s="54" customFormat="1" ht="57.75" customHeight="1">
      <c r="A8" s="357" t="s">
        <v>245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</row>
    <row r="9" spans="1:15" s="77" customFormat="1" ht="60.75" customHeight="1">
      <c r="A9" s="359" t="s">
        <v>18</v>
      </c>
      <c r="B9" s="359" t="s">
        <v>63</v>
      </c>
      <c r="C9" s="359" t="s">
        <v>64</v>
      </c>
      <c r="D9" s="359" t="s">
        <v>65</v>
      </c>
      <c r="E9" s="359" t="s">
        <v>66</v>
      </c>
      <c r="F9" s="359" t="s">
        <v>231</v>
      </c>
      <c r="G9" s="360" t="s">
        <v>10</v>
      </c>
      <c r="H9" s="359" t="s">
        <v>67</v>
      </c>
      <c r="I9" s="359"/>
      <c r="J9" s="359"/>
      <c r="K9" s="359"/>
      <c r="L9" s="359"/>
      <c r="M9" s="359"/>
      <c r="N9" s="359" t="s">
        <v>19</v>
      </c>
      <c r="O9" s="359" t="s">
        <v>68</v>
      </c>
    </row>
    <row r="10" spans="1:15" s="77" customFormat="1" ht="40.5" customHeight="1">
      <c r="A10" s="359"/>
      <c r="B10" s="359"/>
      <c r="C10" s="359"/>
      <c r="D10" s="359"/>
      <c r="E10" s="359"/>
      <c r="F10" s="359"/>
      <c r="G10" s="360"/>
      <c r="H10" s="223" t="s">
        <v>1</v>
      </c>
      <c r="I10" s="223" t="s">
        <v>29</v>
      </c>
      <c r="J10" s="223" t="s">
        <v>30</v>
      </c>
      <c r="K10" s="223" t="s">
        <v>37</v>
      </c>
      <c r="L10" s="223" t="s">
        <v>80</v>
      </c>
      <c r="M10" s="223" t="s">
        <v>79</v>
      </c>
      <c r="N10" s="359"/>
      <c r="O10" s="359"/>
    </row>
    <row r="11" spans="1:15" s="77" customFormat="1" ht="15">
      <c r="A11" s="220">
        <v>1</v>
      </c>
      <c r="B11" s="220">
        <v>2</v>
      </c>
      <c r="C11" s="220">
        <v>3</v>
      </c>
      <c r="D11" s="220">
        <v>4</v>
      </c>
      <c r="E11" s="220">
        <v>5</v>
      </c>
      <c r="F11" s="220">
        <v>6</v>
      </c>
      <c r="G11" s="220">
        <v>7</v>
      </c>
      <c r="H11" s="220">
        <v>8</v>
      </c>
      <c r="I11" s="220">
        <v>9</v>
      </c>
      <c r="J11" s="220">
        <v>10</v>
      </c>
      <c r="K11" s="220">
        <v>11</v>
      </c>
      <c r="L11" s="220">
        <v>12</v>
      </c>
      <c r="M11" s="220">
        <v>13</v>
      </c>
      <c r="N11" s="220">
        <v>14</v>
      </c>
      <c r="O11" s="220">
        <v>13</v>
      </c>
    </row>
    <row r="12" spans="1:15" s="77" customFormat="1" ht="12.75">
      <c r="A12" s="359" t="s">
        <v>8</v>
      </c>
      <c r="B12" s="359" t="s">
        <v>40</v>
      </c>
      <c r="C12" s="359" t="s">
        <v>76</v>
      </c>
      <c r="D12" s="359" t="s">
        <v>41</v>
      </c>
      <c r="E12" s="196">
        <f>SUM(E13:E16)</f>
        <v>692113.8999999999</v>
      </c>
      <c r="F12" s="196">
        <f>SUM(F13:F16)</f>
        <v>521191.1</v>
      </c>
      <c r="G12" s="171" t="s">
        <v>4</v>
      </c>
      <c r="H12" s="173">
        <v>170922.8</v>
      </c>
      <c r="I12" s="173">
        <v>170922.8</v>
      </c>
      <c r="J12" s="173">
        <v>0</v>
      </c>
      <c r="K12" s="173">
        <v>0</v>
      </c>
      <c r="L12" s="173">
        <v>0</v>
      </c>
      <c r="M12" s="173">
        <f>SUM(M13:M16)</f>
        <v>0</v>
      </c>
      <c r="N12" s="174">
        <f>E12-F12-H12</f>
        <v>0</v>
      </c>
      <c r="O12" s="366" t="s">
        <v>35</v>
      </c>
    </row>
    <row r="13" spans="1:15" s="77" customFormat="1" ht="38.25">
      <c r="A13" s="359"/>
      <c r="B13" s="359"/>
      <c r="C13" s="359"/>
      <c r="D13" s="359"/>
      <c r="E13" s="196">
        <f>SUM(F13:H13)</f>
        <v>0</v>
      </c>
      <c r="F13" s="196">
        <v>0</v>
      </c>
      <c r="G13" s="171" t="s">
        <v>2</v>
      </c>
      <c r="H13" s="174">
        <v>0</v>
      </c>
      <c r="I13" s="174">
        <v>0</v>
      </c>
      <c r="J13" s="174">
        <v>0</v>
      </c>
      <c r="K13" s="174">
        <v>0</v>
      </c>
      <c r="L13" s="174">
        <v>0</v>
      </c>
      <c r="M13" s="174">
        <v>0</v>
      </c>
      <c r="N13" s="174">
        <f aca="true" t="shared" si="0" ref="N13:N21">E13-F13-H13</f>
        <v>0</v>
      </c>
      <c r="O13" s="367"/>
    </row>
    <row r="14" spans="1:15" s="77" customFormat="1" ht="51">
      <c r="A14" s="359"/>
      <c r="B14" s="359"/>
      <c r="C14" s="359"/>
      <c r="D14" s="359"/>
      <c r="E14" s="196">
        <f>SUM(F14:H14)</f>
        <v>0</v>
      </c>
      <c r="F14" s="196">
        <v>0</v>
      </c>
      <c r="G14" s="171" t="s">
        <v>9</v>
      </c>
      <c r="H14" s="174">
        <v>0</v>
      </c>
      <c r="I14" s="174">
        <v>0</v>
      </c>
      <c r="J14" s="174">
        <v>0</v>
      </c>
      <c r="K14" s="174">
        <v>0</v>
      </c>
      <c r="L14" s="174">
        <v>0</v>
      </c>
      <c r="M14" s="174">
        <v>0</v>
      </c>
      <c r="N14" s="174">
        <f t="shared" si="0"/>
        <v>0</v>
      </c>
      <c r="O14" s="367"/>
    </row>
    <row r="15" spans="1:15" s="77" customFormat="1" ht="63.75">
      <c r="A15" s="359"/>
      <c r="B15" s="359"/>
      <c r="C15" s="359"/>
      <c r="D15" s="359"/>
      <c r="E15" s="196">
        <f>F15+H15</f>
        <v>692113.8999999999</v>
      </c>
      <c r="F15" s="196">
        <v>521191.1</v>
      </c>
      <c r="G15" s="171" t="s">
        <v>21</v>
      </c>
      <c r="H15" s="174">
        <v>170922.8</v>
      </c>
      <c r="I15" s="174">
        <v>170922.8</v>
      </c>
      <c r="J15" s="174">
        <v>0</v>
      </c>
      <c r="K15" s="174">
        <v>0</v>
      </c>
      <c r="L15" s="174">
        <v>0</v>
      </c>
      <c r="M15" s="174">
        <v>0</v>
      </c>
      <c r="N15" s="174">
        <f t="shared" si="0"/>
        <v>0</v>
      </c>
      <c r="O15" s="367"/>
    </row>
    <row r="16" spans="1:15" s="77" customFormat="1" ht="25.5">
      <c r="A16" s="359"/>
      <c r="B16" s="359"/>
      <c r="C16" s="359"/>
      <c r="D16" s="359"/>
      <c r="E16" s="222">
        <f>SUM(F16:H16)</f>
        <v>0</v>
      </c>
      <c r="F16" s="222">
        <v>0</v>
      </c>
      <c r="G16" s="171" t="s">
        <v>3</v>
      </c>
      <c r="H16" s="174">
        <f>SUM(I16:M16)</f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f t="shared" si="0"/>
        <v>0</v>
      </c>
      <c r="O16" s="368"/>
    </row>
    <row r="17" spans="1:15" s="77" customFormat="1" ht="12.75">
      <c r="A17" s="364" t="s">
        <v>20</v>
      </c>
      <c r="B17" s="364"/>
      <c r="C17" s="364"/>
      <c r="D17" s="364"/>
      <c r="E17" s="211">
        <f aca="true" t="shared" si="1" ref="E17:F21">E12</f>
        <v>692113.8999999999</v>
      </c>
      <c r="F17" s="211">
        <f t="shared" si="1"/>
        <v>521191.1</v>
      </c>
      <c r="G17" s="212" t="s">
        <v>1</v>
      </c>
      <c r="H17" s="213">
        <v>170922.8</v>
      </c>
      <c r="I17" s="213">
        <f aca="true" t="shared" si="2" ref="H17:M21">I12</f>
        <v>170922.8</v>
      </c>
      <c r="J17" s="213">
        <v>0</v>
      </c>
      <c r="K17" s="213">
        <f t="shared" si="2"/>
        <v>0</v>
      </c>
      <c r="L17" s="213">
        <f t="shared" si="2"/>
        <v>0</v>
      </c>
      <c r="M17" s="213">
        <f t="shared" si="2"/>
        <v>0</v>
      </c>
      <c r="N17" s="213">
        <v>0</v>
      </c>
      <c r="O17" s="214"/>
    </row>
    <row r="18" spans="1:15" s="77" customFormat="1" ht="38.25">
      <c r="A18" s="364"/>
      <c r="B18" s="364"/>
      <c r="C18" s="364"/>
      <c r="D18" s="364"/>
      <c r="E18" s="211">
        <f t="shared" si="1"/>
        <v>0</v>
      </c>
      <c r="F18" s="211">
        <f t="shared" si="1"/>
        <v>0</v>
      </c>
      <c r="G18" s="212" t="s">
        <v>2</v>
      </c>
      <c r="H18" s="213">
        <f t="shared" si="2"/>
        <v>0</v>
      </c>
      <c r="I18" s="213">
        <f t="shared" si="2"/>
        <v>0</v>
      </c>
      <c r="J18" s="213">
        <f t="shared" si="2"/>
        <v>0</v>
      </c>
      <c r="K18" s="213">
        <f t="shared" si="2"/>
        <v>0</v>
      </c>
      <c r="L18" s="213">
        <f t="shared" si="2"/>
        <v>0</v>
      </c>
      <c r="M18" s="213">
        <f t="shared" si="2"/>
        <v>0</v>
      </c>
      <c r="N18" s="213">
        <f t="shared" si="0"/>
        <v>0</v>
      </c>
      <c r="O18" s="214"/>
    </row>
    <row r="19" spans="1:15" s="77" customFormat="1" ht="51">
      <c r="A19" s="364"/>
      <c r="B19" s="364"/>
      <c r="C19" s="364"/>
      <c r="D19" s="364"/>
      <c r="E19" s="211">
        <f t="shared" si="1"/>
        <v>0</v>
      </c>
      <c r="F19" s="211">
        <f t="shared" si="1"/>
        <v>0</v>
      </c>
      <c r="G19" s="212" t="s">
        <v>9</v>
      </c>
      <c r="H19" s="213">
        <f t="shared" si="2"/>
        <v>0</v>
      </c>
      <c r="I19" s="213">
        <f t="shared" si="2"/>
        <v>0</v>
      </c>
      <c r="J19" s="213">
        <f t="shared" si="2"/>
        <v>0</v>
      </c>
      <c r="K19" s="213">
        <f t="shared" si="2"/>
        <v>0</v>
      </c>
      <c r="L19" s="213">
        <f t="shared" si="2"/>
        <v>0</v>
      </c>
      <c r="M19" s="213">
        <f t="shared" si="2"/>
        <v>0</v>
      </c>
      <c r="N19" s="213">
        <f t="shared" si="0"/>
        <v>0</v>
      </c>
      <c r="O19" s="214"/>
    </row>
    <row r="20" spans="1:15" s="77" customFormat="1" ht="63.75">
      <c r="A20" s="364"/>
      <c r="B20" s="364"/>
      <c r="C20" s="364"/>
      <c r="D20" s="364"/>
      <c r="E20" s="211">
        <f t="shared" si="1"/>
        <v>692113.8999999999</v>
      </c>
      <c r="F20" s="211">
        <f t="shared" si="1"/>
        <v>521191.1</v>
      </c>
      <c r="G20" s="212" t="s">
        <v>21</v>
      </c>
      <c r="H20" s="213">
        <v>170922.8</v>
      </c>
      <c r="I20" s="213">
        <f t="shared" si="2"/>
        <v>170922.8</v>
      </c>
      <c r="J20" s="213">
        <v>0</v>
      </c>
      <c r="K20" s="213">
        <f t="shared" si="2"/>
        <v>0</v>
      </c>
      <c r="L20" s="213">
        <f t="shared" si="2"/>
        <v>0</v>
      </c>
      <c r="M20" s="213">
        <f t="shared" si="2"/>
        <v>0</v>
      </c>
      <c r="N20" s="213">
        <v>0</v>
      </c>
      <c r="O20" s="214"/>
    </row>
    <row r="21" spans="1:15" s="77" customFormat="1" ht="25.5">
      <c r="A21" s="364"/>
      <c r="B21" s="364"/>
      <c r="C21" s="364"/>
      <c r="D21" s="364"/>
      <c r="E21" s="211">
        <f t="shared" si="1"/>
        <v>0</v>
      </c>
      <c r="F21" s="211">
        <f t="shared" si="1"/>
        <v>0</v>
      </c>
      <c r="G21" s="212" t="s">
        <v>3</v>
      </c>
      <c r="H21" s="213">
        <f t="shared" si="2"/>
        <v>0</v>
      </c>
      <c r="I21" s="213">
        <f t="shared" si="2"/>
        <v>0</v>
      </c>
      <c r="J21" s="213">
        <f t="shared" si="2"/>
        <v>0</v>
      </c>
      <c r="K21" s="213">
        <f t="shared" si="2"/>
        <v>0</v>
      </c>
      <c r="L21" s="213">
        <f t="shared" si="2"/>
        <v>0</v>
      </c>
      <c r="M21" s="213">
        <f t="shared" si="2"/>
        <v>0</v>
      </c>
      <c r="N21" s="213">
        <f t="shared" si="0"/>
        <v>0</v>
      </c>
      <c r="O21" s="214"/>
    </row>
  </sheetData>
  <sheetProtection/>
  <mergeCells count="18">
    <mergeCell ref="A17:D21"/>
    <mergeCell ref="N9:N10"/>
    <mergeCell ref="O9:O10"/>
    <mergeCell ref="A12:A16"/>
    <mergeCell ref="B12:B16"/>
    <mergeCell ref="C12:C16"/>
    <mergeCell ref="D12:D16"/>
    <mergeCell ref="O12:O16"/>
    <mergeCell ref="J6:O6"/>
    <mergeCell ref="A8:O8"/>
    <mergeCell ref="A9:A10"/>
    <mergeCell ref="B9:B10"/>
    <mergeCell ref="C9:C10"/>
    <mergeCell ref="D9:D10"/>
    <mergeCell ref="E9:E10"/>
    <mergeCell ref="F9:F10"/>
    <mergeCell ref="G9:G10"/>
    <mergeCell ref="H9:M9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zoomScalePageLayoutView="0" workbookViewId="0" topLeftCell="A1">
      <selection activeCell="A8" sqref="A8:O8"/>
    </sheetView>
  </sheetViews>
  <sheetFormatPr defaultColWidth="9.140625" defaultRowHeight="12.75"/>
  <cols>
    <col min="1" max="1" width="10.57421875" style="0" customWidth="1"/>
    <col min="2" max="2" width="21.00390625" style="0" customWidth="1"/>
    <col min="3" max="3" width="15.421875" style="0" customWidth="1"/>
    <col min="4" max="4" width="16.140625" style="0" customWidth="1"/>
    <col min="5" max="5" width="18.140625" style="0" customWidth="1"/>
    <col min="6" max="6" width="14.7109375" style="0" customWidth="1"/>
    <col min="7" max="7" width="14.28125" style="0" customWidth="1"/>
    <col min="8" max="8" width="14.7109375" style="0" customWidth="1"/>
    <col min="9" max="9" width="13.8515625" style="0" customWidth="1"/>
    <col min="10" max="10" width="13.28125" style="0" customWidth="1"/>
    <col min="11" max="11" width="11.00390625" style="0" customWidth="1"/>
    <col min="12" max="12" width="11.421875" style="0" customWidth="1"/>
    <col min="13" max="13" width="11.00390625" style="0" customWidth="1"/>
    <col min="14" max="14" width="13.421875" style="0" customWidth="1"/>
    <col min="15" max="15" width="17.00390625" style="0" customWidth="1"/>
  </cols>
  <sheetData>
    <row r="1" spans="1:15" s="77" customFormat="1" ht="15">
      <c r="A1" s="91"/>
      <c r="B1" s="92"/>
      <c r="D1" s="92"/>
      <c r="E1" s="93"/>
      <c r="F1" s="94"/>
      <c r="G1" s="95"/>
      <c r="H1" s="79"/>
      <c r="I1" s="79"/>
      <c r="J1" s="17" t="s">
        <v>258</v>
      </c>
      <c r="K1" s="136"/>
      <c r="L1" s="168"/>
      <c r="M1" s="22"/>
      <c r="N1" s="169"/>
      <c r="O1" s="170"/>
    </row>
    <row r="2" spans="1:15" s="77" customFormat="1" ht="15">
      <c r="A2" s="91"/>
      <c r="B2" s="92"/>
      <c r="D2" s="92"/>
      <c r="E2" s="93"/>
      <c r="F2" s="94"/>
      <c r="G2" s="95"/>
      <c r="H2" s="79"/>
      <c r="I2" s="79"/>
      <c r="J2" s="19" t="s">
        <v>32</v>
      </c>
      <c r="K2" s="20"/>
      <c r="L2" s="21"/>
      <c r="M2" s="22"/>
      <c r="N2" s="169"/>
      <c r="O2" s="170"/>
    </row>
    <row r="3" spans="1:15" s="77" customFormat="1" ht="15">
      <c r="A3" s="91"/>
      <c r="B3" s="92"/>
      <c r="D3" s="92"/>
      <c r="E3" s="93"/>
      <c r="F3" s="94"/>
      <c r="G3" s="95"/>
      <c r="H3" s="79"/>
      <c r="I3" s="79"/>
      <c r="J3" s="24" t="s">
        <v>243</v>
      </c>
      <c r="K3" s="24"/>
      <c r="L3" s="24"/>
      <c r="M3" s="25"/>
      <c r="N3" s="169"/>
      <c r="O3" s="169"/>
    </row>
    <row r="4" spans="1:15" s="77" customFormat="1" ht="15">
      <c r="A4" s="91"/>
      <c r="B4" s="92"/>
      <c r="D4" s="92"/>
      <c r="E4" s="93"/>
      <c r="F4" s="94"/>
      <c r="G4" s="95"/>
      <c r="H4" s="79"/>
      <c r="I4" s="79"/>
      <c r="J4" s="24" t="s">
        <v>244</v>
      </c>
      <c r="K4" s="24"/>
      <c r="L4" s="24"/>
      <c r="M4" s="25"/>
      <c r="N4" s="169"/>
      <c r="O4" s="170"/>
    </row>
    <row r="5" spans="1:15" s="77" customFormat="1" ht="15" customHeight="1">
      <c r="A5" s="91"/>
      <c r="B5" s="92"/>
      <c r="D5" s="92"/>
      <c r="E5" s="93"/>
      <c r="F5" s="94"/>
      <c r="G5" s="95"/>
      <c r="H5" s="79"/>
      <c r="I5" s="79"/>
      <c r="J5" s="24" t="s">
        <v>28</v>
      </c>
      <c r="K5" s="24"/>
      <c r="L5" s="24"/>
      <c r="M5" s="25"/>
      <c r="N5" s="169"/>
      <c r="O5" s="170"/>
    </row>
    <row r="6" spans="1:15" s="77" customFormat="1" ht="15.75" customHeight="1">
      <c r="A6" s="91"/>
      <c r="B6" s="49"/>
      <c r="C6" s="52"/>
      <c r="D6" s="49"/>
      <c r="E6" s="52"/>
      <c r="F6" s="94"/>
      <c r="G6" s="95"/>
      <c r="H6" s="79"/>
      <c r="I6" s="79"/>
      <c r="J6" s="258" t="s">
        <v>284</v>
      </c>
      <c r="K6" s="258"/>
      <c r="L6" s="258"/>
      <c r="M6" s="258"/>
      <c r="N6" s="258"/>
      <c r="O6" s="258"/>
    </row>
    <row r="7" spans="6:14" s="50" customFormat="1" ht="9.75" customHeight="1">
      <c r="F7" s="96"/>
      <c r="G7" s="96"/>
      <c r="H7" s="57"/>
      <c r="I7" s="57"/>
      <c r="J7" s="57"/>
      <c r="K7" s="57"/>
      <c r="L7" s="57"/>
      <c r="M7" s="57"/>
      <c r="N7" s="53"/>
    </row>
    <row r="8" spans="1:15" s="54" customFormat="1" ht="57.75" customHeight="1">
      <c r="A8" s="357" t="s">
        <v>259</v>
      </c>
      <c r="B8" s="358"/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  <c r="N8" s="358"/>
      <c r="O8" s="358"/>
    </row>
    <row r="9" spans="1:15" s="77" customFormat="1" ht="60.75" customHeight="1">
      <c r="A9" s="359" t="s">
        <v>18</v>
      </c>
      <c r="B9" s="359" t="s">
        <v>63</v>
      </c>
      <c r="C9" s="359" t="s">
        <v>64</v>
      </c>
      <c r="D9" s="359" t="s">
        <v>260</v>
      </c>
      <c r="E9" s="359" t="s">
        <v>66</v>
      </c>
      <c r="F9" s="359" t="s">
        <v>231</v>
      </c>
      <c r="G9" s="360" t="s">
        <v>10</v>
      </c>
      <c r="H9" s="359" t="s">
        <v>67</v>
      </c>
      <c r="I9" s="359"/>
      <c r="J9" s="359"/>
      <c r="K9" s="359"/>
      <c r="L9" s="359"/>
      <c r="M9" s="359"/>
      <c r="N9" s="359" t="s">
        <v>19</v>
      </c>
      <c r="O9" s="359" t="s">
        <v>68</v>
      </c>
    </row>
    <row r="10" spans="1:15" s="77" customFormat="1" ht="40.5" customHeight="1">
      <c r="A10" s="359"/>
      <c r="B10" s="359"/>
      <c r="C10" s="359"/>
      <c r="D10" s="359"/>
      <c r="E10" s="359"/>
      <c r="F10" s="359"/>
      <c r="G10" s="360"/>
      <c r="H10" s="230" t="s">
        <v>1</v>
      </c>
      <c r="I10" s="230" t="s">
        <v>29</v>
      </c>
      <c r="J10" s="230" t="s">
        <v>30</v>
      </c>
      <c r="K10" s="230" t="s">
        <v>37</v>
      </c>
      <c r="L10" s="230" t="s">
        <v>80</v>
      </c>
      <c r="M10" s="230" t="s">
        <v>79</v>
      </c>
      <c r="N10" s="359"/>
      <c r="O10" s="359"/>
    </row>
    <row r="11" spans="1:15" s="77" customFormat="1" ht="15">
      <c r="A11" s="227">
        <v>1</v>
      </c>
      <c r="B11" s="227">
        <v>2</v>
      </c>
      <c r="C11" s="227">
        <v>3</v>
      </c>
      <c r="D11" s="227">
        <v>4</v>
      </c>
      <c r="E11" s="227">
        <v>5</v>
      </c>
      <c r="F11" s="227">
        <v>6</v>
      </c>
      <c r="G11" s="227">
        <v>7</v>
      </c>
      <c r="H11" s="227">
        <v>8</v>
      </c>
      <c r="I11" s="227">
        <v>9</v>
      </c>
      <c r="J11" s="227">
        <v>10</v>
      </c>
      <c r="K11" s="227">
        <v>11</v>
      </c>
      <c r="L11" s="227">
        <v>12</v>
      </c>
      <c r="M11" s="227">
        <v>13</v>
      </c>
      <c r="N11" s="227">
        <v>14</v>
      </c>
      <c r="O11" s="227">
        <v>13</v>
      </c>
    </row>
    <row r="12" spans="1:15" s="77" customFormat="1" ht="12.75">
      <c r="A12" s="359" t="s">
        <v>8</v>
      </c>
      <c r="B12" s="359" t="s">
        <v>256</v>
      </c>
      <c r="C12" s="359" t="s">
        <v>282</v>
      </c>
      <c r="D12" s="359">
        <v>28</v>
      </c>
      <c r="E12" s="196">
        <v>1960000</v>
      </c>
      <c r="F12" s="196">
        <v>0</v>
      </c>
      <c r="G12" s="171" t="s">
        <v>4</v>
      </c>
      <c r="H12" s="173">
        <v>1960000</v>
      </c>
      <c r="I12" s="173">
        <v>0</v>
      </c>
      <c r="J12" s="173">
        <v>0</v>
      </c>
      <c r="K12" s="173">
        <v>0</v>
      </c>
      <c r="L12" s="173">
        <v>980000</v>
      </c>
      <c r="M12" s="173">
        <f>SUM(M13:M16)</f>
        <v>980000</v>
      </c>
      <c r="N12" s="174">
        <v>0</v>
      </c>
      <c r="O12" s="366" t="s">
        <v>35</v>
      </c>
    </row>
    <row r="13" spans="1:15" s="77" customFormat="1" ht="38.25">
      <c r="A13" s="359"/>
      <c r="B13" s="359"/>
      <c r="C13" s="359"/>
      <c r="D13" s="359"/>
      <c r="E13" s="196">
        <v>1455300</v>
      </c>
      <c r="F13" s="196">
        <v>0</v>
      </c>
      <c r="G13" s="171" t="s">
        <v>2</v>
      </c>
      <c r="H13" s="174">
        <v>1455300</v>
      </c>
      <c r="I13" s="174">
        <v>0</v>
      </c>
      <c r="J13" s="174">
        <v>0</v>
      </c>
      <c r="K13" s="174">
        <v>0</v>
      </c>
      <c r="L13" s="174">
        <v>727650</v>
      </c>
      <c r="M13" s="174">
        <v>727650</v>
      </c>
      <c r="N13" s="174">
        <v>0</v>
      </c>
      <c r="O13" s="367"/>
    </row>
    <row r="14" spans="1:15" s="77" customFormat="1" ht="51">
      <c r="A14" s="359"/>
      <c r="B14" s="359"/>
      <c r="C14" s="359"/>
      <c r="D14" s="359"/>
      <c r="E14" s="196">
        <v>485100</v>
      </c>
      <c r="F14" s="196">
        <v>0</v>
      </c>
      <c r="G14" s="171" t="s">
        <v>9</v>
      </c>
      <c r="H14" s="174">
        <v>485100</v>
      </c>
      <c r="I14" s="174">
        <v>0</v>
      </c>
      <c r="J14" s="174">
        <v>0</v>
      </c>
      <c r="K14" s="174">
        <v>0</v>
      </c>
      <c r="L14" s="174">
        <v>242550</v>
      </c>
      <c r="M14" s="174">
        <v>242550</v>
      </c>
      <c r="N14" s="174">
        <v>0</v>
      </c>
      <c r="O14" s="367"/>
    </row>
    <row r="15" spans="1:15" s="77" customFormat="1" ht="63.75">
      <c r="A15" s="359"/>
      <c r="B15" s="359"/>
      <c r="C15" s="359"/>
      <c r="D15" s="359"/>
      <c r="E15" s="196">
        <v>19600</v>
      </c>
      <c r="F15" s="196">
        <v>0</v>
      </c>
      <c r="G15" s="171" t="s">
        <v>21</v>
      </c>
      <c r="H15" s="174">
        <v>19600</v>
      </c>
      <c r="I15" s="174">
        <v>0</v>
      </c>
      <c r="J15" s="174">
        <v>0</v>
      </c>
      <c r="K15" s="174">
        <v>0</v>
      </c>
      <c r="L15" s="174">
        <v>9800</v>
      </c>
      <c r="M15" s="174">
        <v>9800</v>
      </c>
      <c r="N15" s="174">
        <v>0</v>
      </c>
      <c r="O15" s="367"/>
    </row>
    <row r="16" spans="1:15" s="77" customFormat="1" ht="25.5">
      <c r="A16" s="359"/>
      <c r="B16" s="359"/>
      <c r="C16" s="359"/>
      <c r="D16" s="359"/>
      <c r="E16" s="229">
        <f>SUM(F16:H16)</f>
        <v>0</v>
      </c>
      <c r="F16" s="229">
        <v>0</v>
      </c>
      <c r="G16" s="171" t="s">
        <v>3</v>
      </c>
      <c r="H16" s="174">
        <f>SUM(I16:M16)</f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f>E16-F16-H16</f>
        <v>0</v>
      </c>
      <c r="O16" s="368"/>
    </row>
    <row r="17" spans="1:15" s="77" customFormat="1" ht="12.75">
      <c r="A17" s="364" t="s">
        <v>20</v>
      </c>
      <c r="B17" s="364"/>
      <c r="C17" s="364"/>
      <c r="D17" s="364"/>
      <c r="E17" s="211">
        <f aca="true" t="shared" si="0" ref="E17:F21">E12</f>
        <v>1960000</v>
      </c>
      <c r="F17" s="211">
        <f t="shared" si="0"/>
        <v>0</v>
      </c>
      <c r="G17" s="212" t="s">
        <v>1</v>
      </c>
      <c r="H17" s="213">
        <v>1960000</v>
      </c>
      <c r="I17" s="213">
        <f aca="true" t="shared" si="1" ref="H17:M21">I12</f>
        <v>0</v>
      </c>
      <c r="J17" s="213">
        <v>0</v>
      </c>
      <c r="K17" s="213">
        <f t="shared" si="1"/>
        <v>0</v>
      </c>
      <c r="L17" s="213">
        <f t="shared" si="1"/>
        <v>980000</v>
      </c>
      <c r="M17" s="213">
        <f t="shared" si="1"/>
        <v>980000</v>
      </c>
      <c r="N17" s="213">
        <v>0</v>
      </c>
      <c r="O17" s="214"/>
    </row>
    <row r="18" spans="1:15" s="77" customFormat="1" ht="38.25">
      <c r="A18" s="364"/>
      <c r="B18" s="364"/>
      <c r="C18" s="364"/>
      <c r="D18" s="364"/>
      <c r="E18" s="211">
        <f t="shared" si="0"/>
        <v>1455300</v>
      </c>
      <c r="F18" s="211">
        <f t="shared" si="0"/>
        <v>0</v>
      </c>
      <c r="G18" s="212" t="s">
        <v>2</v>
      </c>
      <c r="H18" s="213">
        <f t="shared" si="1"/>
        <v>1455300</v>
      </c>
      <c r="I18" s="213">
        <f t="shared" si="1"/>
        <v>0</v>
      </c>
      <c r="J18" s="213">
        <f t="shared" si="1"/>
        <v>0</v>
      </c>
      <c r="K18" s="213">
        <f t="shared" si="1"/>
        <v>0</v>
      </c>
      <c r="L18" s="213">
        <f t="shared" si="1"/>
        <v>727650</v>
      </c>
      <c r="M18" s="213">
        <f t="shared" si="1"/>
        <v>727650</v>
      </c>
      <c r="N18" s="213">
        <v>0</v>
      </c>
      <c r="O18" s="214"/>
    </row>
    <row r="19" spans="1:15" s="77" customFormat="1" ht="51">
      <c r="A19" s="364"/>
      <c r="B19" s="364"/>
      <c r="C19" s="364"/>
      <c r="D19" s="364"/>
      <c r="E19" s="211">
        <f t="shared" si="0"/>
        <v>485100</v>
      </c>
      <c r="F19" s="211">
        <f t="shared" si="0"/>
        <v>0</v>
      </c>
      <c r="G19" s="212" t="s">
        <v>9</v>
      </c>
      <c r="H19" s="213">
        <f t="shared" si="1"/>
        <v>485100</v>
      </c>
      <c r="I19" s="213">
        <f t="shared" si="1"/>
        <v>0</v>
      </c>
      <c r="J19" s="213">
        <f t="shared" si="1"/>
        <v>0</v>
      </c>
      <c r="K19" s="213">
        <f t="shared" si="1"/>
        <v>0</v>
      </c>
      <c r="L19" s="213">
        <f t="shared" si="1"/>
        <v>242550</v>
      </c>
      <c r="M19" s="213">
        <f t="shared" si="1"/>
        <v>242550</v>
      </c>
      <c r="N19" s="213">
        <v>0</v>
      </c>
      <c r="O19" s="214"/>
    </row>
    <row r="20" spans="1:15" s="77" customFormat="1" ht="63.75">
      <c r="A20" s="364"/>
      <c r="B20" s="364"/>
      <c r="C20" s="364"/>
      <c r="D20" s="364"/>
      <c r="E20" s="211">
        <f t="shared" si="0"/>
        <v>19600</v>
      </c>
      <c r="F20" s="211">
        <f t="shared" si="0"/>
        <v>0</v>
      </c>
      <c r="G20" s="212" t="s">
        <v>21</v>
      </c>
      <c r="H20" s="213">
        <v>19600</v>
      </c>
      <c r="I20" s="213">
        <f t="shared" si="1"/>
        <v>0</v>
      </c>
      <c r="J20" s="213">
        <v>0</v>
      </c>
      <c r="K20" s="213">
        <f t="shared" si="1"/>
        <v>0</v>
      </c>
      <c r="L20" s="213">
        <f t="shared" si="1"/>
        <v>9800</v>
      </c>
      <c r="M20" s="213">
        <f t="shared" si="1"/>
        <v>9800</v>
      </c>
      <c r="N20" s="213">
        <v>0</v>
      </c>
      <c r="O20" s="214"/>
    </row>
    <row r="21" spans="1:15" s="77" customFormat="1" ht="25.5">
      <c r="A21" s="364"/>
      <c r="B21" s="364"/>
      <c r="C21" s="364"/>
      <c r="D21" s="364"/>
      <c r="E21" s="211">
        <f t="shared" si="0"/>
        <v>0</v>
      </c>
      <c r="F21" s="211">
        <f t="shared" si="0"/>
        <v>0</v>
      </c>
      <c r="G21" s="212" t="s">
        <v>3</v>
      </c>
      <c r="H21" s="213">
        <f t="shared" si="1"/>
        <v>0</v>
      </c>
      <c r="I21" s="213">
        <f t="shared" si="1"/>
        <v>0</v>
      </c>
      <c r="J21" s="213">
        <f t="shared" si="1"/>
        <v>0</v>
      </c>
      <c r="K21" s="213">
        <f t="shared" si="1"/>
        <v>0</v>
      </c>
      <c r="L21" s="213">
        <f t="shared" si="1"/>
        <v>0</v>
      </c>
      <c r="M21" s="213">
        <f t="shared" si="1"/>
        <v>0</v>
      </c>
      <c r="N21" s="213">
        <f>E21-F21-H21</f>
        <v>0</v>
      </c>
      <c r="O21" s="214"/>
    </row>
  </sheetData>
  <sheetProtection/>
  <mergeCells count="18">
    <mergeCell ref="A17:D21"/>
    <mergeCell ref="N9:N10"/>
    <mergeCell ref="O9:O10"/>
    <mergeCell ref="A12:A16"/>
    <mergeCell ref="B12:B16"/>
    <mergeCell ref="C12:C16"/>
    <mergeCell ref="D12:D16"/>
    <mergeCell ref="O12:O16"/>
    <mergeCell ref="J6:O6"/>
    <mergeCell ref="A8:O8"/>
    <mergeCell ref="A9:A10"/>
    <mergeCell ref="B9:B10"/>
    <mergeCell ref="C9:C10"/>
    <mergeCell ref="D9:D10"/>
    <mergeCell ref="E9:E10"/>
    <mergeCell ref="F9:F10"/>
    <mergeCell ref="G9:G10"/>
    <mergeCell ref="H9:M9"/>
  </mergeCells>
  <printOptions/>
  <pageMargins left="0.25" right="0.25" top="0.75" bottom="0.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Воронова Л.Н.</cp:lastModifiedBy>
  <cp:lastPrinted>2019-11-21T12:03:54Z</cp:lastPrinted>
  <dcterms:created xsi:type="dcterms:W3CDTF">1996-10-08T23:32:33Z</dcterms:created>
  <dcterms:modified xsi:type="dcterms:W3CDTF">2019-12-05T08:56:08Z</dcterms:modified>
  <cp:category/>
  <cp:version/>
  <cp:contentType/>
  <cp:contentStatus/>
</cp:coreProperties>
</file>