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5" yWindow="15" windowWidth="19335" windowHeight="12255"/>
  </bookViews>
  <sheets>
    <sheet name="Показатели" sheetId="3" r:id="rId1"/>
    <sheet name="Обоснование финансовых ресу " sheetId="2" r:id="rId2"/>
    <sheet name="Перечень мероприятий" sheetId="1" r:id="rId3"/>
  </sheets>
  <definedNames>
    <definedName name="_xlnm.Print_Titles" localSheetId="2">'Перечень мероприятий'!$6:$8</definedName>
    <definedName name="_xlnm.Print_Titles" localSheetId="0">Показатели!$6:$8</definedName>
    <definedName name="_xlnm.Print_Area" localSheetId="2">'Перечень мероприятий'!$A$1:$M$574</definedName>
    <definedName name="_xlnm.Print_Area" localSheetId="0">Показатели!$A$1:$K$38</definedName>
  </definedNames>
  <calcPr calcId="145621"/>
</workbook>
</file>

<file path=xl/calcChain.xml><?xml version="1.0" encoding="utf-8"?>
<calcChain xmlns="http://schemas.openxmlformats.org/spreadsheetml/2006/main">
  <c r="F348" i="1" l="1"/>
  <c r="K70" i="1"/>
  <c r="J70" i="1"/>
  <c r="I70" i="1"/>
  <c r="H70" i="1"/>
  <c r="G70" i="1"/>
  <c r="F70" i="1"/>
  <c r="K73" i="1"/>
  <c r="J73" i="1"/>
  <c r="I73" i="1"/>
  <c r="H73" i="1"/>
  <c r="G73" i="1"/>
  <c r="F73" i="1"/>
  <c r="F94" i="1" l="1"/>
  <c r="F93" i="1"/>
  <c r="F92" i="1"/>
  <c r="F87" i="1" s="1"/>
  <c r="F91" i="1"/>
  <c r="K90" i="1"/>
  <c r="J90" i="1"/>
  <c r="I90" i="1"/>
  <c r="H90" i="1"/>
  <c r="G90" i="1"/>
  <c r="E90" i="1"/>
  <c r="K89" i="1"/>
  <c r="J89" i="1"/>
  <c r="I89" i="1"/>
  <c r="H89" i="1"/>
  <c r="G89" i="1"/>
  <c r="F89" i="1"/>
  <c r="E89" i="1"/>
  <c r="K88" i="1"/>
  <c r="J88" i="1"/>
  <c r="I88" i="1"/>
  <c r="H88" i="1"/>
  <c r="G88" i="1"/>
  <c r="F88" i="1"/>
  <c r="E88" i="1"/>
  <c r="E85" i="1" s="1"/>
  <c r="K87" i="1"/>
  <c r="K85" i="1" s="1"/>
  <c r="J87" i="1"/>
  <c r="I87" i="1"/>
  <c r="H87" i="1"/>
  <c r="G87" i="1"/>
  <c r="E87" i="1"/>
  <c r="K86" i="1"/>
  <c r="J86" i="1"/>
  <c r="J85" i="1" s="1"/>
  <c r="I86" i="1"/>
  <c r="H86" i="1"/>
  <c r="G86" i="1"/>
  <c r="F86" i="1"/>
  <c r="E86" i="1"/>
  <c r="F83" i="1"/>
  <c r="F80" i="1" s="1"/>
  <c r="K80" i="1"/>
  <c r="J80" i="1"/>
  <c r="I80" i="1"/>
  <c r="H80" i="1"/>
  <c r="G80" i="1"/>
  <c r="E80" i="1"/>
  <c r="F90" i="1" l="1"/>
  <c r="G85" i="1"/>
  <c r="F85" i="1"/>
  <c r="I85" i="1"/>
  <c r="H85" i="1"/>
  <c r="E208" i="2"/>
  <c r="E202" i="2"/>
  <c r="E196" i="2"/>
  <c r="E190" i="2"/>
  <c r="E184" i="2"/>
  <c r="E178" i="2"/>
  <c r="E172" i="2"/>
  <c r="E166" i="2"/>
  <c r="E160" i="2"/>
  <c r="E154" i="2"/>
  <c r="E116" i="2"/>
  <c r="E115" i="2"/>
  <c r="E114" i="2"/>
  <c r="E113" i="2"/>
  <c r="E112" i="2"/>
  <c r="E92" i="2"/>
  <c r="E339" i="2" l="1"/>
  <c r="E720" i="2" l="1"/>
  <c r="E714" i="2"/>
  <c r="E708" i="2"/>
  <c r="E707" i="2"/>
  <c r="E706" i="2"/>
  <c r="E705" i="2"/>
  <c r="E704" i="2"/>
  <c r="E703" i="2"/>
  <c r="E696" i="2"/>
  <c r="E690" i="2"/>
  <c r="E684" i="2"/>
  <c r="E492" i="2"/>
  <c r="E486" i="2"/>
  <c r="E480" i="2"/>
  <c r="E468" i="2"/>
  <c r="E462" i="2"/>
  <c r="E450" i="2"/>
  <c r="E444" i="2"/>
  <c r="E438" i="2"/>
  <c r="E431" i="2"/>
  <c r="E430" i="2"/>
  <c r="E429" i="2"/>
  <c r="E428" i="2"/>
  <c r="E427" i="2"/>
  <c r="E408" i="2"/>
  <c r="E402" i="2"/>
  <c r="E378" i="2"/>
  <c r="E372" i="2"/>
  <c r="E342" i="2"/>
  <c r="E336" i="2"/>
  <c r="E330" i="2"/>
  <c r="E324" i="2"/>
  <c r="E318" i="2"/>
  <c r="E306" i="2"/>
  <c r="E302" i="2"/>
  <c r="E300" i="2"/>
  <c r="E293" i="2"/>
  <c r="E287" i="2"/>
  <c r="E281" i="2"/>
  <c r="E275" i="2"/>
  <c r="E268" i="2"/>
  <c r="E262" i="2"/>
  <c r="E256" i="2"/>
  <c r="E250" i="2"/>
  <c r="E244" i="2"/>
  <c r="E238" i="2"/>
  <c r="E232" i="2"/>
  <c r="E214" i="2"/>
  <c r="E148" i="2"/>
  <c r="E142" i="2"/>
  <c r="E136" i="2"/>
  <c r="E130" i="2"/>
  <c r="E129" i="2"/>
  <c r="E128" i="2"/>
  <c r="E127" i="2"/>
  <c r="E126" i="2"/>
  <c r="E125" i="2"/>
  <c r="E124" i="2" s="1"/>
  <c r="E117" i="2"/>
  <c r="E86" i="2"/>
  <c r="E80" i="2"/>
  <c r="E68" i="2"/>
  <c r="E62" i="2"/>
  <c r="E56" i="2"/>
  <c r="E50" i="2"/>
  <c r="E44" i="2"/>
  <c r="E38" i="2"/>
  <c r="E32" i="2"/>
  <c r="E26" i="2"/>
  <c r="E20" i="2"/>
  <c r="E702" i="2" l="1"/>
  <c r="E111" i="2"/>
  <c r="E426" i="2"/>
  <c r="J10" i="1"/>
  <c r="E11" i="1"/>
  <c r="G11" i="1"/>
  <c r="H11" i="1"/>
  <c r="I11" i="1"/>
  <c r="J11" i="1"/>
  <c r="K11" i="1"/>
  <c r="E12" i="1"/>
  <c r="G12" i="1"/>
  <c r="H12" i="1"/>
  <c r="I12" i="1"/>
  <c r="J12" i="1"/>
  <c r="K12" i="1"/>
  <c r="E13" i="1"/>
  <c r="G13" i="1"/>
  <c r="H13" i="1"/>
  <c r="I13" i="1"/>
  <c r="J13" i="1"/>
  <c r="K13" i="1"/>
  <c r="E14" i="1"/>
  <c r="G14" i="1"/>
  <c r="H14" i="1"/>
  <c r="I14" i="1"/>
  <c r="J14" i="1"/>
  <c r="K14" i="1"/>
  <c r="E15" i="1"/>
  <c r="E10" i="1" s="1"/>
  <c r="G15" i="1"/>
  <c r="G10" i="1" s="1"/>
  <c r="H15" i="1"/>
  <c r="H10" i="1" s="1"/>
  <c r="I15" i="1"/>
  <c r="I10" i="1" s="1"/>
  <c r="J15" i="1"/>
  <c r="K15" i="1"/>
  <c r="K10" i="1" s="1"/>
  <c r="F16" i="1"/>
  <c r="F11" i="1" s="1"/>
  <c r="F17" i="1"/>
  <c r="F18" i="1"/>
  <c r="F13" i="1" s="1"/>
  <c r="F19" i="1"/>
  <c r="F14" i="1" s="1"/>
  <c r="E21" i="1"/>
  <c r="G21" i="1"/>
  <c r="H21" i="1"/>
  <c r="I21" i="1"/>
  <c r="J21" i="1"/>
  <c r="K21" i="1"/>
  <c r="E22" i="1"/>
  <c r="G22" i="1"/>
  <c r="H22" i="1"/>
  <c r="I22" i="1"/>
  <c r="J22" i="1"/>
  <c r="K22" i="1"/>
  <c r="E23" i="1"/>
  <c r="G23" i="1"/>
  <c r="H23" i="1"/>
  <c r="I23" i="1"/>
  <c r="J23" i="1"/>
  <c r="K23" i="1"/>
  <c r="E24" i="1"/>
  <c r="G24" i="1"/>
  <c r="H24" i="1"/>
  <c r="I24" i="1"/>
  <c r="J24" i="1"/>
  <c r="K24" i="1"/>
  <c r="E25" i="1"/>
  <c r="G25" i="1"/>
  <c r="H25" i="1"/>
  <c r="I25" i="1"/>
  <c r="J25" i="1"/>
  <c r="K25" i="1"/>
  <c r="K20" i="1" s="1"/>
  <c r="F26" i="1"/>
  <c r="F27" i="1"/>
  <c r="F28" i="1"/>
  <c r="F29" i="1"/>
  <c r="E30" i="1"/>
  <c r="G30" i="1"/>
  <c r="H30" i="1"/>
  <c r="I30" i="1"/>
  <c r="J30" i="1"/>
  <c r="K30" i="1"/>
  <c r="F31" i="1"/>
  <c r="F30" i="1" s="1"/>
  <c r="F32" i="1"/>
  <c r="F33" i="1"/>
  <c r="F34" i="1"/>
  <c r="E35" i="1"/>
  <c r="G35" i="1"/>
  <c r="H35" i="1"/>
  <c r="I35" i="1"/>
  <c r="J35" i="1"/>
  <c r="K35" i="1"/>
  <c r="F36" i="1"/>
  <c r="F37" i="1"/>
  <c r="F38" i="1"/>
  <c r="F39" i="1"/>
  <c r="E40" i="1"/>
  <c r="G40" i="1"/>
  <c r="H40" i="1"/>
  <c r="I40" i="1"/>
  <c r="J40" i="1"/>
  <c r="K40" i="1"/>
  <c r="F41" i="1"/>
  <c r="F42" i="1"/>
  <c r="F43" i="1"/>
  <c r="F44" i="1"/>
  <c r="E45" i="1"/>
  <c r="E46" i="1"/>
  <c r="G46" i="1"/>
  <c r="H46" i="1"/>
  <c r="I46" i="1"/>
  <c r="J46" i="1"/>
  <c r="K46" i="1"/>
  <c r="E47" i="1"/>
  <c r="F47" i="1"/>
  <c r="G47" i="1"/>
  <c r="H47" i="1"/>
  <c r="I47" i="1"/>
  <c r="J47" i="1"/>
  <c r="K47" i="1"/>
  <c r="E48" i="1"/>
  <c r="G48" i="1"/>
  <c r="H48" i="1"/>
  <c r="I48" i="1"/>
  <c r="J48" i="1"/>
  <c r="K48" i="1"/>
  <c r="E49" i="1"/>
  <c r="G49" i="1"/>
  <c r="H49" i="1"/>
  <c r="I49" i="1"/>
  <c r="J49" i="1"/>
  <c r="K49" i="1"/>
  <c r="E50" i="1"/>
  <c r="G50" i="1"/>
  <c r="H50" i="1"/>
  <c r="I50" i="1"/>
  <c r="J50" i="1"/>
  <c r="K50" i="1"/>
  <c r="F51" i="1"/>
  <c r="F52" i="1"/>
  <c r="F53" i="1"/>
  <c r="F48" i="1" s="1"/>
  <c r="F54" i="1"/>
  <c r="F49" i="1" s="1"/>
  <c r="E56" i="1"/>
  <c r="F56" i="1"/>
  <c r="G56" i="1"/>
  <c r="H56" i="1"/>
  <c r="I56" i="1"/>
  <c r="J56" i="1"/>
  <c r="K56" i="1"/>
  <c r="E57" i="1"/>
  <c r="F57" i="1"/>
  <c r="G57" i="1"/>
  <c r="H57" i="1"/>
  <c r="I57" i="1"/>
  <c r="J57" i="1"/>
  <c r="K57" i="1"/>
  <c r="E58" i="1"/>
  <c r="G58" i="1"/>
  <c r="H58" i="1"/>
  <c r="I58" i="1"/>
  <c r="J58" i="1"/>
  <c r="K58" i="1"/>
  <c r="E59" i="1"/>
  <c r="F59" i="1"/>
  <c r="G59" i="1"/>
  <c r="H59" i="1"/>
  <c r="I59" i="1"/>
  <c r="J59" i="1"/>
  <c r="K59" i="1"/>
  <c r="E60" i="1"/>
  <c r="G60" i="1"/>
  <c r="H60" i="1"/>
  <c r="I60" i="1"/>
  <c r="J60" i="1"/>
  <c r="K60" i="1"/>
  <c r="F63" i="1"/>
  <c r="F58" i="1" s="1"/>
  <c r="E71" i="1"/>
  <c r="G71" i="1"/>
  <c r="H71" i="1"/>
  <c r="I71" i="1"/>
  <c r="J71" i="1"/>
  <c r="K71" i="1"/>
  <c r="E72" i="1"/>
  <c r="G72" i="1"/>
  <c r="H72" i="1"/>
  <c r="I72" i="1"/>
  <c r="J72" i="1"/>
  <c r="K72" i="1"/>
  <c r="E73" i="1"/>
  <c r="E74" i="1"/>
  <c r="G74" i="1"/>
  <c r="H74" i="1"/>
  <c r="I74" i="1"/>
  <c r="J74" i="1"/>
  <c r="K74" i="1"/>
  <c r="E75" i="1"/>
  <c r="E70" i="1" s="1"/>
  <c r="G75" i="1"/>
  <c r="H75" i="1"/>
  <c r="I75" i="1"/>
  <c r="J75" i="1"/>
  <c r="K75" i="1"/>
  <c r="F76" i="1"/>
  <c r="F71" i="1" s="1"/>
  <c r="F77" i="1"/>
  <c r="F72" i="1" s="1"/>
  <c r="F78" i="1"/>
  <c r="F79" i="1"/>
  <c r="F74" i="1" s="1"/>
  <c r="E103" i="1"/>
  <c r="E113" i="1" s="1"/>
  <c r="F103" i="1"/>
  <c r="F113" i="1" s="1"/>
  <c r="G103" i="1"/>
  <c r="G113" i="1" s="1"/>
  <c r="H103" i="1"/>
  <c r="H113" i="1" s="1"/>
  <c r="I103" i="1"/>
  <c r="J103" i="1"/>
  <c r="K103" i="1"/>
  <c r="K113" i="1" s="1"/>
  <c r="E104" i="1"/>
  <c r="E114" i="1" s="1"/>
  <c r="F104" i="1"/>
  <c r="F114" i="1" s="1"/>
  <c r="G104" i="1"/>
  <c r="G114" i="1" s="1"/>
  <c r="H104" i="1"/>
  <c r="H114" i="1" s="1"/>
  <c r="I104" i="1"/>
  <c r="I114" i="1" s="1"/>
  <c r="J104" i="1"/>
  <c r="J114" i="1" s="1"/>
  <c r="K104" i="1"/>
  <c r="E105" i="1"/>
  <c r="E115" i="1" s="1"/>
  <c r="F105" i="1"/>
  <c r="F115" i="1" s="1"/>
  <c r="G105" i="1"/>
  <c r="G115" i="1" s="1"/>
  <c r="H105" i="1"/>
  <c r="H115" i="1" s="1"/>
  <c r="I105" i="1"/>
  <c r="I115" i="1" s="1"/>
  <c r="J105" i="1"/>
  <c r="J115" i="1" s="1"/>
  <c r="K105" i="1"/>
  <c r="K115" i="1" s="1"/>
  <c r="E106" i="1"/>
  <c r="E116" i="1" s="1"/>
  <c r="F106" i="1"/>
  <c r="F116" i="1" s="1"/>
  <c r="G106" i="1"/>
  <c r="G116" i="1" s="1"/>
  <c r="H106" i="1"/>
  <c r="H116" i="1" s="1"/>
  <c r="I106" i="1"/>
  <c r="I116" i="1" s="1"/>
  <c r="J106" i="1"/>
  <c r="J116" i="1" s="1"/>
  <c r="K106" i="1"/>
  <c r="E107" i="1"/>
  <c r="G107" i="1"/>
  <c r="H107" i="1"/>
  <c r="I107" i="1"/>
  <c r="J107" i="1"/>
  <c r="K107" i="1"/>
  <c r="F110" i="1"/>
  <c r="F107" i="1" s="1"/>
  <c r="E119" i="1"/>
  <c r="G119" i="1"/>
  <c r="H119" i="1"/>
  <c r="I119" i="1"/>
  <c r="I209" i="1" s="1"/>
  <c r="J119" i="1"/>
  <c r="K119" i="1"/>
  <c r="E120" i="1"/>
  <c r="G120" i="1"/>
  <c r="H120" i="1"/>
  <c r="I120" i="1"/>
  <c r="J120" i="1"/>
  <c r="J210" i="1" s="1"/>
  <c r="K120" i="1"/>
  <c r="E121" i="1"/>
  <c r="G121" i="1"/>
  <c r="H121" i="1"/>
  <c r="H211" i="1" s="1"/>
  <c r="I121" i="1"/>
  <c r="J121" i="1"/>
  <c r="K121" i="1"/>
  <c r="E122" i="1"/>
  <c r="E212" i="1" s="1"/>
  <c r="G122" i="1"/>
  <c r="H122" i="1"/>
  <c r="I122" i="1"/>
  <c r="J122" i="1"/>
  <c r="J212" i="1" s="1"/>
  <c r="K122" i="1"/>
  <c r="G123" i="1"/>
  <c r="H123" i="1"/>
  <c r="I123" i="1"/>
  <c r="J123" i="1"/>
  <c r="K123" i="1"/>
  <c r="F124" i="1"/>
  <c r="F125" i="1"/>
  <c r="F120" i="1" s="1"/>
  <c r="F126" i="1"/>
  <c r="F127" i="1"/>
  <c r="E128" i="1"/>
  <c r="G128" i="1"/>
  <c r="H128" i="1"/>
  <c r="I128" i="1"/>
  <c r="J128" i="1"/>
  <c r="K128" i="1"/>
  <c r="F129" i="1"/>
  <c r="F130" i="1"/>
  <c r="F131" i="1"/>
  <c r="F132" i="1"/>
  <c r="E184" i="1"/>
  <c r="G184" i="1"/>
  <c r="H184" i="1"/>
  <c r="I184" i="1"/>
  <c r="J184" i="1"/>
  <c r="K184" i="1"/>
  <c r="E185" i="1"/>
  <c r="G185" i="1"/>
  <c r="H185" i="1"/>
  <c r="I185" i="1"/>
  <c r="J185" i="1"/>
  <c r="K185" i="1"/>
  <c r="E186" i="1"/>
  <c r="G186" i="1"/>
  <c r="H186" i="1"/>
  <c r="I186" i="1"/>
  <c r="J186" i="1"/>
  <c r="K186" i="1"/>
  <c r="E187" i="1"/>
  <c r="G187" i="1"/>
  <c r="H187" i="1"/>
  <c r="I187" i="1"/>
  <c r="J187" i="1"/>
  <c r="K187" i="1"/>
  <c r="E188" i="1"/>
  <c r="G188" i="1"/>
  <c r="H188" i="1"/>
  <c r="I188" i="1"/>
  <c r="J188" i="1"/>
  <c r="K188" i="1"/>
  <c r="F189" i="1"/>
  <c r="F190" i="1"/>
  <c r="F191" i="1"/>
  <c r="F192" i="1"/>
  <c r="E193" i="1"/>
  <c r="G193" i="1"/>
  <c r="H193" i="1"/>
  <c r="I193" i="1"/>
  <c r="J193" i="1"/>
  <c r="K193" i="1"/>
  <c r="F194" i="1"/>
  <c r="F195" i="1"/>
  <c r="F196" i="1"/>
  <c r="F197" i="1"/>
  <c r="E198" i="1"/>
  <c r="G198" i="1"/>
  <c r="H198" i="1"/>
  <c r="I198" i="1"/>
  <c r="J198" i="1"/>
  <c r="K198" i="1"/>
  <c r="F199" i="1"/>
  <c r="F200" i="1"/>
  <c r="F201" i="1"/>
  <c r="F202" i="1"/>
  <c r="E203" i="1"/>
  <c r="G203" i="1"/>
  <c r="H203" i="1"/>
  <c r="I203" i="1"/>
  <c r="J203" i="1"/>
  <c r="K203" i="1"/>
  <c r="F205" i="1"/>
  <c r="F203" i="1" s="1"/>
  <c r="E215" i="1"/>
  <c r="G215" i="1"/>
  <c r="H215" i="1"/>
  <c r="I215" i="1"/>
  <c r="J215" i="1"/>
  <c r="J235" i="1" s="1"/>
  <c r="K215" i="1"/>
  <c r="E216" i="1"/>
  <c r="G216" i="1"/>
  <c r="H216" i="1"/>
  <c r="I216" i="1"/>
  <c r="J216" i="1"/>
  <c r="K216" i="1"/>
  <c r="E217" i="1"/>
  <c r="G217" i="1"/>
  <c r="H217" i="1"/>
  <c r="I217" i="1"/>
  <c r="J217" i="1"/>
  <c r="K217" i="1"/>
  <c r="E218" i="1"/>
  <c r="G218" i="1"/>
  <c r="H218" i="1"/>
  <c r="I218" i="1"/>
  <c r="J218" i="1"/>
  <c r="K218" i="1"/>
  <c r="E219" i="1"/>
  <c r="G219" i="1"/>
  <c r="H219" i="1"/>
  <c r="I219" i="1"/>
  <c r="J219" i="1"/>
  <c r="K219" i="1"/>
  <c r="F220" i="1"/>
  <c r="F215" i="1" s="1"/>
  <c r="F221" i="1"/>
  <c r="F216" i="1" s="1"/>
  <c r="F222" i="1"/>
  <c r="F217" i="1" s="1"/>
  <c r="F223" i="1"/>
  <c r="F218" i="1" s="1"/>
  <c r="E225" i="1"/>
  <c r="G225" i="1"/>
  <c r="H225" i="1"/>
  <c r="I225" i="1"/>
  <c r="I235" i="1" s="1"/>
  <c r="J225" i="1"/>
  <c r="K225" i="1"/>
  <c r="E226" i="1"/>
  <c r="G226" i="1"/>
  <c r="H226" i="1"/>
  <c r="I226" i="1"/>
  <c r="J226" i="1"/>
  <c r="K226" i="1"/>
  <c r="E227" i="1"/>
  <c r="G227" i="1"/>
  <c r="H227" i="1"/>
  <c r="I227" i="1"/>
  <c r="J227" i="1"/>
  <c r="K227" i="1"/>
  <c r="E228" i="1"/>
  <c r="G228" i="1"/>
  <c r="H228" i="1"/>
  <c r="I228" i="1"/>
  <c r="J228" i="1"/>
  <c r="K228" i="1"/>
  <c r="E229" i="1"/>
  <c r="E224" i="1" s="1"/>
  <c r="G229" i="1"/>
  <c r="G224" i="1" s="1"/>
  <c r="H229" i="1"/>
  <c r="H224" i="1" s="1"/>
  <c r="I229" i="1"/>
  <c r="I224" i="1" s="1"/>
  <c r="J229" i="1"/>
  <c r="J224" i="1" s="1"/>
  <c r="K229" i="1"/>
  <c r="K224" i="1" s="1"/>
  <c r="F230" i="1"/>
  <c r="F225" i="1" s="1"/>
  <c r="F231" i="1"/>
  <c r="F226" i="1" s="1"/>
  <c r="F232" i="1"/>
  <c r="F227" i="1" s="1"/>
  <c r="F233" i="1"/>
  <c r="F228" i="1" s="1"/>
  <c r="G238" i="1"/>
  <c r="I238" i="1"/>
  <c r="E241" i="1"/>
  <c r="F241" i="1"/>
  <c r="G241" i="1"/>
  <c r="H241" i="1"/>
  <c r="I241" i="1"/>
  <c r="J241" i="1"/>
  <c r="K241" i="1"/>
  <c r="E242" i="1"/>
  <c r="F242" i="1"/>
  <c r="G242" i="1"/>
  <c r="H242" i="1"/>
  <c r="I242" i="1"/>
  <c r="J242" i="1"/>
  <c r="K242" i="1"/>
  <c r="E243" i="1"/>
  <c r="G243" i="1"/>
  <c r="H243" i="1"/>
  <c r="J243" i="1"/>
  <c r="K243" i="1"/>
  <c r="E244" i="1"/>
  <c r="F244" i="1"/>
  <c r="G244" i="1"/>
  <c r="H244" i="1"/>
  <c r="I244" i="1"/>
  <c r="J244" i="1"/>
  <c r="K244" i="1"/>
  <c r="E245" i="1"/>
  <c r="G245" i="1"/>
  <c r="H245" i="1"/>
  <c r="I245" i="1"/>
  <c r="J245" i="1"/>
  <c r="K245" i="1"/>
  <c r="F248" i="1"/>
  <c r="E250" i="1"/>
  <c r="F250" i="1"/>
  <c r="G250" i="1"/>
  <c r="H250" i="1"/>
  <c r="J250" i="1"/>
  <c r="K250" i="1"/>
  <c r="E255" i="1"/>
  <c r="F255" i="1"/>
  <c r="G255" i="1"/>
  <c r="H255" i="1"/>
  <c r="I255" i="1"/>
  <c r="J255" i="1"/>
  <c r="K255" i="1"/>
  <c r="F260" i="1"/>
  <c r="F263" i="1"/>
  <c r="F265" i="1"/>
  <c r="F268" i="1"/>
  <c r="E271" i="1"/>
  <c r="F271" i="1"/>
  <c r="G271" i="1"/>
  <c r="H271" i="1"/>
  <c r="I271" i="1"/>
  <c r="J271" i="1"/>
  <c r="K271" i="1"/>
  <c r="E272" i="1"/>
  <c r="F272" i="1"/>
  <c r="G272" i="1"/>
  <c r="H272" i="1"/>
  <c r="I272" i="1"/>
  <c r="J272" i="1"/>
  <c r="K272" i="1"/>
  <c r="E273" i="1"/>
  <c r="G273" i="1"/>
  <c r="H273" i="1"/>
  <c r="I273" i="1"/>
  <c r="J273" i="1"/>
  <c r="K273" i="1"/>
  <c r="E274" i="1"/>
  <c r="F274" i="1"/>
  <c r="G274" i="1"/>
  <c r="H274" i="1"/>
  <c r="I274" i="1"/>
  <c r="J274" i="1"/>
  <c r="K274" i="1"/>
  <c r="E275" i="1"/>
  <c r="G275" i="1"/>
  <c r="H275" i="1"/>
  <c r="I275" i="1"/>
  <c r="J275" i="1"/>
  <c r="K275" i="1"/>
  <c r="F278" i="1"/>
  <c r="F275" i="1" s="1"/>
  <c r="E280" i="1"/>
  <c r="F280" i="1"/>
  <c r="G280" i="1"/>
  <c r="H280" i="1"/>
  <c r="I280" i="1"/>
  <c r="J280" i="1"/>
  <c r="K280" i="1"/>
  <c r="E285" i="1"/>
  <c r="F285" i="1"/>
  <c r="G285" i="1"/>
  <c r="H285" i="1"/>
  <c r="I285" i="1"/>
  <c r="J285" i="1"/>
  <c r="K285" i="1"/>
  <c r="E290" i="1"/>
  <c r="F290" i="1"/>
  <c r="G290" i="1"/>
  <c r="H290" i="1"/>
  <c r="I290" i="1"/>
  <c r="J290" i="1"/>
  <c r="K290" i="1"/>
  <c r="E295" i="1"/>
  <c r="F295" i="1"/>
  <c r="G295" i="1"/>
  <c r="H295" i="1"/>
  <c r="I295" i="1"/>
  <c r="J295" i="1"/>
  <c r="K295" i="1"/>
  <c r="E301" i="1"/>
  <c r="F301" i="1"/>
  <c r="G301" i="1"/>
  <c r="H301" i="1"/>
  <c r="I301" i="1"/>
  <c r="J301" i="1"/>
  <c r="K301" i="1"/>
  <c r="E302" i="1"/>
  <c r="F302" i="1"/>
  <c r="G302" i="1"/>
  <c r="H302" i="1"/>
  <c r="I302" i="1"/>
  <c r="J302" i="1"/>
  <c r="K302" i="1"/>
  <c r="E303" i="1"/>
  <c r="G303" i="1"/>
  <c r="H303" i="1"/>
  <c r="I303" i="1"/>
  <c r="J303" i="1"/>
  <c r="K303" i="1"/>
  <c r="E304" i="1"/>
  <c r="F304" i="1"/>
  <c r="G304" i="1"/>
  <c r="H304" i="1"/>
  <c r="I304" i="1"/>
  <c r="J304" i="1"/>
  <c r="K304" i="1"/>
  <c r="E305" i="1"/>
  <c r="G305" i="1"/>
  <c r="I305" i="1"/>
  <c r="J305" i="1"/>
  <c r="K305" i="1"/>
  <c r="F308" i="1"/>
  <c r="E310" i="1"/>
  <c r="F310" i="1"/>
  <c r="G310" i="1"/>
  <c r="H310" i="1"/>
  <c r="I310" i="1"/>
  <c r="J310" i="1"/>
  <c r="K310" i="1"/>
  <c r="E315" i="1"/>
  <c r="F315" i="1"/>
  <c r="G315" i="1"/>
  <c r="H315" i="1"/>
  <c r="I315" i="1"/>
  <c r="J315" i="1"/>
  <c r="K315" i="1"/>
  <c r="E320" i="1"/>
  <c r="F320" i="1"/>
  <c r="G320" i="1"/>
  <c r="H320" i="1"/>
  <c r="I320" i="1"/>
  <c r="J320" i="1"/>
  <c r="K320" i="1"/>
  <c r="E326" i="1"/>
  <c r="F326" i="1"/>
  <c r="G326" i="1"/>
  <c r="H326" i="1"/>
  <c r="I326" i="1"/>
  <c r="I325" i="1" s="1"/>
  <c r="J326" i="1"/>
  <c r="K326" i="1"/>
  <c r="E327" i="1"/>
  <c r="F327" i="1"/>
  <c r="G327" i="1"/>
  <c r="H327" i="1"/>
  <c r="I327" i="1"/>
  <c r="J327" i="1"/>
  <c r="K327" i="1"/>
  <c r="E328" i="1"/>
  <c r="G328" i="1"/>
  <c r="H328" i="1"/>
  <c r="J328" i="1"/>
  <c r="K328" i="1"/>
  <c r="E329" i="1"/>
  <c r="F329" i="1"/>
  <c r="G329" i="1"/>
  <c r="H329" i="1"/>
  <c r="I329" i="1"/>
  <c r="J329" i="1"/>
  <c r="K329" i="1"/>
  <c r="E330" i="1"/>
  <c r="G330" i="1"/>
  <c r="H330" i="1"/>
  <c r="I330" i="1"/>
  <c r="J330" i="1"/>
  <c r="K330" i="1"/>
  <c r="F333" i="1"/>
  <c r="F330" i="1" s="1"/>
  <c r="E335" i="1"/>
  <c r="F335" i="1"/>
  <c r="G335" i="1"/>
  <c r="H335" i="1"/>
  <c r="I335" i="1"/>
  <c r="J335" i="1"/>
  <c r="K335" i="1"/>
  <c r="E340" i="1"/>
  <c r="F340" i="1"/>
  <c r="G340" i="1"/>
  <c r="H340" i="1"/>
  <c r="I340" i="1"/>
  <c r="J340" i="1"/>
  <c r="K340" i="1"/>
  <c r="E346" i="1"/>
  <c r="F346" i="1"/>
  <c r="G346" i="1"/>
  <c r="H346" i="1"/>
  <c r="I346" i="1"/>
  <c r="J346" i="1"/>
  <c r="K346" i="1"/>
  <c r="E347" i="1"/>
  <c r="F347" i="1"/>
  <c r="G347" i="1"/>
  <c r="H347" i="1"/>
  <c r="I347" i="1"/>
  <c r="J347" i="1"/>
  <c r="K347" i="1"/>
  <c r="E348" i="1"/>
  <c r="G348" i="1"/>
  <c r="E349" i="1"/>
  <c r="G349" i="1"/>
  <c r="H349" i="1"/>
  <c r="I349" i="1"/>
  <c r="J349" i="1"/>
  <c r="K349" i="1"/>
  <c r="E350" i="1"/>
  <c r="G350" i="1"/>
  <c r="H350" i="1"/>
  <c r="I350" i="1"/>
  <c r="J350" i="1"/>
  <c r="K350" i="1"/>
  <c r="F353" i="1"/>
  <c r="F350" i="1" s="1"/>
  <c r="E355" i="1"/>
  <c r="G355" i="1"/>
  <c r="I355" i="1"/>
  <c r="J355" i="1"/>
  <c r="K355" i="1"/>
  <c r="F358" i="1"/>
  <c r="F355" i="1" s="1"/>
  <c r="E360" i="1"/>
  <c r="G360" i="1"/>
  <c r="H360" i="1"/>
  <c r="I363" i="1"/>
  <c r="I360" i="1" s="1"/>
  <c r="J363" i="1"/>
  <c r="J360" i="1" s="1"/>
  <c r="K363" i="1"/>
  <c r="K360" i="1" s="1"/>
  <c r="E365" i="1"/>
  <c r="F365" i="1"/>
  <c r="G365" i="1"/>
  <c r="H368" i="1"/>
  <c r="I368" i="1"/>
  <c r="I365" i="1" s="1"/>
  <c r="J368" i="1"/>
  <c r="J365" i="1" s="1"/>
  <c r="K368" i="1"/>
  <c r="K365" i="1" s="1"/>
  <c r="E370" i="1"/>
  <c r="G370" i="1"/>
  <c r="H370" i="1"/>
  <c r="I370" i="1"/>
  <c r="J370" i="1"/>
  <c r="K370" i="1"/>
  <c r="F373" i="1"/>
  <c r="F374" i="1"/>
  <c r="F349" i="1" s="1"/>
  <c r="E375" i="1"/>
  <c r="F375" i="1"/>
  <c r="G375" i="1"/>
  <c r="H375" i="1"/>
  <c r="I375" i="1"/>
  <c r="J375" i="1"/>
  <c r="K375" i="1"/>
  <c r="E380" i="1"/>
  <c r="G380" i="1"/>
  <c r="H380" i="1"/>
  <c r="F380" i="1" s="1"/>
  <c r="I380" i="1"/>
  <c r="J380" i="1"/>
  <c r="K380" i="1"/>
  <c r="F383" i="1"/>
  <c r="E386" i="1"/>
  <c r="F386" i="1"/>
  <c r="G386" i="1"/>
  <c r="H386" i="1"/>
  <c r="I386" i="1"/>
  <c r="J386" i="1"/>
  <c r="K386" i="1"/>
  <c r="E387" i="1"/>
  <c r="F387" i="1"/>
  <c r="G387" i="1"/>
  <c r="H387" i="1"/>
  <c r="I387" i="1"/>
  <c r="J387" i="1"/>
  <c r="K387" i="1"/>
  <c r="E388" i="1"/>
  <c r="G388" i="1"/>
  <c r="H388" i="1"/>
  <c r="H385" i="1" s="1"/>
  <c r="I388" i="1"/>
  <c r="J388" i="1"/>
  <c r="K388" i="1"/>
  <c r="E389" i="1"/>
  <c r="F389" i="1"/>
  <c r="G389" i="1"/>
  <c r="H389" i="1"/>
  <c r="I389" i="1"/>
  <c r="J389" i="1"/>
  <c r="K389" i="1"/>
  <c r="E390" i="1"/>
  <c r="F390" i="1"/>
  <c r="G390" i="1"/>
  <c r="H390" i="1"/>
  <c r="I390" i="1"/>
  <c r="J390" i="1"/>
  <c r="K390" i="1"/>
  <c r="F393" i="1"/>
  <c r="F388" i="1" s="1"/>
  <c r="E396" i="1"/>
  <c r="F396" i="1"/>
  <c r="H396" i="1"/>
  <c r="I396" i="1"/>
  <c r="J396" i="1"/>
  <c r="K396" i="1"/>
  <c r="E397" i="1"/>
  <c r="F397" i="1"/>
  <c r="G397" i="1"/>
  <c r="G396" i="1" s="1"/>
  <c r="H397" i="1"/>
  <c r="I397" i="1"/>
  <c r="J397" i="1"/>
  <c r="K397" i="1"/>
  <c r="E398" i="1"/>
  <c r="F398" i="1"/>
  <c r="G398" i="1"/>
  <c r="H398" i="1"/>
  <c r="I398" i="1"/>
  <c r="J398" i="1"/>
  <c r="K398" i="1"/>
  <c r="E399" i="1"/>
  <c r="F399" i="1"/>
  <c r="G399" i="1"/>
  <c r="H399" i="1"/>
  <c r="I399" i="1"/>
  <c r="J399" i="1"/>
  <c r="K399" i="1"/>
  <c r="E436" i="1"/>
  <c r="F436" i="1"/>
  <c r="G436" i="1"/>
  <c r="G435" i="1" s="1"/>
  <c r="G434" i="1" s="1"/>
  <c r="G433" i="1" s="1"/>
  <c r="G432" i="1" s="1"/>
  <c r="G431" i="1" s="1"/>
  <c r="G430" i="1" s="1"/>
  <c r="G429" i="1" s="1"/>
  <c r="G428" i="1" s="1"/>
  <c r="G427" i="1" s="1"/>
  <c r="G426" i="1" s="1"/>
  <c r="G425" i="1" s="1"/>
  <c r="G424" i="1" s="1"/>
  <c r="G423" i="1" s="1"/>
  <c r="G422" i="1" s="1"/>
  <c r="G421" i="1" s="1"/>
  <c r="G420" i="1" s="1"/>
  <c r="G419" i="1" s="1"/>
  <c r="G418" i="1" s="1"/>
  <c r="G417" i="1" s="1"/>
  <c r="G416" i="1" s="1"/>
  <c r="G415" i="1" s="1"/>
  <c r="H436" i="1"/>
  <c r="I436" i="1"/>
  <c r="J436" i="1"/>
  <c r="K436" i="1"/>
  <c r="E437" i="1"/>
  <c r="F437" i="1"/>
  <c r="G437" i="1"/>
  <c r="H437" i="1"/>
  <c r="I437" i="1"/>
  <c r="J437" i="1"/>
  <c r="K437" i="1"/>
  <c r="E438" i="1"/>
  <c r="F438" i="1"/>
  <c r="G438" i="1"/>
  <c r="H438" i="1"/>
  <c r="I438" i="1"/>
  <c r="J438" i="1"/>
  <c r="K438" i="1"/>
  <c r="E439" i="1"/>
  <c r="F439" i="1"/>
  <c r="G439" i="1"/>
  <c r="H439" i="1"/>
  <c r="I439" i="1"/>
  <c r="J439" i="1"/>
  <c r="K439" i="1"/>
  <c r="E515" i="1"/>
  <c r="F515" i="1"/>
  <c r="G515" i="1"/>
  <c r="H515" i="1"/>
  <c r="I515" i="1"/>
  <c r="J515" i="1"/>
  <c r="K515" i="1"/>
  <c r="E520" i="1"/>
  <c r="F520" i="1"/>
  <c r="G520" i="1"/>
  <c r="H520" i="1"/>
  <c r="I520" i="1"/>
  <c r="J520" i="1"/>
  <c r="K520" i="1"/>
  <c r="E525" i="1"/>
  <c r="F525" i="1"/>
  <c r="G525" i="1"/>
  <c r="H525" i="1"/>
  <c r="I525" i="1"/>
  <c r="J525" i="1"/>
  <c r="K525" i="1"/>
  <c r="E530" i="1"/>
  <c r="F530" i="1"/>
  <c r="G530" i="1"/>
  <c r="H530" i="1"/>
  <c r="I530" i="1"/>
  <c r="J530" i="1"/>
  <c r="K530" i="1"/>
  <c r="E536" i="1"/>
  <c r="F536" i="1"/>
  <c r="G536" i="1"/>
  <c r="H536" i="1"/>
  <c r="I536" i="1"/>
  <c r="J536" i="1"/>
  <c r="K536" i="1"/>
  <c r="E537" i="1"/>
  <c r="F537" i="1"/>
  <c r="G537" i="1"/>
  <c r="H537" i="1"/>
  <c r="I537" i="1"/>
  <c r="J537" i="1"/>
  <c r="K537" i="1"/>
  <c r="E538" i="1"/>
  <c r="G538" i="1"/>
  <c r="H538" i="1"/>
  <c r="I538" i="1"/>
  <c r="J538" i="1"/>
  <c r="K538" i="1"/>
  <c r="E539" i="1"/>
  <c r="F539" i="1"/>
  <c r="G539" i="1"/>
  <c r="H539" i="1"/>
  <c r="I539" i="1"/>
  <c r="J539" i="1"/>
  <c r="K539" i="1"/>
  <c r="E540" i="1"/>
  <c r="F540" i="1"/>
  <c r="G540" i="1"/>
  <c r="H540" i="1"/>
  <c r="I540" i="1"/>
  <c r="J540" i="1"/>
  <c r="K540" i="1"/>
  <c r="E545" i="1"/>
  <c r="F545" i="1"/>
  <c r="G545" i="1"/>
  <c r="H545" i="1"/>
  <c r="I545" i="1"/>
  <c r="J545" i="1"/>
  <c r="K545" i="1"/>
  <c r="E550" i="1"/>
  <c r="G550" i="1"/>
  <c r="H550" i="1"/>
  <c r="I550" i="1"/>
  <c r="J550" i="1"/>
  <c r="K550" i="1"/>
  <c r="F553" i="1"/>
  <c r="F538" i="1" s="1"/>
  <c r="E556" i="1"/>
  <c r="F556" i="1"/>
  <c r="G556" i="1"/>
  <c r="H556" i="1"/>
  <c r="I556" i="1"/>
  <c r="J556" i="1"/>
  <c r="K556" i="1"/>
  <c r="E557" i="1"/>
  <c r="F557" i="1"/>
  <c r="G557" i="1"/>
  <c r="H557" i="1"/>
  <c r="I557" i="1"/>
  <c r="J557" i="1"/>
  <c r="K557" i="1"/>
  <c r="E558" i="1"/>
  <c r="G558" i="1"/>
  <c r="H558" i="1"/>
  <c r="I558" i="1"/>
  <c r="J558" i="1"/>
  <c r="K558" i="1"/>
  <c r="E559" i="1"/>
  <c r="F559" i="1"/>
  <c r="G559" i="1"/>
  <c r="H559" i="1"/>
  <c r="I559" i="1"/>
  <c r="J559" i="1"/>
  <c r="K559" i="1"/>
  <c r="E560" i="1"/>
  <c r="G560" i="1"/>
  <c r="H560" i="1"/>
  <c r="I560" i="1"/>
  <c r="J560" i="1"/>
  <c r="K560" i="1"/>
  <c r="F563" i="1"/>
  <c r="J113" i="1" l="1"/>
  <c r="K211" i="1"/>
  <c r="K116" i="1"/>
  <c r="K114" i="1"/>
  <c r="I101" i="1"/>
  <c r="I112" i="1" s="1"/>
  <c r="I113" i="1"/>
  <c r="G395" i="1"/>
  <c r="G212" i="1"/>
  <c r="F60" i="1"/>
  <c r="J238" i="1"/>
  <c r="H237" i="1"/>
  <c r="K101" i="1"/>
  <c r="K112" i="1" s="1"/>
  <c r="E214" i="1"/>
  <c r="K235" i="1"/>
  <c r="H212" i="1"/>
  <c r="E211" i="1"/>
  <c r="E568" i="1"/>
  <c r="F435" i="1"/>
  <c r="F434" i="1" s="1"/>
  <c r="F433" i="1" s="1"/>
  <c r="F432" i="1" s="1"/>
  <c r="F431" i="1" s="1"/>
  <c r="F430" i="1" s="1"/>
  <c r="F429" i="1" s="1"/>
  <c r="F428" i="1" s="1"/>
  <c r="F427" i="1" s="1"/>
  <c r="F426" i="1" s="1"/>
  <c r="F425" i="1" s="1"/>
  <c r="F424" i="1" s="1"/>
  <c r="F423" i="1" s="1"/>
  <c r="F422" i="1" s="1"/>
  <c r="F421" i="1" s="1"/>
  <c r="F420" i="1" s="1"/>
  <c r="F419" i="1" s="1"/>
  <c r="F418" i="1" s="1"/>
  <c r="F417" i="1" s="1"/>
  <c r="F416" i="1" s="1"/>
  <c r="F415" i="1" s="1"/>
  <c r="F370" i="1"/>
  <c r="H270" i="1"/>
  <c r="K236" i="1"/>
  <c r="F75" i="1"/>
  <c r="H535" i="1"/>
  <c r="E435" i="1"/>
  <c r="E434" i="1" s="1"/>
  <c r="E433" i="1" s="1"/>
  <c r="E432" i="1" s="1"/>
  <c r="E431" i="1" s="1"/>
  <c r="E430" i="1" s="1"/>
  <c r="E429" i="1" s="1"/>
  <c r="E428" i="1" s="1"/>
  <c r="E427" i="1" s="1"/>
  <c r="E426" i="1" s="1"/>
  <c r="E425" i="1" s="1"/>
  <c r="E424" i="1" s="1"/>
  <c r="E423" i="1" s="1"/>
  <c r="E422" i="1" s="1"/>
  <c r="E421" i="1" s="1"/>
  <c r="E420" i="1" s="1"/>
  <c r="E419" i="1" s="1"/>
  <c r="E418" i="1" s="1"/>
  <c r="E417" i="1" s="1"/>
  <c r="E416" i="1" s="1"/>
  <c r="E415" i="1" s="1"/>
  <c r="K385" i="1"/>
  <c r="H325" i="1"/>
  <c r="E325" i="1"/>
  <c r="K325" i="1"/>
  <c r="J270" i="1"/>
  <c r="G270" i="1"/>
  <c r="J236" i="1"/>
  <c r="G237" i="1"/>
  <c r="E236" i="1"/>
  <c r="J209" i="1"/>
  <c r="J101" i="1"/>
  <c r="J112" i="1" s="1"/>
  <c r="F245" i="1"/>
  <c r="H238" i="1"/>
  <c r="I385" i="1"/>
  <c r="E395" i="1"/>
  <c r="E210" i="1"/>
  <c r="G211" i="1"/>
  <c r="K209" i="1"/>
  <c r="F122" i="1"/>
  <c r="J211" i="1"/>
  <c r="J325" i="1"/>
  <c r="E237" i="1"/>
  <c r="G345" i="1"/>
  <c r="F119" i="1"/>
  <c r="F209" i="1" s="1"/>
  <c r="F121" i="1"/>
  <c r="F211" i="1" s="1"/>
  <c r="K212" i="1"/>
  <c r="J97" i="1"/>
  <c r="I96" i="1"/>
  <c r="F535" i="1"/>
  <c r="K567" i="1"/>
  <c r="K535" i="1"/>
  <c r="H300" i="1"/>
  <c r="G300" i="1"/>
  <c r="E270" i="1"/>
  <c r="I240" i="1"/>
  <c r="F184" i="1"/>
  <c r="F186" i="1"/>
  <c r="K55" i="1"/>
  <c r="F23" i="1"/>
  <c r="H99" i="1"/>
  <c r="J96" i="1"/>
  <c r="K270" i="1"/>
  <c r="K300" i="1"/>
  <c r="F35" i="1"/>
  <c r="I20" i="1"/>
  <c r="E555" i="1"/>
  <c r="K435" i="1"/>
  <c r="K434" i="1" s="1"/>
  <c r="K433" i="1" s="1"/>
  <c r="K432" i="1" s="1"/>
  <c r="K431" i="1" s="1"/>
  <c r="K430" i="1" s="1"/>
  <c r="K429" i="1" s="1"/>
  <c r="K428" i="1" s="1"/>
  <c r="K427" i="1" s="1"/>
  <c r="K426" i="1" s="1"/>
  <c r="K425" i="1" s="1"/>
  <c r="K424" i="1" s="1"/>
  <c r="K423" i="1" s="1"/>
  <c r="K422" i="1" s="1"/>
  <c r="K421" i="1" s="1"/>
  <c r="K420" i="1" s="1"/>
  <c r="K419" i="1" s="1"/>
  <c r="K418" i="1" s="1"/>
  <c r="K417" i="1" s="1"/>
  <c r="K416" i="1" s="1"/>
  <c r="K415" i="1" s="1"/>
  <c r="K395" i="1"/>
  <c r="E569" i="1"/>
  <c r="G325" i="1"/>
  <c r="K183" i="1"/>
  <c r="E55" i="1"/>
  <c r="F50" i="1"/>
  <c r="F24" i="1"/>
  <c r="F99" i="1" s="1"/>
  <c r="G96" i="1"/>
  <c r="K97" i="1"/>
  <c r="H395" i="1"/>
  <c r="H555" i="1"/>
  <c r="G98" i="1"/>
  <c r="H97" i="1"/>
  <c r="G555" i="1"/>
  <c r="G385" i="1"/>
  <c r="E567" i="1"/>
  <c r="E565" i="1" s="1"/>
  <c r="F237" i="1"/>
  <c r="H236" i="1"/>
  <c r="G235" i="1"/>
  <c r="E118" i="1"/>
  <c r="I98" i="1"/>
  <c r="K98" i="1"/>
  <c r="E234" i="1"/>
  <c r="E240" i="1"/>
  <c r="I555" i="1"/>
  <c r="I535" i="1"/>
  <c r="J395" i="1"/>
  <c r="K348" i="1"/>
  <c r="K345" i="1" s="1"/>
  <c r="I569" i="1"/>
  <c r="E300" i="1"/>
  <c r="G240" i="1"/>
  <c r="F123" i="1"/>
  <c r="K210" i="1"/>
  <c r="I99" i="1"/>
  <c r="J20" i="1"/>
  <c r="F550" i="1"/>
  <c r="J535" i="1"/>
  <c r="G535" i="1"/>
  <c r="F238" i="1"/>
  <c r="K237" i="1"/>
  <c r="I237" i="1"/>
  <c r="G236" i="1"/>
  <c r="E235" i="1"/>
  <c r="F188" i="1"/>
  <c r="H183" i="1"/>
  <c r="I210" i="1"/>
  <c r="I55" i="1"/>
  <c r="G55" i="1"/>
  <c r="F55" i="1"/>
  <c r="F40" i="1"/>
  <c r="F21" i="1"/>
  <c r="E96" i="1"/>
  <c r="H235" i="1"/>
  <c r="H214" i="1"/>
  <c r="H234" i="1" s="1"/>
  <c r="I211" i="1"/>
  <c r="I118" i="1"/>
  <c r="E535" i="1"/>
  <c r="K569" i="1"/>
  <c r="K99" i="1"/>
  <c r="K45" i="1"/>
  <c r="J555" i="1"/>
  <c r="F395" i="1"/>
  <c r="I270" i="1"/>
  <c r="E238" i="1"/>
  <c r="H98" i="1"/>
  <c r="G45" i="1"/>
  <c r="G97" i="1"/>
  <c r="F46" i="1"/>
  <c r="F45" i="1" s="1"/>
  <c r="G210" i="1"/>
  <c r="G118" i="1"/>
  <c r="F229" i="1"/>
  <c r="F224" i="1" s="1"/>
  <c r="F235" i="1"/>
  <c r="F214" i="1"/>
  <c r="E101" i="1"/>
  <c r="E112" i="1" s="1"/>
  <c r="F558" i="1"/>
  <c r="F555" i="1" s="1"/>
  <c r="F560" i="1"/>
  <c r="G569" i="1"/>
  <c r="E209" i="1"/>
  <c r="E183" i="1"/>
  <c r="J99" i="1"/>
  <c r="I236" i="1"/>
  <c r="I214" i="1"/>
  <c r="I234" i="1" s="1"/>
  <c r="J569" i="1"/>
  <c r="G567" i="1"/>
  <c r="F185" i="1"/>
  <c r="F210" i="1" s="1"/>
  <c r="F12" i="1"/>
  <c r="F15" i="1"/>
  <c r="F10" i="1" s="1"/>
  <c r="F219" i="1"/>
  <c r="I435" i="1"/>
  <c r="I434" i="1" s="1"/>
  <c r="I433" i="1" s="1"/>
  <c r="I432" i="1" s="1"/>
  <c r="I431" i="1" s="1"/>
  <c r="I430" i="1" s="1"/>
  <c r="I429" i="1" s="1"/>
  <c r="I428" i="1" s="1"/>
  <c r="I427" i="1" s="1"/>
  <c r="I426" i="1" s="1"/>
  <c r="I425" i="1" s="1"/>
  <c r="I424" i="1" s="1"/>
  <c r="I423" i="1" s="1"/>
  <c r="I422" i="1" s="1"/>
  <c r="I421" i="1" s="1"/>
  <c r="I420" i="1" s="1"/>
  <c r="I419" i="1" s="1"/>
  <c r="I418" i="1" s="1"/>
  <c r="I417" i="1" s="1"/>
  <c r="I416" i="1" s="1"/>
  <c r="I415" i="1" s="1"/>
  <c r="H435" i="1"/>
  <c r="H434" i="1" s="1"/>
  <c r="H433" i="1" s="1"/>
  <c r="H432" i="1" s="1"/>
  <c r="H431" i="1" s="1"/>
  <c r="H430" i="1" s="1"/>
  <c r="H429" i="1" s="1"/>
  <c r="H428" i="1" s="1"/>
  <c r="H427" i="1" s="1"/>
  <c r="H426" i="1" s="1"/>
  <c r="H425" i="1" s="1"/>
  <c r="H424" i="1" s="1"/>
  <c r="H423" i="1" s="1"/>
  <c r="H422" i="1" s="1"/>
  <c r="H421" i="1" s="1"/>
  <c r="H420" i="1" s="1"/>
  <c r="H419" i="1" s="1"/>
  <c r="H418" i="1" s="1"/>
  <c r="H417" i="1" s="1"/>
  <c r="H416" i="1" s="1"/>
  <c r="H415" i="1" s="1"/>
  <c r="E385" i="1"/>
  <c r="H567" i="1"/>
  <c r="H240" i="1"/>
  <c r="H348" i="1"/>
  <c r="H568" i="1" s="1"/>
  <c r="H565" i="1" s="1"/>
  <c r="H365" i="1"/>
  <c r="I300" i="1"/>
  <c r="J567" i="1"/>
  <c r="G214" i="1"/>
  <c r="G234" i="1" s="1"/>
  <c r="G183" i="1"/>
  <c r="H209" i="1"/>
  <c r="H118" i="1"/>
  <c r="H55" i="1"/>
  <c r="G20" i="1"/>
  <c r="J435" i="1"/>
  <c r="J434" i="1" s="1"/>
  <c r="J433" i="1" s="1"/>
  <c r="J432" i="1" s="1"/>
  <c r="J431" i="1" s="1"/>
  <c r="J430" i="1" s="1"/>
  <c r="J429" i="1" s="1"/>
  <c r="J428" i="1" s="1"/>
  <c r="J427" i="1" s="1"/>
  <c r="J426" i="1" s="1"/>
  <c r="J425" i="1" s="1"/>
  <c r="J424" i="1" s="1"/>
  <c r="J423" i="1" s="1"/>
  <c r="J422" i="1" s="1"/>
  <c r="J421" i="1" s="1"/>
  <c r="J420" i="1" s="1"/>
  <c r="J419" i="1" s="1"/>
  <c r="J418" i="1" s="1"/>
  <c r="J417" i="1" s="1"/>
  <c r="J416" i="1" s="1"/>
  <c r="J415" i="1" s="1"/>
  <c r="F385" i="1"/>
  <c r="I348" i="1"/>
  <c r="I345" i="1" s="1"/>
  <c r="F363" i="1"/>
  <c r="F360" i="1" s="1"/>
  <c r="I567" i="1"/>
  <c r="K214" i="1"/>
  <c r="K234" i="1" s="1"/>
  <c r="J214" i="1"/>
  <c r="J234" i="1" s="1"/>
  <c r="H210" i="1"/>
  <c r="G209" i="1"/>
  <c r="H101" i="1"/>
  <c r="H112" i="1" s="1"/>
  <c r="G101" i="1"/>
  <c r="G112" i="1" s="1"/>
  <c r="F101" i="1"/>
  <c r="F112" i="1" s="1"/>
  <c r="J45" i="1"/>
  <c r="J98" i="1"/>
  <c r="I45" i="1"/>
  <c r="I97" i="1"/>
  <c r="H45" i="1"/>
  <c r="H96" i="1"/>
  <c r="F25" i="1"/>
  <c r="E20" i="1"/>
  <c r="E99" i="1"/>
  <c r="J237" i="1"/>
  <c r="I212" i="1"/>
  <c r="J385" i="1"/>
  <c r="J348" i="1"/>
  <c r="J568" i="1" s="1"/>
  <c r="J565" i="1" s="1"/>
  <c r="F243" i="1"/>
  <c r="J240" i="1"/>
  <c r="K238" i="1"/>
  <c r="F198" i="1"/>
  <c r="F193" i="1"/>
  <c r="F22" i="1"/>
  <c r="F305" i="1"/>
  <c r="F303" i="1"/>
  <c r="F300" i="1" s="1"/>
  <c r="E345" i="1"/>
  <c r="H569" i="1"/>
  <c r="G568" i="1"/>
  <c r="K240" i="1"/>
  <c r="F236" i="1"/>
  <c r="J183" i="1"/>
  <c r="I183" i="1"/>
  <c r="K118" i="1"/>
  <c r="J118" i="1"/>
  <c r="J55" i="1"/>
  <c r="G99" i="1"/>
  <c r="E97" i="1"/>
  <c r="K555" i="1"/>
  <c r="I395" i="1"/>
  <c r="J300" i="1"/>
  <c r="F273" i="1"/>
  <c r="F270" i="1" s="1"/>
  <c r="F187" i="1"/>
  <c r="F128" i="1"/>
  <c r="H20" i="1"/>
  <c r="E98" i="1"/>
  <c r="K96" i="1"/>
  <c r="F212" i="1" l="1"/>
  <c r="F118" i="1"/>
  <c r="J208" i="1"/>
  <c r="E208" i="1"/>
  <c r="F20" i="1"/>
  <c r="F95" i="1" s="1"/>
  <c r="F98" i="1"/>
  <c r="I208" i="1"/>
  <c r="E573" i="1"/>
  <c r="F234" i="1"/>
  <c r="K208" i="1"/>
  <c r="K568" i="1"/>
  <c r="K565" i="1" s="1"/>
  <c r="E571" i="1"/>
  <c r="E95" i="1"/>
  <c r="F96" i="1"/>
  <c r="F571" i="1" s="1"/>
  <c r="G573" i="1"/>
  <c r="I574" i="1"/>
  <c r="J95" i="1"/>
  <c r="I571" i="1"/>
  <c r="K572" i="1"/>
  <c r="J571" i="1"/>
  <c r="G95" i="1"/>
  <c r="I95" i="1"/>
  <c r="J345" i="1"/>
  <c r="F97" i="1"/>
  <c r="F240" i="1"/>
  <c r="E574" i="1"/>
  <c r="K95" i="1"/>
  <c r="E572" i="1"/>
  <c r="H95" i="1"/>
  <c r="H573" i="1"/>
  <c r="H571" i="1"/>
  <c r="H208" i="1"/>
  <c r="I568" i="1"/>
  <c r="I565" i="1" s="1"/>
  <c r="F569" i="1"/>
  <c r="F574" i="1" s="1"/>
  <c r="K571" i="1"/>
  <c r="H345" i="1"/>
  <c r="J574" i="1"/>
  <c r="I572" i="1"/>
  <c r="G572" i="1"/>
  <c r="F572" i="1" s="1"/>
  <c r="F208" i="1"/>
  <c r="F183" i="1"/>
  <c r="K574" i="1"/>
  <c r="K573" i="1"/>
  <c r="G208" i="1"/>
  <c r="G574" i="1"/>
  <c r="G565" i="1"/>
  <c r="F567" i="1"/>
  <c r="F345" i="1"/>
  <c r="J572" i="1"/>
  <c r="J573" i="1"/>
  <c r="H574" i="1"/>
  <c r="G571" i="1"/>
  <c r="E570" i="1" l="1"/>
  <c r="F568" i="1"/>
  <c r="F573" i="1" s="1"/>
  <c r="F570" i="1" s="1"/>
  <c r="J570" i="1"/>
  <c r="G570" i="1"/>
  <c r="H570" i="1"/>
  <c r="K570" i="1"/>
  <c r="I573" i="1"/>
  <c r="I570" i="1" s="1"/>
  <c r="F565" i="1" l="1"/>
  <c r="E123" i="1"/>
</calcChain>
</file>

<file path=xl/comments1.xml><?xml version="1.0" encoding="utf-8"?>
<comments xmlns="http://schemas.openxmlformats.org/spreadsheetml/2006/main">
  <authors>
    <author>Горнов С.В.</author>
  </authors>
  <commentList>
    <comment ref="C582" authorId="0">
      <text>
        <r>
          <rPr>
            <b/>
            <sz val="9"/>
            <color indexed="81"/>
            <rFont val="Tahoma"/>
            <family val="2"/>
            <charset val="204"/>
          </rPr>
          <t>Горнов С.В.:</t>
        </r>
        <r>
          <rPr>
            <sz val="9"/>
            <color indexed="81"/>
            <rFont val="Tahoma"/>
            <family val="2"/>
            <charset val="204"/>
          </rPr>
          <t xml:space="preserve">
</t>
        </r>
      </text>
    </comment>
  </commentList>
</comments>
</file>

<file path=xl/sharedStrings.xml><?xml version="1.0" encoding="utf-8"?>
<sst xmlns="http://schemas.openxmlformats.org/spreadsheetml/2006/main" count="2229" uniqueCount="502">
  <si>
    <t>Внебюджетные средства</t>
  </si>
  <si>
    <t xml:space="preserve">Средства бюджета городского округа Домодедово </t>
  </si>
  <si>
    <t>Средства бюджета Московской области</t>
  </si>
  <si>
    <t>Средства федерального бюджета</t>
  </si>
  <si>
    <t>Итого</t>
  </si>
  <si>
    <t>2017-2021</t>
  </si>
  <si>
    <t>Всего                                                   по  муниципальной программе</t>
  </si>
  <si>
    <t>Итого по подпрограмме 5</t>
  </si>
  <si>
    <t>Начальник Управления по территориальной безопасности, ГО и ЧС Администрации городского округа Домодедово</t>
  </si>
  <si>
    <r>
      <rPr>
        <b/>
        <sz val="11"/>
        <rFont val="Times New Roman"/>
        <family val="1"/>
        <charset val="204"/>
      </rPr>
      <t>Мероприятие 1.</t>
    </r>
    <r>
      <rPr>
        <sz val="11"/>
        <rFont val="Times New Roman"/>
        <family val="1"/>
        <charset val="204"/>
      </rPr>
      <t xml:space="preserve">
Изготовление и размещение наружной рекламы, агитационных материалов, направленных на: - информирование общественности и целевых групп профилактики о государственной стратегии, а также реализуемой профилактической деятельности в отношении наркомании;
- формирование общественного мнения, направленного на изменение норм, связанных с поведением «риска», и пропаганду ценностей здорового образа жизни;
- информирование о рисках, связанных с наркотиками;
- стимулирование подростков и молодежи и их родителей к обращению за психологической и иной профессиональной помощью.
</t>
    </r>
  </si>
  <si>
    <t>8.1.</t>
  </si>
  <si>
    <r>
      <rPr>
        <b/>
        <sz val="11"/>
        <rFont val="Times New Roman"/>
        <family val="1"/>
        <charset val="204"/>
      </rPr>
      <t>Основное мероприятие 8</t>
    </r>
    <r>
      <rPr>
        <sz val="11"/>
        <rFont val="Times New Roman"/>
        <family val="1"/>
        <charset val="204"/>
      </rPr>
      <t xml:space="preserve">
Информационно - пропагандистское сопровождение антинаркотической деятельности.
</t>
    </r>
  </si>
  <si>
    <t>8.</t>
  </si>
  <si>
    <t>Управление образования, Управление по территориальной безопасности, ГО и ЧС Администрации городского округа Домодедово</t>
  </si>
  <si>
    <r>
      <rPr>
        <b/>
        <sz val="11"/>
        <rFont val="Times New Roman"/>
        <family val="1"/>
        <charset val="204"/>
      </rPr>
      <t xml:space="preserve">Мероприятие 3.           </t>
    </r>
    <r>
      <rPr>
        <sz val="11"/>
        <rFont val="Times New Roman"/>
        <family val="1"/>
        <charset val="204"/>
      </rPr>
      <t xml:space="preserve">                                          Приобретение наборов тестов с целью раннего выявления незаконного потребления наркотических средств и психоактивных веществ при проведении ежегодных медицинских осмотров обучающихся в общеобразовательных организациях</t>
    </r>
  </si>
  <si>
    <t>7.3.</t>
  </si>
  <si>
    <t>Комитет по культуре, делам молодежи и спорту, Управление по территориальной безопасности, ГО и ЧС Администрации городского округа Домодедово</t>
  </si>
  <si>
    <r>
      <rPr>
        <b/>
        <sz val="11"/>
        <rFont val="Times New Roman"/>
        <family val="1"/>
        <charset val="204"/>
      </rPr>
      <t>Мероприятие 2.</t>
    </r>
    <r>
      <rPr>
        <sz val="11"/>
        <rFont val="Times New Roman"/>
        <family val="1"/>
        <charset val="204"/>
      </rPr>
      <t xml:space="preserve">
Повышение квалификации специалистов и подготовка волонтеров
</t>
    </r>
  </si>
  <si>
    <t>7.2.</t>
  </si>
  <si>
    <t>Управление образования,  Управление по территориальной безопасности, ГО и ЧС Администрации городского округа Домодедово</t>
  </si>
  <si>
    <r>
      <rPr>
        <b/>
        <sz val="11"/>
        <rFont val="Times New Roman"/>
        <family val="1"/>
        <charset val="204"/>
      </rPr>
      <t>Мероприятие 1.</t>
    </r>
    <r>
      <rPr>
        <sz val="11"/>
        <rFont val="Times New Roman"/>
        <family val="1"/>
        <charset val="204"/>
      </rPr>
      <t xml:space="preserve">
Внедрение профилактических антинаркотических программ в образовательных организациях
</t>
    </r>
  </si>
  <si>
    <t>7.1.</t>
  </si>
  <si>
    <r>
      <rPr>
        <b/>
        <sz val="11"/>
        <rFont val="Times New Roman"/>
        <family val="1"/>
        <charset val="204"/>
      </rPr>
      <t xml:space="preserve">Основное мероприятие 7. </t>
    </r>
    <r>
      <rPr>
        <sz val="11"/>
        <rFont val="Times New Roman"/>
        <family val="1"/>
        <charset val="204"/>
      </rPr>
      <t xml:space="preserve">
Профилактика наркомании и токсикомании
</t>
    </r>
  </si>
  <si>
    <t>7.</t>
  </si>
  <si>
    <t>Управление по территориальной безопасности, ГО и ЧС Администрации городского округа Домодедово</t>
  </si>
  <si>
    <r>
      <t xml:space="preserve">Мероприятие 29.       </t>
    </r>
    <r>
      <rPr>
        <sz val="11"/>
        <rFont val="Times New Roman"/>
        <family val="1"/>
        <charset val="204"/>
      </rPr>
      <t>Повышение эффективности взаимодействия органов местного самоуправления, правоохранительных органов, институтов гражданского общества, муниципальных СМИ в сфере противодействия экстремизму, ксенофобии и сепаратизму</t>
    </r>
  </si>
  <si>
    <t>6.29.</t>
  </si>
  <si>
    <t xml:space="preserve"> Комитет по культуре, делам молодежи и спорту,  Управление образования городского округа Домодедово</t>
  </si>
  <si>
    <r>
      <rPr>
        <b/>
        <sz val="11"/>
        <rFont val="Times New Roman"/>
        <family val="1"/>
        <charset val="204"/>
      </rPr>
      <t>Мероприятие 28.</t>
    </r>
    <r>
      <rPr>
        <sz val="11"/>
        <rFont val="Times New Roman"/>
        <family val="1"/>
        <charset val="204"/>
      </rPr>
      <t xml:space="preserve">                     Проведения мероприятий по недопущению вовлечения молодежи в экстремистскую деятельность, воспитанию толерантности и патриотизма, приобщению к занятию творчеством, спортом и повышению роли семьи в предупреждении радикализации молодого поколения;                                              - Муниципальный конкурс молодых семейных пар «Семейная лига»;           Окружной лагерь молодежного актива «Перспектива»;                            - X-я Окружная молодежная военно-спортивная эстафета «Готов к защите Отечества»;   - Окружной молодежный фестиваль патриотической песни «Все, что было не со мной, помню…», посвященного Дню памяти и скорби;                                                 - Молодежная акция «Свеча памяти» в рамках окружного молодежного фестиваля патриотической песни «Все, что было не со мной, помню…», посвященного Дню памяти и скорби;                       - Окружной День молодежи России;                                                - Слет военно-патриотических объединений городского округа Домодедово;                                    -  окружная молодежная военно-спортивная игра «Юнармеец»; - окружная молодежная военно-спортивная игра «ПАРТИЗАНСКИЙ РЕЙД», посвященная 
77-й годовщине разгрома советскими войсками немецко-фашистских войск под Москвой.</t>
    </r>
  </si>
  <si>
    <t>6.28.</t>
  </si>
  <si>
    <t xml:space="preserve"> Управление образования городского округа Домодедово, Комитет по культуре, делам молодежи и спорту, Управление по территориальной безопасности, ГО и ЧС Администрации городского округа Домодедово</t>
  </si>
  <si>
    <r>
      <t xml:space="preserve">Мероприятие 27.       </t>
    </r>
    <r>
      <rPr>
        <sz val="11"/>
        <rFont val="Times New Roman"/>
        <family val="1"/>
        <charset val="204"/>
      </rPr>
      <t>Организация и проведение мероприятий, посвященных Дню солидарности в борьбе с терроризмом</t>
    </r>
  </si>
  <si>
    <t>6.27.</t>
  </si>
  <si>
    <r>
      <t xml:space="preserve">Мероприятие 26.       </t>
    </r>
    <r>
      <rPr>
        <sz val="11"/>
        <rFont val="Times New Roman"/>
        <family val="1"/>
        <charset val="204"/>
      </rPr>
      <t>Организация и проведение "круглых столов" с представителями органов государственной власти Московской области, общественных и религиозных организаций по вопросам профилактики экстремистских проявлений и гармонизации межэтнических и межконфессиональных отношений</t>
    </r>
  </si>
  <si>
    <t>6.26.</t>
  </si>
  <si>
    <t xml:space="preserve">Управление по территориальной безопасности, ГО и ЧС Администрации городского округа Домодедово, Комитет по культуре, делам молодежи и спорту, Управление образования городского округа Домодедово </t>
  </si>
  <si>
    <r>
      <rPr>
        <b/>
        <sz val="11"/>
        <rFont val="Times New Roman"/>
        <family val="1"/>
        <charset val="204"/>
      </rPr>
      <t>Мероприятие 25.</t>
    </r>
    <r>
      <rPr>
        <sz val="11"/>
        <rFont val="Times New Roman"/>
        <family val="1"/>
        <charset val="204"/>
      </rPr>
      <t xml:space="preserve">                    Проведение организационных мероприятий и мероприятия в сфере законодательной деятельности</t>
    </r>
  </si>
  <si>
    <t>6.25.</t>
  </si>
  <si>
    <t xml:space="preserve">Комитет по культуре, делам молодежи и спорту </t>
  </si>
  <si>
    <r>
      <rPr>
        <b/>
        <sz val="11"/>
        <rFont val="Times New Roman"/>
        <family val="1"/>
        <charset val="204"/>
      </rPr>
      <t xml:space="preserve">Мероприятие 24.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 </t>
    </r>
  </si>
  <si>
    <t>6.24.</t>
  </si>
  <si>
    <r>
      <rPr>
        <b/>
        <sz val="11"/>
        <rFont val="Times New Roman"/>
        <family val="1"/>
        <charset val="204"/>
      </rPr>
      <t xml:space="preserve">Мероприятие 23.           </t>
    </r>
    <r>
      <rPr>
        <sz val="11"/>
        <rFont val="Times New Roman"/>
        <family val="1"/>
        <charset val="204"/>
      </rPr>
      <t>Привлечение ветеранских и молодежных организаций к воспитанию молодежи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t>
    </r>
    <r>
      <rPr>
        <b/>
        <sz val="11"/>
        <rFont val="Times New Roman"/>
        <family val="1"/>
        <charset val="204"/>
      </rPr>
      <t xml:space="preserve">                                          </t>
    </r>
    <r>
      <rPr>
        <sz val="11"/>
        <rFont val="Times New Roman"/>
        <family val="1"/>
        <charset val="204"/>
      </rPr>
      <t xml:space="preserve">- «Я - гражданин России!» - цикл торжественных мероприятий по вручению паспортов 14-летним домодедовцам;                          - Митинг, посвященный Дню памяти россиян, исполнивших свой долг за пределами Отечества;                                 - Митинг, посвященный Дню памяти и скорби.    </t>
    </r>
    <r>
      <rPr>
        <b/>
        <sz val="11"/>
        <rFont val="Times New Roman"/>
        <family val="1"/>
        <charset val="204"/>
      </rPr>
      <t xml:space="preserve">        </t>
    </r>
  </si>
  <si>
    <t>6.23.</t>
  </si>
  <si>
    <r>
      <rPr>
        <b/>
        <sz val="11"/>
        <rFont val="Times New Roman"/>
        <family val="1"/>
        <charset val="204"/>
      </rPr>
      <t xml:space="preserve">Мероприятие 22.       </t>
    </r>
    <r>
      <rPr>
        <sz val="11"/>
        <rFont val="Times New Roman"/>
        <family val="1"/>
        <charset val="204"/>
      </rPr>
      <t>Проведение с работниками учреждений культуры семинаров-совещаний  по предупреждению экстремистских проявлений и межнациональных конфликтов</t>
    </r>
    <r>
      <rPr>
        <b/>
        <sz val="11"/>
        <rFont val="Times New Roman"/>
        <family val="1"/>
        <charset val="204"/>
      </rPr>
      <t xml:space="preserve">      </t>
    </r>
  </si>
  <si>
    <t>6.22.</t>
  </si>
  <si>
    <r>
      <rPr>
        <b/>
        <sz val="11"/>
        <rFont val="Times New Roman"/>
        <family val="1"/>
        <charset val="204"/>
      </rPr>
      <t xml:space="preserve">Мероприятие 21.           </t>
    </r>
    <r>
      <rPr>
        <sz val="11"/>
        <rFont val="Times New Roman"/>
        <family val="1"/>
        <charset val="204"/>
      </rPr>
      <t xml:space="preserve"> Проведение на база молодежных центров мероприятий по духовно-нравственному воспитанию граждан, развитию культурно-творческих навыков и навыков социальной коммуникации, а также приобщению к мировому культурному наследию                                           - Открытый домодедовский фестиваль- конкурс молодежных танцевальных коллективов «Январские звезды»;                                             - Народные гуляния
«Широкая Масленица»;            - XIX-й муниципальный фестиваль - конкурс молодежных программ «Минздрав предупреждает…»;                     - Окружной молодежный фестиваль - конкурс рок- групп «Ринг Рок»;                                  - X-я Окружная молодежная профориентационная игра «Калейдоскоп профессий»;        - XVI-й муниципальный молодежный конкурс красоты «Домодедовская красавица 2018»;                                         - Окружное торжественное мероприятие, чествование детей и молодежи -  «Молодые таланты Домодедово»;                              - Окружное торжественное мероприятие «День призывника», посвященное весеннему призыву на службу в ряды Вооруженных Сил РФ; 
XIV-й Муниципальный фестиваль-конкурс молодых исполнителей «Мир, в котором я живу…»,                 - IX-й Окружной фестиваль среди клубов по месту жительства «Молодежь. Инициатива. Успех»;                 - Молодежная вечерняя тематическая программа, посвященная Дню Победы     </t>
    </r>
  </si>
  <si>
    <t>6.21.</t>
  </si>
  <si>
    <t xml:space="preserve"> </t>
  </si>
  <si>
    <r>
      <rPr>
        <b/>
        <sz val="11"/>
        <rFont val="Times New Roman"/>
        <family val="1"/>
        <charset val="204"/>
      </rPr>
      <t xml:space="preserve">Мероприятие 20.      </t>
    </r>
    <r>
      <rPr>
        <sz val="11"/>
        <rFont val="Times New Roman"/>
        <family val="1"/>
        <charset val="204"/>
      </rPr>
      <t xml:space="preserve">           Проведение мероприятий, приуроченных к  татарскому народному празднику "Сабантуй",  дню Народного единства.                               </t>
    </r>
  </si>
  <si>
    <t>6.20.</t>
  </si>
  <si>
    <r>
      <rPr>
        <b/>
        <sz val="11"/>
        <rFont val="Times New Roman"/>
        <family val="1"/>
        <charset val="204"/>
      </rPr>
      <t>Мероприятие 19.</t>
    </r>
    <r>
      <rPr>
        <sz val="11"/>
        <rFont val="Times New Roman"/>
        <family val="1"/>
        <charset val="204"/>
      </rPr>
      <t xml:space="preserve">                    Проведение мероприятий в сфере государственной культурной политики.              1. Мероприятия направленные на сохранение культуры и традиций:                -Большой Рождественский концерт;                                       - Широкая Масленица;                    - Праздник праздников;                    - Светлая Пасха;                                  - День славянской письменности и культуры;              - День семьи, любви и верности.                                                                                       2. Мероприятия направленные на военно-патриотическое воспитание:                             - Праздничное мероприятие, посвященное дню защитников отечества;                  -Праздничное мероприятие, посвященное Дню Победы,                    -Цикл праздничных мероприятий и молодёжных акций, посвященных Дню России;                         - Праздничное мероприятие, посвященное Дню народного единства.                                                                                       3. Массовые культурно-досуговые мероприятия:                  </t>
    </r>
    <r>
      <rPr>
        <b/>
        <sz val="11"/>
        <rFont val="Times New Roman"/>
        <family val="1"/>
        <charset val="204"/>
      </rPr>
      <t xml:space="preserve"> -</t>
    </r>
    <r>
      <rPr>
        <sz val="11"/>
        <rFont val="Times New Roman"/>
        <family val="1"/>
        <charset val="204"/>
      </rPr>
      <t>Праздничное мероприятие для всей семьи в Новогоднюю ночь;                             -Празднование Дня города Домодедово;                                      - Праздничные мероприятия по территориям, посвященные дням сел, деревень и территориальных округов.</t>
    </r>
  </si>
  <si>
    <t>6.19.</t>
  </si>
  <si>
    <r>
      <rPr>
        <b/>
        <sz val="11"/>
        <rFont val="Times New Roman"/>
        <family val="1"/>
        <charset val="204"/>
      </rPr>
      <t xml:space="preserve">Мероприятие 18. </t>
    </r>
    <r>
      <rPr>
        <sz val="11"/>
        <rFont val="Times New Roman"/>
        <family val="1"/>
        <charset val="204"/>
      </rPr>
      <t xml:space="preserve">                               Проведение разъяснительной работы с организациями и группами боллельщиков о недопущении экстремистских акций и провокаций  во взаимодействии с УМВД России по городскому округу Домодедово и футбольными клубами</t>
    </r>
  </si>
  <si>
    <t>6.18.</t>
  </si>
  <si>
    <t xml:space="preserve">Управление образования городского округа Домодедово, Комитет по культуре, делам молодежи и спорту </t>
  </si>
  <si>
    <r>
      <rPr>
        <b/>
        <sz val="11"/>
        <rFont val="Times New Roman"/>
        <family val="1"/>
        <charset val="204"/>
      </rPr>
      <t xml:space="preserve">Мероприятие 17.     </t>
    </r>
    <r>
      <rPr>
        <sz val="11"/>
        <rFont val="Times New Roman"/>
        <family val="1"/>
        <charset val="204"/>
      </rPr>
      <t xml:space="preserve">              Организация повышения квалификации муниципальных служащих городского округа Домодедово по вопросам противодействия экстремизму и терроризму</t>
    </r>
  </si>
  <si>
    <t>6.17.</t>
  </si>
  <si>
    <r>
      <rPr>
        <b/>
        <sz val="11"/>
        <rFont val="Times New Roman"/>
        <family val="1"/>
        <charset val="204"/>
      </rPr>
      <t>Мероприятие 16.</t>
    </r>
    <r>
      <rPr>
        <sz val="11"/>
        <rFont val="Times New Roman"/>
        <family val="1"/>
        <charset val="204"/>
      </rPr>
      <t xml:space="preserve">
Проведение мероприятий по популязации в молодежной среде литературного русского языка, культурных и национальных  традиций России
</t>
    </r>
  </si>
  <si>
    <t>6.16.</t>
  </si>
  <si>
    <t>Комитет по культуре, делам молодежи и спорту</t>
  </si>
  <si>
    <r>
      <rPr>
        <b/>
        <sz val="11"/>
        <rFont val="Times New Roman"/>
        <family val="1"/>
        <charset val="204"/>
      </rPr>
      <t xml:space="preserve">Мероприятие 15.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искусства путем формирования единой системы льготного посещения - Бесплатное посещение МБУ " Историко-художественный музей" ;                                                              - Бесплатное посещение локальных мероприятий, проводимых в культурно-досуговых учереждениях;                                                                                - Проведение в учреждениях культуры, на бесплатной основе клубных формирований (кружков художественной самодеятельности)</t>
    </r>
  </si>
  <si>
    <t>6.15.</t>
  </si>
  <si>
    <t>Комитет по культуре, делам молодежи и спорту, Управление образования городского округа Домодедово</t>
  </si>
  <si>
    <r>
      <rPr>
        <b/>
        <sz val="11"/>
        <rFont val="Times New Roman"/>
        <family val="1"/>
        <charset val="204"/>
      </rPr>
      <t xml:space="preserve">Мероприятие 14.                                 </t>
    </r>
    <r>
      <rPr>
        <sz val="11"/>
        <rFont val="Times New Roman"/>
        <family val="1"/>
        <charset val="204"/>
      </rPr>
      <t>Вовлечение молодежи в реализацию мероприятий по по сохранению российской культуры на территории городского округа Домодедово, исторического наследия народов страны, традиционных ремесел в целях укрепления связей между покалениями                              - XV-я Окружная  военно- историческая Олимпиада, посвященная Дню Победы;    - День славянской писменности и культуры</t>
    </r>
  </si>
  <si>
    <t>6.14.</t>
  </si>
  <si>
    <t>Управление образования городского округа Домодедово, Комитет по культуре, делам молодежи и спорту, Управление по территориальной безопасности, ГО и ЧС Администрации городского округа Домодедово</t>
  </si>
  <si>
    <r>
      <t xml:space="preserve">Мероприятие 13.              </t>
    </r>
    <r>
      <rPr>
        <sz val="11"/>
        <rFont val="Times New Roman"/>
        <family val="1"/>
        <charset val="204"/>
      </rPr>
      <t>Создание на базе Центра образования, учреждений Центра культуры и досуга "Импульс" площадок для реализации потенциала несовершеннолетних и мест интелектуального досуга</t>
    </r>
  </si>
  <si>
    <t>6.13.</t>
  </si>
  <si>
    <r>
      <t xml:space="preserve">Мероприятие 12.        </t>
    </r>
    <r>
      <rPr>
        <sz val="11"/>
        <rFont val="Times New Roman"/>
        <family val="1"/>
        <charset val="204"/>
      </rPr>
      <t>Внедрение молодежных проектов, инициатив, направленных на формирование активной гражданской позиции , национально-государственной идентичности, воспитание уважения к представителям различных этнорсов, укрепление нравственных ценностей, профилактику неонацизма и экстремизма, взаимодействие с молодежными субкультурами и неформальными движениями</t>
    </r>
  </si>
  <si>
    <t>6.12.</t>
  </si>
  <si>
    <r>
      <t xml:space="preserve">Мероприятие 11.               </t>
    </r>
    <r>
      <rPr>
        <sz val="11"/>
        <rFont val="Times New Roman"/>
        <family val="1"/>
        <charset val="204"/>
      </rPr>
      <t xml:space="preserve">Реализация просвятительских, в том числе интерактивных, программ и проектов  гражданско-патриатической тематики, посвященных пропаганде государственной символики Российской Федерации, символики Московской области, достижениям государства и Московской области, дням воинской славы России, памятным страницам истории России и значимых событиям в новейшей истории страны </t>
    </r>
  </si>
  <si>
    <t>6.11.</t>
  </si>
  <si>
    <r>
      <t xml:space="preserve">Мероприятие 10.                          </t>
    </r>
    <r>
      <rPr>
        <sz val="11"/>
        <rFont val="Times New Roman"/>
        <family val="1"/>
        <charset val="204"/>
      </rPr>
      <t>Организация проведения мероприятий в сфере образования, государственной молодежной политики</t>
    </r>
  </si>
  <si>
    <t>6.10.</t>
  </si>
  <si>
    <r>
      <t xml:space="preserve">Мероприятие 9.     </t>
    </r>
    <r>
      <rPr>
        <sz val="11"/>
        <rFont val="Times New Roman"/>
        <family val="1"/>
        <charset val="204"/>
      </rPr>
      <t xml:space="preserve">Проведение семинаров с субъектами профилактики по вопросам информационного освещения вопросов противодействия идеологии экстремизма, развития толерантности и предотвращения конфликтов на межнациональной и межконфессиональной почве                         </t>
    </r>
    <r>
      <rPr>
        <b/>
        <sz val="11"/>
        <rFont val="Times New Roman"/>
        <family val="1"/>
        <charset val="204"/>
      </rPr>
      <t xml:space="preserve">        </t>
    </r>
  </si>
  <si>
    <t>6.9.</t>
  </si>
  <si>
    <r>
      <t xml:space="preserve">Мероприятие 8.                                                           </t>
    </r>
    <r>
      <rPr>
        <sz val="11"/>
        <rFont val="Times New Roman"/>
        <family val="1"/>
        <charset val="204"/>
      </rPr>
      <t>Организация проведения мероприятий по разъяснению угроз, вызываемых  распространением идей терроризма и религиозно-политического экстремизма, межнациональной и межконфессионаной розни с привлечением деятелей науки, культуры, представителей общественности, информационного сообщества, конфессий и национальных общественных объединений</t>
    </r>
  </si>
  <si>
    <t>6.8.</t>
  </si>
  <si>
    <r>
      <rPr>
        <b/>
        <sz val="11"/>
        <rFont val="Times New Roman"/>
        <family val="1"/>
        <charset val="204"/>
      </rPr>
      <t xml:space="preserve">Мероприятие 7.   </t>
    </r>
    <r>
      <rPr>
        <sz val="11"/>
        <rFont val="Times New Roman"/>
        <family val="1"/>
        <charset val="204"/>
      </rPr>
      <t xml:space="preserve">            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t>
    </r>
  </si>
  <si>
    <t>6.7.</t>
  </si>
  <si>
    <r>
      <rPr>
        <b/>
        <sz val="11"/>
        <rFont val="Times New Roman"/>
        <family val="1"/>
        <charset val="204"/>
      </rPr>
      <t>Мероприятие 6.</t>
    </r>
    <r>
      <rPr>
        <sz val="11"/>
        <rFont val="Times New Roman"/>
        <family val="1"/>
        <charset val="204"/>
      </rPr>
      <t xml:space="preserve">
Организация и проведение мероприятий в сфере государственной информационной политики</t>
    </r>
  </si>
  <si>
    <t>6.6.</t>
  </si>
  <si>
    <r>
      <rPr>
        <b/>
        <sz val="11"/>
        <rFont val="Times New Roman"/>
        <family val="1"/>
        <charset val="204"/>
      </rPr>
      <t xml:space="preserve">Мероприятие 5. </t>
    </r>
    <r>
      <rPr>
        <sz val="11"/>
        <rFont val="Times New Roman"/>
        <family val="1"/>
        <charset val="204"/>
      </rPr>
      <t xml:space="preserve">                                       Организация и проведение культурных мероприятий :                                                          - Рождественский концерт;                                    - Торжественное мероприятие, посвященное Дню защитника Отечества;                                                                        - Окружной фестиваль-конкурс среди хоровых коллективов и отдельных исполнителей «Когда поет душа»;                                        -Торжественное мероприятие, посвященное Международному  женскому дню;                                             - Домодедовский открытый фестиваль-конкурс циркового искусства «13 метров»;                                                                - Весенний Библиобал;                                                      - «Широкая Масленица»;                                                   - Окружной концерт «Праздник праздников - Пасха»;                                                                       - Окружной фестиваль среди детских коллективов всех жанров «Весенняя капель»;                                      - Домодедовский открытый фестиваль-конкурс самодеятельных хореографических коллективов «Танцевальный калейдоскоп»;                                  - Тематическая программа, посвященная Дню Победы;                                                        - Окружной фестиваль-конкурс любительских театральных коллективов «Маска»;                                                 - Окружной праздник, посвященный Международному дню защиты детей;                                                          - Праздничное мероприятие, посвященное Дню России                                                                   16.Татарский народный праздник "Сабантуй";                       17. концертная программа "Мы славяне"              18.Всероссийский День семьи, любви и верности                                                                    19.Праздничная программа «До свиданья, лето!»  20.праздничные программы, посвященные Дню города                                                                        21.Праздничная программа, посвященная Дню Воздушного Флота России                                                                   22.Окружной праздник для первоклассников                23.Окружной праздник, посвященный Всероссийскому дню пожилых людей                                                           24.Окружной фестиваль самодеятельного народного творчества «Осенний листопад»                                    25.Акция «Ночь искусств»                                       26.Праздничная программа, посвященная Всероссийскому дню матери                                                                     27.Окружной фестиваль «Слова имеют собственную душу»                                                 28.Открытие Центральной Елки городского округа Домодедово                                                                                  29.Торжественное мероприятие и детская программа  в рамках Международного дня инвалидов                                    30.Новогодние представления для детей                                                                           </t>
    </r>
  </si>
  <si>
    <t>6.5.</t>
  </si>
  <si>
    <r>
      <rPr>
        <b/>
        <sz val="11"/>
        <rFont val="Times New Roman"/>
        <family val="1"/>
        <charset val="204"/>
      </rPr>
      <t>Мероприятие 4.</t>
    </r>
    <r>
      <rPr>
        <sz val="11"/>
        <rFont val="Times New Roman"/>
        <family val="1"/>
        <charset val="204"/>
      </rPr>
      <t xml:space="preserve">                Оказание поддержки национально-культурным центрам общин и молодежным объединениям городского округа Домодедово , реализующим проекты в сфере духовно-нравственного воспитания  и гармонии межнациональных отношений</t>
    </r>
  </si>
  <si>
    <t>6.4.</t>
  </si>
  <si>
    <r>
      <t xml:space="preserve">Мероприятие 3.                                                  </t>
    </r>
    <r>
      <rPr>
        <sz val="11"/>
        <rFont val="Times New Roman"/>
        <family val="1"/>
        <charset val="204"/>
      </rPr>
      <t>Проведение мониторинга   состояния межнациональных (межэтнических) и межконфессиональных отношений, социально-политической ситуации и раннего предупреждения межнациональных конфликтов в городском округе Домодедово Московской области в целях выявления причин возникновения условий экстремистских проявлений и минимизации их проявлений</t>
    </r>
    <r>
      <rPr>
        <b/>
        <sz val="11"/>
        <rFont val="Times New Roman"/>
        <family val="1"/>
        <charset val="204"/>
      </rPr>
      <t xml:space="preserve">       </t>
    </r>
  </si>
  <si>
    <t>6.3.</t>
  </si>
  <si>
    <r>
      <rPr>
        <b/>
        <sz val="11"/>
        <rFont val="Times New Roman"/>
        <family val="1"/>
        <charset val="204"/>
      </rPr>
      <t>Мероприятие 2.</t>
    </r>
    <r>
      <rPr>
        <sz val="11"/>
        <rFont val="Times New Roman"/>
        <family val="1"/>
        <charset val="204"/>
      </rPr>
      <t xml:space="preserve">
Организация и проведение мероприятий в сфере государственной национальной политики</t>
    </r>
  </si>
  <si>
    <t>6.2.</t>
  </si>
  <si>
    <r>
      <rPr>
        <b/>
        <sz val="11"/>
        <rFont val="Times New Roman"/>
        <family val="1"/>
        <charset val="204"/>
      </rPr>
      <t>Мероприятие 1.</t>
    </r>
    <r>
      <rPr>
        <sz val="11"/>
        <rFont val="Times New Roman"/>
        <family val="1"/>
        <charset val="204"/>
      </rPr>
      <t xml:space="preserve">
Изготовление агитационных материалов направленных на предотвращение экстремизма
</t>
    </r>
  </si>
  <si>
    <t>6.1.</t>
  </si>
  <si>
    <r>
      <rPr>
        <b/>
        <sz val="11"/>
        <rFont val="Times New Roman"/>
        <family val="1"/>
        <charset val="204"/>
      </rPr>
      <t>Основное мероприятие 6.</t>
    </r>
    <r>
      <rPr>
        <sz val="11"/>
        <rFont val="Times New Roman"/>
        <family val="1"/>
        <charset val="204"/>
      </rPr>
      <t xml:space="preserve">
Организация и проведение мероприятий, направленных на предупреждение проявлений экстремизма,  формирование мульти культурности и толерантности в молодежной среде
</t>
    </r>
  </si>
  <si>
    <t>6.</t>
  </si>
  <si>
    <r>
      <rPr>
        <b/>
        <sz val="11"/>
        <rFont val="Times New Roman"/>
        <family val="1"/>
        <charset val="204"/>
      </rPr>
      <t>Мероприятие 7.</t>
    </r>
    <r>
      <rPr>
        <sz val="11"/>
        <rFont val="Times New Roman"/>
        <family val="1"/>
        <charset val="204"/>
      </rPr>
      <t xml:space="preserve">                   Поставка компьютерной техники</t>
    </r>
  </si>
  <si>
    <t>5.7.</t>
  </si>
  <si>
    <r>
      <rPr>
        <b/>
        <sz val="11"/>
        <rFont val="Times New Roman"/>
        <family val="1"/>
        <charset val="204"/>
      </rPr>
      <t>Мероприятие 6.</t>
    </r>
    <r>
      <rPr>
        <sz val="11"/>
        <rFont val="Times New Roman"/>
        <family val="1"/>
        <charset val="204"/>
      </rPr>
      <t xml:space="preserve">
Осуществление организационных мероприятий по подключению  торговых центров, автозаправочных станций к системе «Безопасный регион»
</t>
    </r>
  </si>
  <si>
    <t>5.6.</t>
  </si>
  <si>
    <r>
      <t xml:space="preserve">Мероприятие 5.                                 </t>
    </r>
    <r>
      <rPr>
        <sz val="11"/>
        <rFont val="Times New Roman"/>
        <family val="1"/>
        <charset val="204"/>
      </rPr>
      <t>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t>
    </r>
    <r>
      <rPr>
        <b/>
        <sz val="11"/>
        <rFont val="Times New Roman"/>
        <family val="1"/>
        <charset val="204"/>
      </rPr>
      <t xml:space="preserve">
 </t>
    </r>
    <r>
      <rPr>
        <sz val="11"/>
        <rFont val="Times New Roman"/>
        <family val="1"/>
        <charset val="204"/>
      </rPr>
      <t>(МБУ "ЦКД "Импульс", МБУ СШ "Олимп")</t>
    </r>
  </si>
  <si>
    <t>5.5.</t>
  </si>
  <si>
    <r>
      <rPr>
        <b/>
        <sz val="11"/>
        <rFont val="Times New Roman"/>
        <family val="1"/>
        <charset val="204"/>
      </rPr>
      <t>Мероприятие 4.</t>
    </r>
    <r>
      <rPr>
        <sz val="11"/>
        <rFont val="Times New Roman"/>
        <family val="1"/>
        <charset val="204"/>
      </rPr>
      <t xml:space="preserve">
Обслуживание систем видеонаблюдения, подведомственных Управлению образования
</t>
    </r>
  </si>
  <si>
    <t>5.4</t>
  </si>
  <si>
    <r>
      <rPr>
        <b/>
        <sz val="11"/>
        <rFont val="Times New Roman"/>
        <family val="1"/>
        <charset val="204"/>
      </rPr>
      <t>Мероприятие 3.</t>
    </r>
    <r>
      <rPr>
        <sz val="11"/>
        <rFont val="Times New Roman"/>
        <family val="1"/>
        <charset val="204"/>
      </rPr>
      <t xml:space="preserve">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r>
  </si>
  <si>
    <t>5.3.</t>
  </si>
  <si>
    <r>
      <rPr>
        <b/>
        <sz val="11"/>
        <rFont val="Times New Roman"/>
        <family val="1"/>
        <charset val="204"/>
      </rPr>
      <t>Мероприятие 2.</t>
    </r>
    <r>
      <rPr>
        <sz val="11"/>
        <rFont val="Times New Roman"/>
        <family val="1"/>
        <charset val="204"/>
      </rPr>
      <t xml:space="preserve">
Приобретение и установка камер видеонаблюдения, серверного оборудования на  социально - значимых объектах, местах с  массовым пребыванием людей для расширения системы технологического обеспечения региональной общественной безопасности и оперативного управления "Безопасный регион"
</t>
    </r>
  </si>
  <si>
    <t>5.2.</t>
  </si>
  <si>
    <r>
      <rPr>
        <b/>
        <sz val="11"/>
        <rFont val="Times New Roman"/>
        <family val="1"/>
        <charset val="204"/>
      </rPr>
      <t>Мероприятие 1.</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r>
  </si>
  <si>
    <t>5.1.</t>
  </si>
  <si>
    <r>
      <rPr>
        <b/>
        <sz val="11"/>
        <rFont val="Times New Roman"/>
        <family val="1"/>
        <charset val="204"/>
      </rPr>
      <t xml:space="preserve">Основное мероприятие 5. </t>
    </r>
    <r>
      <rPr>
        <sz val="11"/>
        <rFont val="Times New Roman"/>
        <family val="1"/>
        <charset val="204"/>
      </rPr>
      <t xml:space="preserve">
Развертывание элементов системы системы технологического обеспечения региональной общественной безопасности и оперативного управления «Безопасный регион»</t>
    </r>
  </si>
  <si>
    <t>5.</t>
  </si>
  <si>
    <t>Управление образования</t>
  </si>
  <si>
    <r>
      <t xml:space="preserve">Мероприятие 3.                                                                                </t>
    </r>
    <r>
      <rPr>
        <sz val="11"/>
        <rFont val="Times New Roman"/>
        <family val="1"/>
        <charset val="204"/>
      </rPr>
      <t xml:space="preserve">Подготовка и участие в проведении ежегодных конкурсов социальных проектов и инициатив образовательных организаций, общественных организаций и объединений, направленных на профилактику беспрезорности, преступлений и иных правонарушений несовершеннолетних </t>
    </r>
  </si>
  <si>
    <t>4.3.</t>
  </si>
  <si>
    <r>
      <t xml:space="preserve">Мероприятие 2.                                                      </t>
    </r>
    <r>
      <rPr>
        <sz val="11"/>
        <rFont val="Times New Roman"/>
        <family val="1"/>
        <charset val="204"/>
      </rPr>
      <t xml:space="preserve">Подготовка и участие Домодедовского отряда юных друзей полиции в областном слете </t>
    </r>
  </si>
  <si>
    <t>4.2.</t>
  </si>
  <si>
    <r>
      <rPr>
        <b/>
        <sz val="11"/>
        <rFont val="Times New Roman"/>
        <family val="1"/>
        <charset val="204"/>
      </rPr>
      <t>Мероприятие 1.</t>
    </r>
    <r>
      <rPr>
        <sz val="11"/>
        <rFont val="Times New Roman"/>
        <family val="1"/>
        <charset val="204"/>
      </rPr>
      <t xml:space="preserve">
Изготовление, размещение и распространение рекламной продукции по профилактике преступлений и правонарушений среди подростков и молодежи  
</t>
    </r>
  </si>
  <si>
    <t>4.1.</t>
  </si>
  <si>
    <r>
      <rPr>
        <b/>
        <sz val="11"/>
        <rFont val="Times New Roman"/>
        <family val="1"/>
        <charset val="204"/>
      </rPr>
      <t>Основное мероприятие 4.</t>
    </r>
    <r>
      <rPr>
        <sz val="11"/>
        <rFont val="Times New Roman"/>
        <family val="1"/>
        <charset val="204"/>
      </rPr>
      <t xml:space="preserve">
Реализация мероприятий по обеспечению общественного порядка и общественной безопасности
</t>
    </r>
  </si>
  <si>
    <t>4.</t>
  </si>
  <si>
    <r>
      <rPr>
        <b/>
        <sz val="11"/>
        <rFont val="Times New Roman"/>
        <family val="1"/>
        <charset val="204"/>
      </rPr>
      <t>Мероприятие 4.</t>
    </r>
    <r>
      <rPr>
        <sz val="11"/>
        <rFont val="Times New Roman"/>
        <family val="1"/>
        <charset val="204"/>
      </rPr>
      <t xml:space="preserve">
Информирование населения муниципального образования  о деятельности народных дружин
и т.д.
</t>
    </r>
  </si>
  <si>
    <t>3.4.</t>
  </si>
  <si>
    <r>
      <rPr>
        <b/>
        <sz val="11"/>
        <rFont val="Times New Roman"/>
        <family val="1"/>
        <charset val="204"/>
      </rPr>
      <t>Мероприятие 3.</t>
    </r>
    <r>
      <rPr>
        <sz val="11"/>
        <rFont val="Times New Roman"/>
        <family val="1"/>
        <charset val="204"/>
      </rPr>
      <t xml:space="preserve">
Материальное-техническое обеспечение деятельности народных дружин 
</t>
    </r>
  </si>
  <si>
    <t>3.3.</t>
  </si>
  <si>
    <r>
      <rPr>
        <b/>
        <sz val="11"/>
        <rFont val="Times New Roman"/>
        <family val="1"/>
        <charset val="204"/>
      </rPr>
      <t xml:space="preserve">Мероприятие 2. </t>
    </r>
    <r>
      <rPr>
        <sz val="11"/>
        <rFont val="Times New Roman"/>
        <family val="1"/>
        <charset val="204"/>
      </rPr>
      <t xml:space="preserve">Осуществление мероприятий по обучению народных дружинников
</t>
    </r>
  </si>
  <si>
    <t>3.2.</t>
  </si>
  <si>
    <r>
      <rPr>
        <b/>
        <sz val="11"/>
        <rFont val="Times New Roman"/>
        <family val="1"/>
        <charset val="204"/>
      </rPr>
      <t xml:space="preserve">Мероприятие 1.           </t>
    </r>
    <r>
      <rPr>
        <sz val="11"/>
        <rFont val="Times New Roman"/>
        <family val="1"/>
        <charset val="204"/>
      </rPr>
      <t xml:space="preserve">Материальное стимулирование народных дружинников
</t>
    </r>
  </si>
  <si>
    <t>3.1.</t>
  </si>
  <si>
    <r>
      <rPr>
        <b/>
        <sz val="11"/>
        <rFont val="Times New Roman"/>
        <family val="1"/>
        <charset val="204"/>
      </rPr>
      <t xml:space="preserve">Основное мероприятие 3. </t>
    </r>
    <r>
      <rPr>
        <sz val="11"/>
        <rFont val="Times New Roman"/>
        <family val="1"/>
        <charset val="204"/>
      </rPr>
      <t xml:space="preserve">
Обеспечение деятельности общественных объединений  правоохранительной направленности
</t>
    </r>
  </si>
  <si>
    <t>3.</t>
  </si>
  <si>
    <r>
      <rPr>
        <b/>
        <sz val="11"/>
        <rFont val="Times New Roman"/>
        <family val="1"/>
        <charset val="204"/>
      </rPr>
      <t>Мероприятие 5.</t>
    </r>
    <r>
      <rPr>
        <sz val="11"/>
        <rFont val="Times New Roman"/>
        <family val="1"/>
        <charset val="204"/>
      </rPr>
      <t xml:space="preserve">
Обеспечение технического обслуживания систем тревожной сигнализации зданий (сооружений), подведомственных Комитету по культуре, делам молодежи и спорту 
</t>
    </r>
  </si>
  <si>
    <t>2.5.</t>
  </si>
  <si>
    <r>
      <rPr>
        <b/>
        <sz val="11"/>
        <rFont val="Times New Roman"/>
        <family val="1"/>
        <charset val="204"/>
      </rPr>
      <t xml:space="preserve">Мероприятие 4. </t>
    </r>
    <r>
      <rPr>
        <sz val="11"/>
        <rFont val="Times New Roman"/>
        <family val="1"/>
        <charset val="204"/>
      </rPr>
      <t xml:space="preserve">
Обеспечение охраной зданий (сооружений), подведомственных Комитету по культуре, делам молодежи и спорту</t>
    </r>
  </si>
  <si>
    <t>2.4.</t>
  </si>
  <si>
    <r>
      <rPr>
        <b/>
        <sz val="11"/>
        <rFont val="Times New Roman"/>
        <family val="1"/>
        <charset val="204"/>
      </rPr>
      <t>Мероприятие 3.</t>
    </r>
    <r>
      <rPr>
        <sz val="11"/>
        <rFont val="Times New Roman"/>
        <family val="1"/>
        <charset val="204"/>
      </rPr>
      <t xml:space="preserve">
Обеспечение технического обслуживания систем тревожной сигнализации зданий (сооружений), подведомственных Управлению образования
</t>
    </r>
  </si>
  <si>
    <t>2.3.</t>
  </si>
  <si>
    <r>
      <rPr>
        <b/>
        <sz val="11"/>
        <rFont val="Times New Roman"/>
        <family val="1"/>
        <charset val="204"/>
      </rPr>
      <t>Мероприятие 2.</t>
    </r>
    <r>
      <rPr>
        <sz val="11"/>
        <rFont val="Times New Roman"/>
        <family val="1"/>
        <charset val="204"/>
      </rPr>
      <t xml:space="preserve">
Обеспечение охраной зданий и помещений, подведомственных Управлению образования Администрации городского округа Домодедово
</t>
    </r>
  </si>
  <si>
    <t>2.2.</t>
  </si>
  <si>
    <r>
      <rPr>
        <b/>
        <sz val="11"/>
        <rFont val="Times New Roman"/>
        <family val="1"/>
        <charset val="204"/>
      </rPr>
      <t>Мероприятие 1.</t>
    </r>
    <r>
      <rPr>
        <sz val="11"/>
        <rFont val="Times New Roman"/>
        <family val="1"/>
        <charset val="204"/>
      </rPr>
      <t xml:space="preserve">
Обеспечение централизованной пультовой охраной зданий и помещений Администрации городского округа Домодедово</t>
    </r>
  </si>
  <si>
    <t>2.1.</t>
  </si>
  <si>
    <r>
      <rPr>
        <b/>
        <sz val="11"/>
        <rFont val="Times New Roman"/>
        <family val="1"/>
        <charset val="204"/>
      </rPr>
      <t>Основное мероприятие 2.</t>
    </r>
    <r>
      <rPr>
        <sz val="11"/>
        <rFont val="Times New Roman"/>
        <family val="1"/>
        <charset val="204"/>
      </rPr>
      <t xml:space="preserve">
Повышение степени защищенности объектов муниципальной собственности
</t>
    </r>
  </si>
  <si>
    <t>2.</t>
  </si>
  <si>
    <r>
      <rPr>
        <b/>
        <sz val="11"/>
        <rFont val="Times New Roman"/>
        <family val="1"/>
        <charset val="204"/>
      </rPr>
      <t xml:space="preserve">Мероприятие 5.     </t>
    </r>
    <r>
      <rPr>
        <sz val="11"/>
        <rFont val="Times New Roman"/>
        <family val="1"/>
        <charset val="204"/>
      </rPr>
      <t xml:space="preserve">           Ремонт шлагбаума</t>
    </r>
  </si>
  <si>
    <t>1.5.</t>
  </si>
  <si>
    <r>
      <rPr>
        <b/>
        <sz val="11"/>
        <rFont val="Times New Roman"/>
        <family val="1"/>
        <charset val="204"/>
      </rPr>
      <t xml:space="preserve">Мероприятие 4.    </t>
    </r>
    <r>
      <rPr>
        <sz val="11"/>
        <rFont val="Times New Roman"/>
        <family val="1"/>
        <charset val="204"/>
      </rPr>
      <t xml:space="preserve">           Закупка и поставка биометрического контроля доступа в помещение Администрации</t>
    </r>
  </si>
  <si>
    <t>1.4.</t>
  </si>
  <si>
    <r>
      <rPr>
        <b/>
        <sz val="11"/>
        <rFont val="Times New Roman"/>
        <family val="1"/>
        <charset val="204"/>
      </rPr>
      <t xml:space="preserve">Мероприятие 3. </t>
    </r>
    <r>
      <rPr>
        <sz val="11"/>
        <rFont val="Times New Roman"/>
        <family val="1"/>
        <charset val="204"/>
      </rPr>
      <t xml:space="preserve">
Оборудование объектов управления образования городского округа Домодедово:
- установка инженерно-технических средств антитеррористической защиты (дополнительных камер видеонаблюдения);
- оснащение стационарными (рамочными) и ручными металлообнаружителями;
- установка систем контроля и управления доступом (СКУД)
- установка домофонов
- установка громкоговорящей связи (оповещение о возникновении угрозы  совершения террористического акта или иного преступления).
</t>
    </r>
  </si>
  <si>
    <t>1.3.</t>
  </si>
  <si>
    <r>
      <rPr>
        <b/>
        <sz val="11"/>
        <rFont val="Times New Roman"/>
        <family val="1"/>
        <charset val="204"/>
      </rPr>
      <t>Мероприятие 2.</t>
    </r>
    <r>
      <rPr>
        <sz val="11"/>
        <rFont val="Times New Roman"/>
        <family val="1"/>
        <charset val="204"/>
      </rPr>
      <t xml:space="preserve">
Оборудование объектов Комитета по культуре, делам молодежи и спорту: 
- установка инженерно-технических средств антитеррористической защиты;
- оснащение стационарными (рамочными) и ручными металлообнаружителями - приобретение и установка стационарного (рамочного) металлообнаружителя для филиала «Домодедовская детская хореографическая школа имени Г.И.Федоровой»
- установка громкоговорящей связи (оповещение о возникновении угрозы  совершения террористического акта или иного преступления).
</t>
    </r>
  </si>
  <si>
    <t>1.2.</t>
  </si>
  <si>
    <r>
      <rPr>
        <b/>
        <sz val="11"/>
        <rFont val="Times New Roman"/>
        <family val="1"/>
        <charset val="204"/>
      </rPr>
      <t xml:space="preserve">Мероприятие 1. </t>
    </r>
    <r>
      <rPr>
        <sz val="11"/>
        <rFont val="Times New Roman"/>
        <family val="1"/>
        <charset val="204"/>
      </rPr>
      <t xml:space="preserve">«Оборудование объектов Администрации городского округа Домодедово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 приобретение стационарных и ручных металлообнаружителей;
- приобретение оборудования для пунктов экстренной аудио-видео связи "Гражданин-Полиция";
- приобретение оборудования и отдельных его элементов для совершенствования системы контроля доступа;
 - приобретение  IP видеокамер для охранного видеонаблюдения.
</t>
    </r>
  </si>
  <si>
    <t>1.1.</t>
  </si>
  <si>
    <r>
      <rPr>
        <b/>
        <sz val="11"/>
        <rFont val="Times New Roman"/>
        <family val="1"/>
        <charset val="204"/>
      </rPr>
      <t>Основное мероприятие 1</t>
    </r>
    <r>
      <rPr>
        <sz val="11"/>
        <rFont val="Times New Roman"/>
        <family val="1"/>
        <charset val="204"/>
      </rPr>
      <t xml:space="preserve">
Оборудование социально - значимых объектов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t>
    </r>
  </si>
  <si>
    <t>1.</t>
  </si>
  <si>
    <r>
      <rPr>
        <b/>
        <sz val="11"/>
        <rFont val="Times New Roman"/>
        <family val="1"/>
        <charset val="204"/>
      </rPr>
      <t xml:space="preserve">Подпрограмма 5            </t>
    </r>
    <r>
      <rPr>
        <sz val="11"/>
        <rFont val="Times New Roman"/>
        <family val="1"/>
        <charset val="204"/>
      </rPr>
      <t xml:space="preserve">                                                                                                                                                                                                                                                                                                                                                                                                                                                                                                                «Профилактика преступлений и иных правонарушений на территории городского округа Домодедово на 2017-2021 годы»</t>
    </r>
  </si>
  <si>
    <t xml:space="preserve">Средства бюджета городского округа Домодедово   </t>
  </si>
  <si>
    <t>Итого по подпрограмме 4</t>
  </si>
  <si>
    <r>
      <rPr>
        <b/>
        <sz val="11"/>
        <rFont val="Times New Roman"/>
        <family val="1"/>
        <charset val="204"/>
      </rPr>
      <t xml:space="preserve">Мероприятие 2.1 </t>
    </r>
    <r>
      <rPr>
        <sz val="11"/>
        <rFont val="Times New Roman"/>
        <family val="1"/>
        <charset val="204"/>
      </rPr>
      <t xml:space="preserve">                                                                    Восстановление технической готовности защитных сооружений гражданской обороны</t>
    </r>
  </si>
  <si>
    <r>
      <rPr>
        <b/>
        <sz val="11"/>
        <rFont val="Times New Roman"/>
        <family val="1"/>
        <charset val="204"/>
      </rPr>
      <t>Основное мероприятие 2.</t>
    </r>
    <r>
      <rPr>
        <sz val="11"/>
        <rFont val="Times New Roman"/>
        <family val="1"/>
        <charset val="204"/>
      </rPr>
      <t xml:space="preserve">                                                                                                   Повышение степени готовности ЗСГО к приёму укрываемого населения </t>
    </r>
  </si>
  <si>
    <r>
      <rPr>
        <b/>
        <sz val="11"/>
        <rFont val="Times New Roman"/>
        <family val="1"/>
        <charset val="204"/>
      </rPr>
      <t>Мероприятие 1.</t>
    </r>
    <r>
      <rPr>
        <sz val="11"/>
        <rFont val="Times New Roman"/>
        <family val="1"/>
        <charset val="204"/>
      </rPr>
      <t xml:space="preserve">                                                                    Приобретение имущества гражданской обороны, организация  и  обеспечение его содержания.</t>
    </r>
  </si>
  <si>
    <r>
      <rPr>
        <b/>
        <sz val="11"/>
        <rFont val="Times New Roman"/>
        <family val="1"/>
        <charset val="204"/>
      </rPr>
      <t xml:space="preserve">Основное мероприятие 1. </t>
    </r>
    <r>
      <rPr>
        <sz val="11"/>
        <rFont val="Times New Roman"/>
        <family val="1"/>
        <charset val="204"/>
      </rPr>
      <t xml:space="preserve">                             Создание запасов материально-технических, продовольственных, медицинских и иных средств для целей гражданской обороны </t>
    </r>
  </si>
  <si>
    <r>
      <rPr>
        <b/>
        <sz val="11"/>
        <rFont val="Times New Roman"/>
        <family val="1"/>
        <charset val="204"/>
      </rPr>
      <t xml:space="preserve">Подпрограмма 4                                                                             </t>
    </r>
    <r>
      <rPr>
        <sz val="11"/>
        <rFont val="Times New Roman"/>
        <family val="1"/>
        <charset val="204"/>
      </rPr>
      <t xml:space="preserve">                                                                                                                                                                                                                                                                                                                                                           «Обеспечение мероприятий гражданской обороны на территории городского округа Домодедово на 2017 - 2021 годы»</t>
    </r>
  </si>
  <si>
    <t>Итого по подпрограмме 3</t>
  </si>
  <si>
    <r>
      <rPr>
        <b/>
        <sz val="11"/>
        <rFont val="Times New Roman"/>
        <family val="1"/>
        <charset val="204"/>
      </rPr>
      <t>Мероприятие 4.</t>
    </r>
    <r>
      <rPr>
        <sz val="11"/>
        <rFont val="Times New Roman"/>
        <family val="1"/>
        <charset val="204"/>
      </rPr>
      <t xml:space="preserve">                                 Строительство быстровозводимого модульного здания для пожарного депо в д. Курганье г.о. Домодедово</t>
    </r>
  </si>
  <si>
    <t>2.4</t>
  </si>
  <si>
    <r>
      <rPr>
        <b/>
        <sz val="11"/>
        <rFont val="Times New Roman"/>
        <family val="1"/>
        <charset val="204"/>
      </rPr>
      <t>Мероприятие 3.</t>
    </r>
    <r>
      <rPr>
        <sz val="11"/>
        <rFont val="Times New Roman"/>
        <family val="1"/>
        <charset val="204"/>
      </rPr>
      <t xml:space="preserve">                                 Обучение и страхование добровольных пожарных </t>
    </r>
  </si>
  <si>
    <t>2.3</t>
  </si>
  <si>
    <r>
      <rPr>
        <b/>
        <sz val="11"/>
        <rFont val="Times New Roman"/>
        <family val="1"/>
        <charset val="204"/>
      </rPr>
      <t>Мероприятие 2.</t>
    </r>
    <r>
      <rPr>
        <sz val="11"/>
        <rFont val="Times New Roman"/>
        <family val="1"/>
        <charset val="204"/>
      </rPr>
      <t xml:space="preserve">
Выплаты добровольным пожарным, отличившимся при тушении пожаров</t>
    </r>
  </si>
  <si>
    <t>2.2</t>
  </si>
  <si>
    <r>
      <rPr>
        <b/>
        <sz val="11"/>
        <rFont val="Times New Roman"/>
        <family val="1"/>
        <charset val="204"/>
      </rPr>
      <t>Мероприятие 1.</t>
    </r>
    <r>
      <rPr>
        <sz val="11"/>
        <rFont val="Times New Roman"/>
        <family val="1"/>
        <charset val="204"/>
      </rPr>
      <t xml:space="preserve">
Приобретение противопожарного инвентаря, имущества, автозапчастей для пожарной техники и рекламной продукции для оснащения добровольной пожарной охраны и противопожарной пропаганды</t>
    </r>
  </si>
  <si>
    <t>2.1</t>
  </si>
  <si>
    <r>
      <rPr>
        <b/>
        <sz val="11"/>
        <rFont val="Times New Roman"/>
        <family val="1"/>
        <charset val="204"/>
      </rPr>
      <t xml:space="preserve">Основное мероприятие 2                                                                            </t>
    </r>
    <r>
      <rPr>
        <sz val="11"/>
        <rFont val="Times New Roman"/>
        <family val="1"/>
        <charset val="204"/>
      </rPr>
      <t xml:space="preserve">Развитие добровольной пожарной охраны на территории городского 
округа Домодедово
</t>
    </r>
  </si>
  <si>
    <r>
      <rPr>
        <b/>
        <sz val="11"/>
        <rFont val="Times New Roman"/>
        <family val="1"/>
        <charset val="204"/>
      </rPr>
      <t xml:space="preserve">Мероприятие 2. </t>
    </r>
    <r>
      <rPr>
        <sz val="11"/>
        <rFont val="Times New Roman"/>
        <family val="1"/>
        <charset val="204"/>
      </rPr>
      <t xml:space="preserve">                                                                   Оснащение автономными домовыми пожарными извещателями помещений, в которых проживают многодетные семьи и семьи, находящиеся в трудной жизненной ситуации на территории городского округа Домодедово</t>
    </r>
  </si>
  <si>
    <r>
      <rPr>
        <b/>
        <sz val="11"/>
        <rFont val="Times New Roman"/>
        <family val="1"/>
        <charset val="204"/>
      </rPr>
      <t xml:space="preserve">Мероприятие 1. </t>
    </r>
    <r>
      <rPr>
        <sz val="11"/>
        <rFont val="Times New Roman"/>
        <family val="1"/>
        <charset val="204"/>
      </rPr>
      <t xml:space="preserve">                                                                   Обеспечение выполнения первичных мер пожарной безопасности на территории городского округа Домодедово</t>
    </r>
  </si>
  <si>
    <r>
      <rPr>
        <b/>
        <sz val="11"/>
        <rFont val="Times New Roman"/>
        <family val="1"/>
        <charset val="204"/>
      </rPr>
      <t>Основное мероприятие 1</t>
    </r>
    <r>
      <rPr>
        <sz val="11"/>
        <rFont val="Times New Roman"/>
        <family val="1"/>
        <charset val="204"/>
      </rPr>
      <t xml:space="preserve">
Обеспечение пожарной безопасности
</t>
    </r>
  </si>
  <si>
    <r>
      <rPr>
        <b/>
        <sz val="11"/>
        <rFont val="Times New Roman"/>
        <family val="1"/>
        <charset val="204"/>
      </rPr>
      <t xml:space="preserve">Подпрограмма 3            </t>
    </r>
    <r>
      <rPr>
        <sz val="11"/>
        <rFont val="Times New Roman"/>
        <family val="1"/>
        <charset val="204"/>
      </rPr>
      <t xml:space="preserve">                                                                                                                                                                                                                                                                                                                                                                                                                                              «Обеспечение пожарной безопасности на территории городского округа Домодедово на 2017 - 2021 годы»</t>
    </r>
  </si>
  <si>
    <t>Итого по подпрограмме 2</t>
  </si>
  <si>
    <r>
      <rPr>
        <b/>
        <sz val="11"/>
        <rFont val="Times New Roman"/>
        <family val="1"/>
        <charset val="204"/>
      </rPr>
      <t>Мероприятие 1.</t>
    </r>
    <r>
      <rPr>
        <sz val="11"/>
        <rFont val="Times New Roman"/>
        <family val="1"/>
        <charset val="204"/>
      </rPr>
      <t xml:space="preserve">                                                                                                                                            Создание, содержание и организация функционирования аппаратно-программного комплекса «Безопасный город» </t>
    </r>
  </si>
  <si>
    <r>
      <rPr>
        <b/>
        <sz val="11"/>
        <rFont val="Times New Roman"/>
        <family val="1"/>
        <charset val="204"/>
      </rPr>
      <t xml:space="preserve">Мероприятие 1. </t>
    </r>
    <r>
      <rPr>
        <sz val="11"/>
        <rFont val="Times New Roman"/>
        <family val="1"/>
        <charset val="204"/>
      </rPr>
      <t xml:space="preserve">                                                                    Создание, развитие, совершенствование и эксплуатация муниципальной системы экстренного оповещения населения городского округа  об угрозе возникновения или возникновении чрезвычайной ситуации</t>
    </r>
  </si>
  <si>
    <t>1.1</t>
  </si>
  <si>
    <r>
      <rPr>
        <b/>
        <sz val="11"/>
        <rFont val="Times New Roman"/>
        <family val="1"/>
        <charset val="204"/>
      </rPr>
      <t xml:space="preserve">Основное мероприятие  1.                                                </t>
    </r>
    <r>
      <rPr>
        <sz val="11"/>
        <rFont val="Times New Roman"/>
        <family val="1"/>
        <charset val="204"/>
      </rPr>
      <t>Поддержание в постоянной готовности муниципальной системы оповещения и информирования населения об опасностях, возникающих при военных конфликтах или в следствие этих конфликтов, а также об угрозе возникновения или о возникновении ЧС природного и техногенного характера</t>
    </r>
  </si>
  <si>
    <r>
      <rPr>
        <b/>
        <sz val="11"/>
        <rFont val="Times New Roman"/>
        <family val="1"/>
        <charset val="204"/>
      </rPr>
      <t xml:space="preserve">Подпрограмма 2    </t>
    </r>
    <r>
      <rPr>
        <sz val="11"/>
        <rFont val="Times New Roman"/>
        <family val="1"/>
        <charset val="204"/>
      </rPr>
      <t xml:space="preserve">                                                                                                                                                                                                                                                                                                                                                                                                                         «Развитие и совершенствование системы оповещения и информирования населения городского округа Домодедово на 2017 - 2021 годы»</t>
    </r>
  </si>
  <si>
    <t>Итого по подпрограмме 1</t>
  </si>
  <si>
    <t>Директор МКУ "ЕДДС-112"</t>
  </si>
  <si>
    <r>
      <rPr>
        <b/>
        <sz val="11"/>
        <rFont val="Times New Roman"/>
        <family val="1"/>
        <charset val="204"/>
      </rPr>
      <t>Мероприятие 2.</t>
    </r>
    <r>
      <rPr>
        <sz val="11"/>
        <rFont val="Times New Roman"/>
        <family val="1"/>
        <charset val="204"/>
      </rPr>
      <t xml:space="preserve">
Развитие и оснащение МКУ "ЕДДС-112"</t>
    </r>
  </si>
  <si>
    <r>
      <rPr>
        <b/>
        <sz val="11"/>
        <rFont val="Times New Roman"/>
        <family val="1"/>
        <charset val="204"/>
      </rPr>
      <t xml:space="preserve">Мероприятие 1.                                                        </t>
    </r>
    <r>
      <rPr>
        <sz val="11"/>
        <rFont val="Times New Roman"/>
        <family val="1"/>
        <charset val="204"/>
      </rPr>
      <t xml:space="preserve">Расходы на обеспечение деятельности казенных учреждений 
 </t>
    </r>
  </si>
  <si>
    <r>
      <rPr>
        <b/>
        <sz val="11"/>
        <rFont val="Times New Roman"/>
        <family val="1"/>
        <charset val="204"/>
      </rPr>
      <t xml:space="preserve">Основное мероприятие 6  </t>
    </r>
    <r>
      <rPr>
        <sz val="11"/>
        <rFont val="Times New Roman"/>
        <family val="1"/>
        <charset val="204"/>
      </rPr>
      <t>Создание условий для реализации полномочий казенных учреждений</t>
    </r>
    <r>
      <rPr>
        <b/>
        <sz val="11"/>
        <rFont val="Times New Roman"/>
        <family val="1"/>
        <charset val="204"/>
      </rPr>
      <t xml:space="preserve">                                                                                                                   </t>
    </r>
  </si>
  <si>
    <r>
      <rPr>
        <b/>
        <sz val="11"/>
        <rFont val="Times New Roman"/>
        <family val="1"/>
        <charset val="204"/>
      </rPr>
      <t>Мероприятие 1.</t>
    </r>
    <r>
      <rPr>
        <sz val="11"/>
        <rFont val="Times New Roman"/>
        <family val="1"/>
        <charset val="204"/>
      </rPr>
      <t xml:space="preserve">               Обеспечение безопасности населения на водных объектах</t>
    </r>
  </si>
  <si>
    <t>4.1</t>
  </si>
  <si>
    <t>2017 - 2021</t>
  </si>
  <si>
    <r>
      <rPr>
        <b/>
        <sz val="11"/>
        <rFont val="Times New Roman"/>
        <family val="1"/>
        <charset val="204"/>
      </rPr>
      <t>Основное мероприятие 4.</t>
    </r>
    <r>
      <rPr>
        <sz val="11"/>
        <rFont val="Times New Roman"/>
        <family val="1"/>
        <charset val="204"/>
      </rPr>
      <t xml:space="preserve">
Обеспечение безопасности людей на водных объектах городского округа Домодедово </t>
    </r>
  </si>
  <si>
    <r>
      <rPr>
        <b/>
        <sz val="11"/>
        <rFont val="Times New Roman"/>
        <family val="1"/>
        <charset val="204"/>
      </rPr>
      <t>Мероприятие 1.</t>
    </r>
    <r>
      <rPr>
        <sz val="11"/>
        <rFont val="Times New Roman"/>
        <family val="1"/>
        <charset val="204"/>
      </rPr>
      <t xml:space="preserve">                              Увеличение объемов накопления материальных ресурсов для ликвидации чрезвычайных ситуаций</t>
    </r>
  </si>
  <si>
    <t>3.1</t>
  </si>
  <si>
    <r>
      <rPr>
        <b/>
        <sz val="11"/>
        <rFont val="Times New Roman"/>
        <family val="1"/>
        <charset val="204"/>
      </rPr>
      <t xml:space="preserve">Основное мероприятие  3. </t>
    </r>
    <r>
      <rPr>
        <sz val="11"/>
        <rFont val="Times New Roman"/>
        <family val="1"/>
        <charset val="204"/>
      </rPr>
      <t xml:space="preserve">                                                                                               Создание резерва финансовых и материальных ресурсов для ликвидации чрезвычайных ситуаций</t>
    </r>
  </si>
  <si>
    <r>
      <t xml:space="preserve">Мероприятие 4.      </t>
    </r>
    <r>
      <rPr>
        <sz val="11"/>
        <rFont val="Times New Roman"/>
        <family val="1"/>
        <charset val="204"/>
      </rPr>
      <t>Подготовка руководящего состава звена МОСЧС городского округа</t>
    </r>
    <r>
      <rPr>
        <b/>
        <sz val="11"/>
        <rFont val="Times New Roman"/>
        <family val="1"/>
        <charset val="204"/>
      </rPr>
      <t xml:space="preserve"> </t>
    </r>
    <r>
      <rPr>
        <sz val="11"/>
        <rFont val="Times New Roman"/>
        <family val="1"/>
        <charset val="204"/>
      </rPr>
      <t>Домодедово в УМЦ ГКУ МО "Специальный центр "Звенигород"</t>
    </r>
    <r>
      <rPr>
        <b/>
        <sz val="11"/>
        <rFont val="Times New Roman"/>
        <family val="1"/>
        <charset val="204"/>
      </rPr>
      <t xml:space="preserve">              </t>
    </r>
  </si>
  <si>
    <r>
      <rPr>
        <b/>
        <sz val="11"/>
        <rFont val="Times New Roman"/>
        <family val="1"/>
        <charset val="204"/>
      </rPr>
      <t>Мероприятие 3.</t>
    </r>
    <r>
      <rPr>
        <sz val="11"/>
        <rFont val="Times New Roman"/>
        <family val="1"/>
        <charset val="204"/>
      </rPr>
      <t xml:space="preserve">                                                         Разработка паспорта муниципального образования и плана ликвидации разлива нефти  и нефтепродуктов на территории</t>
    </r>
  </si>
  <si>
    <r>
      <rPr>
        <b/>
        <sz val="11"/>
        <rFont val="Times New Roman"/>
        <family val="1"/>
        <charset val="204"/>
      </rPr>
      <t>Мероприятие 2.</t>
    </r>
    <r>
      <rPr>
        <sz val="11"/>
        <rFont val="Times New Roman"/>
        <family val="1"/>
        <charset val="204"/>
      </rPr>
      <t xml:space="preserve">
Подготовка и проведение  соревнований санитарных постов и постов РХН общеобразовательных учреждений</t>
    </r>
  </si>
  <si>
    <r>
      <rPr>
        <b/>
        <sz val="11"/>
        <rFont val="Times New Roman"/>
        <family val="1"/>
        <charset val="204"/>
      </rPr>
      <t>Мероприятие 1.</t>
    </r>
    <r>
      <rPr>
        <sz val="11"/>
        <rFont val="Times New Roman"/>
        <family val="1"/>
        <charset val="204"/>
      </rPr>
      <t xml:space="preserve">                                                                Подготовка и проведение комплексных тактико-специальных учений с нештатными аварийно-спасательными формированиями объектов экономики городского округа </t>
    </r>
  </si>
  <si>
    <r>
      <t xml:space="preserve">Основное мероприятие 2.
</t>
    </r>
    <r>
      <rPr>
        <sz val="11"/>
        <rFont val="Times New Roman"/>
        <family val="1"/>
        <charset val="204"/>
      </rPr>
      <t xml:space="preserve">Повышение  степени готовности личного состава формирований к реагированию и организации проведения аварийно-спасательных и других неотложных работ к нормативной степени готовности
</t>
    </r>
  </si>
  <si>
    <r>
      <rPr>
        <b/>
        <sz val="11"/>
        <color indexed="8"/>
        <rFont val="Times New Roman"/>
        <family val="1"/>
        <charset val="204"/>
      </rPr>
      <t xml:space="preserve"> Мероприятие 1.   </t>
    </r>
    <r>
      <rPr>
        <sz val="11"/>
        <color indexed="8"/>
        <rFont val="Times New Roman"/>
        <family val="1"/>
        <charset val="204"/>
      </rPr>
      <t xml:space="preserve">           Резерв финансовых средств для предупреждения и ликвидациии чрезвычайных ситуаций</t>
    </r>
  </si>
  <si>
    <r>
      <rPr>
        <b/>
        <sz val="11"/>
        <rFont val="Times New Roman"/>
        <family val="1"/>
        <charset val="204"/>
      </rPr>
      <t>Основное мероприятие 1.</t>
    </r>
    <r>
      <rPr>
        <sz val="11"/>
        <rFont val="Times New Roman"/>
        <family val="1"/>
        <charset val="204"/>
      </rPr>
      <t xml:space="preserve"> Резервный фонд на предупреждение и ликвидацию чрезвычайных ситуаций и последствий стихийных бедствий                             </t>
    </r>
  </si>
  <si>
    <r>
      <rPr>
        <b/>
        <sz val="11"/>
        <rFont val="Times New Roman"/>
        <family val="1"/>
        <charset val="204"/>
      </rPr>
      <t xml:space="preserve">Подпрограмма 1            </t>
    </r>
    <r>
      <rPr>
        <sz val="11"/>
        <rFont val="Times New Roman"/>
        <family val="1"/>
        <charset val="204"/>
      </rPr>
      <t xml:space="preserve">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r>
  </si>
  <si>
    <t>Результаты выполнения мероприятия подпрограммы</t>
  </si>
  <si>
    <t xml:space="preserve">Ответственный за         
выполнение мероприятия подпрограммы        </t>
  </si>
  <si>
    <t>Объем финансирования по годам, (тыс. руб.)</t>
  </si>
  <si>
    <t xml:space="preserve">Всего,                         (тыс. руб.)        </t>
  </si>
  <si>
    <t>Источники финансирования</t>
  </si>
  <si>
    <t>Срок исполнения мероприятия</t>
  </si>
  <si>
    <t>Мероприятия по реализации подпрограммы</t>
  </si>
  <si>
    <t>№ п/п</t>
  </si>
  <si>
    <t>«Безопасность населения городского округа Домодедово на 2017 - 2021 годы»</t>
  </si>
  <si>
    <t>Перечень мероприятий муниципальной программы городского округа Домодедово</t>
  </si>
  <si>
    <t xml:space="preserve">                                                    
Приложение № 4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</si>
  <si>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 xml:space="preserve">
</t>
  </si>
  <si>
    <t xml:space="preserve">Приложение № 3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</si>
  <si>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Обоснование финансовых ресурсов, 
необходимых для реализации муниципальной программы городского округа Домодедово                                                                                                     "Безопасность населения городского округа Домодедово на 2017 -2021 годы"</t>
  </si>
  <si>
    <t>Наименование мероприятия подпрограммы</t>
  </si>
  <si>
    <t>Источник финансирования</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</si>
  <si>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</si>
  <si>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</si>
  <si>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</si>
  <si>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Подпрограмма 1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</si>
  <si>
    <r>
      <rPr>
        <b/>
        <sz val="11"/>
        <rFont val="Times New Roman"/>
        <family val="1"/>
        <charset val="204"/>
      </rPr>
      <t>Основное мероприятие 1</t>
    </r>
    <r>
      <rPr>
        <sz val="11"/>
        <rFont val="Times New Roman"/>
        <family val="1"/>
        <charset val="204"/>
      </rPr>
      <t>. Резервный фонд на предупреждение и ликвидацию чрезвычайных ситуаций и последствий стихийных бедствий.</t>
    </r>
  </si>
  <si>
    <t>Средства бюджета городского округа Домдедово</t>
  </si>
  <si>
    <t>Всего:</t>
  </si>
  <si>
    <t>2017 г.</t>
  </si>
  <si>
    <t>2018 г.</t>
  </si>
  <si>
    <t>2019 г.</t>
  </si>
  <si>
    <t>2020 г.</t>
  </si>
  <si>
    <t>2021 г.</t>
  </si>
  <si>
    <r>
      <rPr>
        <b/>
        <sz val="11"/>
        <rFont val="Times New Roman"/>
        <family val="1"/>
        <charset val="204"/>
      </rPr>
      <t>Мероприятие 1.1.</t>
    </r>
    <r>
      <rPr>
        <sz val="11"/>
        <rFont val="Times New Roman"/>
        <family val="1"/>
        <charset val="204"/>
      </rPr>
      <t xml:space="preserve">               Резерв финансовых средств на предупреждение и ликвидацию чрезвычайных ситуаций и последствий стихийных бедствий</t>
    </r>
  </si>
  <si>
    <t>Заключение контрактов на ликвидацию последствий ЧС на территории городского округа, в случае их возникновения</t>
  </si>
  <si>
    <r>
      <rPr>
        <b/>
        <sz val="11"/>
        <rFont val="Times New Roman"/>
        <family val="1"/>
        <charset val="204"/>
      </rPr>
      <t>Основное мероприятие 2</t>
    </r>
    <r>
      <rPr>
        <sz val="11"/>
        <rFont val="Times New Roman"/>
        <family val="1"/>
        <charset val="204"/>
      </rPr>
      <t xml:space="preserve">
Повышение  степени готовности личного состава формирований к реагированию и организации проведения аварийно-спасательных и других неотложных работ к нормативной степени готовности
</t>
    </r>
  </si>
  <si>
    <r>
      <rPr>
        <b/>
        <sz val="11"/>
        <rFont val="Times New Roman"/>
        <family val="1"/>
        <charset val="204"/>
      </rPr>
      <t>Мероприятияе 2.1</t>
    </r>
    <r>
      <rPr>
        <sz val="11"/>
        <rFont val="Times New Roman"/>
        <family val="1"/>
        <charset val="204"/>
      </rPr>
      <t xml:space="preserve">.                Подготовка и проведение комплексных тактико-специальных учений с нештатными аварийно-спасательными формированиями объектов экономики городского округа </t>
    </r>
  </si>
  <si>
    <t>Заключение контрактов для приобретения ценных подарков для награждения победителей, заключение контрактов для подготовки проведения ТСУ</t>
  </si>
  <si>
    <r>
      <rPr>
        <b/>
        <sz val="11"/>
        <rFont val="Times New Roman"/>
        <family val="1"/>
        <charset val="204"/>
      </rPr>
      <t>Мероприятияе 2.2.</t>
    </r>
    <r>
      <rPr>
        <sz val="11"/>
        <rFont val="Times New Roman"/>
        <family val="1"/>
        <charset val="204"/>
      </rPr>
      <t xml:space="preserve">                            Подготовка и проведение  соревнований санитарных постов и постов РХН общеобразовательных учреждений</t>
    </r>
  </si>
  <si>
    <t>Заключение контрактов для приобретения ценных подарков для награждения победителей</t>
  </si>
  <si>
    <r>
      <rPr>
        <b/>
        <sz val="11"/>
        <rFont val="Times New Roman"/>
        <family val="1"/>
        <charset val="204"/>
      </rPr>
      <t>Мероприятияе 2.3.</t>
    </r>
    <r>
      <rPr>
        <sz val="11"/>
        <rFont val="Times New Roman"/>
        <family val="1"/>
        <charset val="204"/>
      </rPr>
      <t xml:space="preserve">                      Разработка паспорта муниципального образования и плана ликвидации разлива нефти  и нефтепродуктов на территории</t>
    </r>
  </si>
  <si>
    <t>Средства бюджета городского округа Домодедово</t>
  </si>
  <si>
    <t>Заключение контрактов на разработку документов.</t>
  </si>
  <si>
    <r>
      <rPr>
        <b/>
        <sz val="11"/>
        <rFont val="Times New Roman"/>
        <family val="1"/>
        <charset val="204"/>
      </rPr>
      <t>Мероприятияе 2.4.</t>
    </r>
    <r>
      <rPr>
        <sz val="11"/>
        <rFont val="Times New Roman"/>
        <family val="1"/>
        <charset val="204"/>
      </rPr>
      <t xml:space="preserve">    Подготовка руководящего состава звена МОСЧС городского округа Домодедово в УМЦ ГКУ МО "Специальный центр "Звенигород"</t>
    </r>
  </si>
  <si>
    <t>Заключение договоров на обучение.</t>
  </si>
  <si>
    <r>
      <rPr>
        <b/>
        <sz val="11"/>
        <rFont val="Times New Roman"/>
        <family val="1"/>
        <charset val="204"/>
      </rPr>
      <t>Основное мероприятие 3</t>
    </r>
    <r>
      <rPr>
        <sz val="11"/>
        <rFont val="Times New Roman"/>
        <family val="1"/>
        <charset val="204"/>
      </rPr>
      <t xml:space="preserve">
Создание резерва финансовых и материальных ресурсов для ликвидации чрезвычайных ситуаций
</t>
    </r>
  </si>
  <si>
    <r>
      <rPr>
        <b/>
        <sz val="11"/>
        <rFont val="Times New Roman"/>
        <family val="1"/>
        <charset val="204"/>
      </rPr>
      <t>Мероприятияе 3.1</t>
    </r>
    <r>
      <rPr>
        <sz val="11"/>
        <rFont val="Times New Roman"/>
        <family val="1"/>
        <charset val="204"/>
      </rPr>
      <t>.     Увеличение объемов накопления материальных ресурсов для ликвидации чрезвычайных ситуаций</t>
    </r>
  </si>
  <si>
    <t>Заключение контрактов на приобретение материальных ресурсов для ликвидации ЧС</t>
  </si>
  <si>
    <r>
      <rPr>
        <b/>
        <sz val="11"/>
        <rFont val="Times New Roman"/>
        <family val="1"/>
        <charset val="204"/>
      </rPr>
      <t>Основное мероприятие 4</t>
    </r>
    <r>
      <rPr>
        <sz val="11"/>
        <rFont val="Times New Roman"/>
        <family val="1"/>
        <charset val="204"/>
      </rPr>
      <t xml:space="preserve"> Обеспечение безопасности людей на водных объектах городского округа Домодедово</t>
    </r>
  </si>
  <si>
    <r>
      <rPr>
        <b/>
        <sz val="11"/>
        <rFont val="Times New Roman"/>
        <family val="1"/>
        <charset val="204"/>
      </rPr>
      <t>Мероприятие 4.1</t>
    </r>
    <r>
      <rPr>
        <sz val="11"/>
        <rFont val="Times New Roman"/>
        <family val="1"/>
        <charset val="204"/>
      </rPr>
      <t>.                            Обеспечение безопасности населения на водных объектах</t>
    </r>
  </si>
  <si>
    <t>Заключение контрактов на закупку наглядной агитации</t>
  </si>
  <si>
    <r>
      <rPr>
        <b/>
        <sz val="11"/>
        <rFont val="Times New Roman"/>
        <family val="1"/>
        <charset val="204"/>
      </rPr>
      <t>Основное мероприятие 6</t>
    </r>
    <r>
      <rPr>
        <sz val="11"/>
        <rFont val="Times New Roman"/>
        <family val="1"/>
        <charset val="204"/>
      </rPr>
      <t xml:space="preserve"> Создание условий для реализации полномочий казенных учреждений</t>
    </r>
  </si>
  <si>
    <r>
      <rPr>
        <b/>
        <sz val="11"/>
        <rFont val="Times New Roman"/>
        <family val="1"/>
        <charset val="204"/>
      </rPr>
      <t xml:space="preserve">Мероприятие 6.1. </t>
    </r>
    <r>
      <rPr>
        <sz val="11"/>
        <rFont val="Times New Roman"/>
        <family val="1"/>
        <charset val="204"/>
      </rPr>
      <t xml:space="preserve">          Расходы на обеспечение деятельности казенных учреждений </t>
    </r>
  </si>
  <si>
    <t>Расходы на обеспечение деятельности МКУ                                                 "ЕДДС - 112"</t>
  </si>
  <si>
    <r>
      <rPr>
        <b/>
        <sz val="11"/>
        <rFont val="Times New Roman"/>
        <family val="1"/>
        <charset val="204"/>
      </rPr>
      <t xml:space="preserve">Мероприятие 6.2. </t>
    </r>
    <r>
      <rPr>
        <sz val="11"/>
        <rFont val="Times New Roman"/>
        <family val="1"/>
        <charset val="204"/>
      </rPr>
      <t xml:space="preserve">                                        Развитие и оснащение ЕДДС городского округа Домодедово и "Системы 112" </t>
    </r>
  </si>
  <si>
    <t>Заключение контрактов для нужд ЕДДС и Системы-112</t>
  </si>
  <si>
    <r>
      <rPr>
        <b/>
        <sz val="11"/>
        <rFont val="Times New Roman"/>
        <family val="1"/>
        <charset val="204"/>
      </rPr>
      <t>Основное мероприятие  1</t>
    </r>
    <r>
      <rPr>
        <sz val="11"/>
        <rFont val="Times New Roman"/>
        <family val="1"/>
        <charset val="204"/>
      </rPr>
      <t>.                                                Поддержание в постоянной готовности муниципальной системы оповещения и информирования населения об опасностях, возникающих при военных конфликтах или в следствие этих конфликтов, а также об угрозе возникновения или о возникновении ЧС природного и техногенного характера</t>
    </r>
  </si>
  <si>
    <r>
      <rPr>
        <b/>
        <sz val="11"/>
        <rFont val="Times New Roman"/>
        <family val="1"/>
        <charset val="204"/>
      </rPr>
      <t xml:space="preserve">Мероприятие 1.1.   </t>
    </r>
    <r>
      <rPr>
        <sz val="11"/>
        <rFont val="Times New Roman"/>
        <family val="1"/>
        <charset val="204"/>
      </rPr>
      <t xml:space="preserve">          Создание, развитие, совершенствование и эксплуатация систем экстренного оповещения населения городского округа об угрозе возникновения или возникновении чрезвычайной ситуации</t>
    </r>
  </si>
  <si>
    <t>Заключение контрактов на техническое обслуживание муниципальной системы оповещения населения, закупка ЗИП</t>
  </si>
  <si>
    <t>Подпрограмма 3   «Обеспечение пожарной безопасности на территории городского округа Домодедово на 2017 - 2021 годы»</t>
  </si>
  <si>
    <r>
      <t xml:space="preserve">Основное мероприятие  1.
</t>
    </r>
    <r>
      <rPr>
        <sz val="11"/>
        <rFont val="Times New Roman"/>
        <family val="1"/>
        <charset val="204"/>
      </rPr>
      <t>Обеспечение пожарной безопасности</t>
    </r>
    <r>
      <rPr>
        <b/>
        <sz val="11"/>
        <rFont val="Times New Roman"/>
        <family val="1"/>
        <charset val="204"/>
      </rPr>
      <t xml:space="preserve">
</t>
    </r>
  </si>
  <si>
    <r>
      <rPr>
        <b/>
        <sz val="11"/>
        <rFont val="Times New Roman"/>
        <family val="1"/>
        <charset val="204"/>
      </rPr>
      <t>Мероприятие 1.1.</t>
    </r>
    <r>
      <rPr>
        <sz val="11"/>
        <rFont val="Times New Roman"/>
        <family val="1"/>
        <charset val="204"/>
      </rPr>
      <t xml:space="preserve">       Обеспечение выполнения первичных мер пожарной безопасности на территории городского округа Домодедово</t>
    </r>
  </si>
  <si>
    <t>Заключение контрактов на разработку ПСД и строительство площадок для забора воды пожарными автомобилями из открытых водоемов</t>
  </si>
  <si>
    <r>
      <rPr>
        <b/>
        <sz val="11"/>
        <rFont val="Times New Roman"/>
        <family val="1"/>
        <charset val="204"/>
      </rPr>
      <t>Мероприятие 1.2.</t>
    </r>
    <r>
      <rPr>
        <sz val="11"/>
        <rFont val="Times New Roman"/>
        <family val="1"/>
        <charset val="204"/>
      </rPr>
      <t xml:space="preserve">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 на территории городского округа Домодедово</t>
    </r>
  </si>
  <si>
    <t>Заключение контрактов на приобретение и установку пожарных извещателей</t>
  </si>
  <si>
    <r>
      <rPr>
        <b/>
        <sz val="11"/>
        <rFont val="Times New Roman"/>
        <family val="1"/>
        <charset val="204"/>
      </rPr>
      <t>Основное мероприятие 2.</t>
    </r>
    <r>
      <rPr>
        <sz val="11"/>
        <rFont val="Times New Roman"/>
        <family val="1"/>
        <charset val="204"/>
      </rPr>
      <t xml:space="preserve"> Развитие добровольной пожарной охраны на территории городского округа Домодедово</t>
    </r>
  </si>
  <si>
    <r>
      <rPr>
        <b/>
        <sz val="11"/>
        <rFont val="Times New Roman"/>
        <family val="1"/>
        <charset val="204"/>
      </rPr>
      <t>Мероприятие 2.1.</t>
    </r>
    <r>
      <rPr>
        <sz val="11"/>
        <rFont val="Times New Roman"/>
        <family val="1"/>
        <charset val="204"/>
      </rPr>
      <t xml:space="preserve">          Приобретение противопожарного инвентаря, имущества, автозапчастей для пожарной техники и рекламной продукции для оснащения добровольной пожарной охраны и противопожарной пропаганды</t>
    </r>
  </si>
  <si>
    <t>Заключение контрактов на закупку снаряжения, инвентаря, автозапчастей и агитационных материалов для оснащения добровольцев</t>
  </si>
  <si>
    <r>
      <rPr>
        <b/>
        <sz val="11"/>
        <rFont val="Times New Roman"/>
        <family val="1"/>
        <charset val="204"/>
      </rPr>
      <t>Мероприятие 2.2.</t>
    </r>
    <r>
      <rPr>
        <sz val="11"/>
        <rFont val="Times New Roman"/>
        <family val="1"/>
        <charset val="204"/>
      </rPr>
      <t xml:space="preserve">          Выплаты добровольным пожарным, отличившимся при тушении пожаров</t>
    </r>
  </si>
  <si>
    <t>Выплаты добровольным пожарным, отличившимся при тушении пожаров</t>
  </si>
  <si>
    <r>
      <rPr>
        <b/>
        <sz val="11"/>
        <rFont val="Times New Roman"/>
        <family val="1"/>
        <charset val="204"/>
      </rPr>
      <t>Мероприятие 2.3.</t>
    </r>
    <r>
      <rPr>
        <sz val="11"/>
        <rFont val="Times New Roman"/>
        <family val="1"/>
        <charset val="204"/>
      </rPr>
      <t xml:space="preserve">         Обучение и страхование добровольных пожарных </t>
    </r>
  </si>
  <si>
    <t>Заключение контрактов на обучение и страхование добровольных пожарных</t>
  </si>
  <si>
    <r>
      <rPr>
        <b/>
        <sz val="11"/>
        <rFont val="Times New Roman"/>
        <family val="1"/>
        <charset val="204"/>
      </rPr>
      <t>Мероприятие 2.4.</t>
    </r>
    <r>
      <rPr>
        <sz val="11"/>
        <rFont val="Times New Roman"/>
        <family val="1"/>
        <charset val="204"/>
      </rPr>
      <t xml:space="preserve">        Строительство быстровозводимого модульного здания для пожарного депо в д. Курганье городского округа Домодедово</t>
    </r>
  </si>
  <si>
    <t>Подпрограмма 4    «Обеспечение мероприятий гражданской обороны на территории городского округа Домодедово на 2017 - 2021 годы»</t>
  </si>
  <si>
    <r>
      <rPr>
        <b/>
        <sz val="11"/>
        <rFont val="Times New Roman"/>
        <family val="1"/>
        <charset val="204"/>
      </rPr>
      <t xml:space="preserve">Основное мероприятие 1   </t>
    </r>
    <r>
      <rPr>
        <sz val="11"/>
        <rFont val="Times New Roman"/>
        <family val="1"/>
        <charset val="204"/>
      </rPr>
      <t xml:space="preserve">                           Создание запасов материально-технических, продовольственных, медицинских и иных средств для целей гражданской обороны </t>
    </r>
  </si>
  <si>
    <r>
      <rPr>
        <b/>
        <sz val="11"/>
        <rFont val="Times New Roman"/>
        <family val="1"/>
        <charset val="204"/>
      </rPr>
      <t>Мероприятие 1.1.</t>
    </r>
    <r>
      <rPr>
        <sz val="11"/>
        <rFont val="Times New Roman"/>
        <family val="1"/>
        <charset val="204"/>
      </rPr>
      <t xml:space="preserve"> Приобретение имущества гражданской обороны, организация  и  обеспечение его содержания.</t>
    </r>
  </si>
  <si>
    <t>Заключение контрактов на закупку имущества ГО</t>
  </si>
  <si>
    <r>
      <rPr>
        <b/>
        <sz val="11"/>
        <rFont val="Times New Roman"/>
        <family val="1"/>
        <charset val="204"/>
      </rPr>
      <t>Основное мероприятие 2</t>
    </r>
    <r>
      <rPr>
        <sz val="11"/>
        <rFont val="Times New Roman"/>
        <family val="1"/>
        <charset val="204"/>
      </rPr>
      <t xml:space="preserve">                                                                                                   Повышение степени готовности ЗСГО к приёму укрываемого населения </t>
    </r>
  </si>
  <si>
    <t>Заключение контрактов на выполнение работ по восстановлению технической готовности ЗСГО</t>
  </si>
  <si>
    <r>
      <rPr>
        <b/>
        <sz val="11"/>
        <rFont val="Times New Roman"/>
        <family val="1"/>
        <charset val="204"/>
      </rPr>
      <t>Мероприятие 2.1.</t>
    </r>
    <r>
      <rPr>
        <sz val="11"/>
        <rFont val="Times New Roman"/>
        <family val="1"/>
        <charset val="204"/>
      </rPr>
      <t xml:space="preserve">   Восстановление технической готовности защитных сооружений гражданской обороны</t>
    </r>
  </si>
  <si>
    <t>Подпрограмма 5   «Профилактика преступлений и иных правонарушений на территории городского округа Домодедово на 2017-2021 годы»</t>
  </si>
  <si>
    <r>
      <rPr>
        <b/>
        <sz val="11"/>
        <rFont val="Times New Roman"/>
        <family val="1"/>
        <charset val="204"/>
      </rPr>
      <t>Мероприятие 1.1.</t>
    </r>
    <r>
      <rPr>
        <sz val="11"/>
        <rFont val="Times New Roman"/>
        <family val="1"/>
        <charset val="204"/>
      </rPr>
      <t xml:space="preserve">   Оборудование объектов Администрации городского округа Домодедово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 приобретение стационарных и ручных металлообнаружителей;
- приобретение оборудования для пунктов экстренной аудио-видео связи "Гражданин-Полиция";
- приобретение оборудования и отдельных его элементов для совершенствования системы контроля доступа;
 - приобретение  IP видеокамер для охранного видеонаблюдения.
</t>
    </r>
  </si>
  <si>
    <t>Заключение контрактов на оборудование объектов Администрации городского округа Домодедово инженерно-техническими сооружениями</t>
  </si>
  <si>
    <r>
      <rPr>
        <b/>
        <sz val="11"/>
        <rFont val="Times New Roman"/>
        <family val="1"/>
        <charset val="204"/>
      </rPr>
      <t>Мероприятие 1.3.</t>
    </r>
    <r>
      <rPr>
        <sz val="11"/>
        <rFont val="Times New Roman"/>
        <family val="1"/>
        <charset val="204"/>
      </rPr>
      <t xml:space="preserve">  Оборудование объектов управления образования городского округа Домодедово:</t>
    </r>
  </si>
  <si>
    <t>- установка инженерно-технических средств антитеррористической защиты (дополнительных камер видеонаблюдения);</t>
  </si>
  <si>
    <t>- оснащение стационарными (рамочными) и ручными металлообнаружителями;</t>
  </si>
  <si>
    <t xml:space="preserve"> установка систем контроля и управления доступом (СКУД)</t>
  </si>
  <si>
    <t xml:space="preserve"> установка домофонов</t>
  </si>
  <si>
    <t xml:space="preserve"> установка громкоговорящей связи (оповещение о возникновении угрозы  совершения террористического акта или иного преступления)</t>
  </si>
  <si>
    <r>
      <rPr>
        <b/>
        <sz val="11"/>
        <rFont val="Times New Roman"/>
        <family val="1"/>
        <charset val="204"/>
      </rPr>
      <t xml:space="preserve">Мероприятие 1.4.             </t>
    </r>
    <r>
      <rPr>
        <sz val="11"/>
        <rFont val="Times New Roman"/>
        <family val="1"/>
        <charset val="204"/>
      </rPr>
      <t xml:space="preserve">                                         Закупка  и поставка биометрического контроля достуав в помещение Администрации
</t>
    </r>
  </si>
  <si>
    <r>
      <rPr>
        <b/>
        <sz val="11"/>
        <rFont val="Times New Roman"/>
        <family val="1"/>
        <charset val="204"/>
      </rPr>
      <t xml:space="preserve">Мероприятие 1.5. </t>
    </r>
    <r>
      <rPr>
        <sz val="11"/>
        <rFont val="Times New Roman"/>
        <family val="1"/>
        <charset val="204"/>
      </rPr>
      <t xml:space="preserve">                          Ремонт шлагбаума</t>
    </r>
  </si>
  <si>
    <r>
      <rPr>
        <b/>
        <sz val="11"/>
        <rFont val="Times New Roman"/>
        <family val="1"/>
        <charset val="204"/>
      </rPr>
      <t>Мероприятие 2.1.</t>
    </r>
    <r>
      <rPr>
        <sz val="11"/>
        <rFont val="Times New Roman"/>
        <family val="1"/>
        <charset val="204"/>
      </rPr>
      <t xml:space="preserve">  Обеспечение централизованной пультовой охраной зданий и помещений Администрации городского округа Домодедово</t>
    </r>
  </si>
  <si>
    <t>Заключение контрактов на обеспечение централизованной пультовой охраной зданий и помещений Администрации городского округа Домодедово</t>
  </si>
  <si>
    <r>
      <rPr>
        <b/>
        <sz val="11"/>
        <rFont val="Times New Roman"/>
        <family val="1"/>
        <charset val="204"/>
      </rPr>
      <t xml:space="preserve">Мероприятие 2.2.   </t>
    </r>
    <r>
      <rPr>
        <sz val="11"/>
        <rFont val="Times New Roman"/>
        <family val="1"/>
        <charset val="204"/>
      </rPr>
      <t xml:space="preserve">                               Обеспечение охраной зданий и помещений, подведомственных Управлению образования Администрации городского округа Домодедово
</t>
    </r>
  </si>
  <si>
    <r>
      <rPr>
        <b/>
        <sz val="11"/>
        <rFont val="Times New Roman"/>
        <family val="1"/>
        <charset val="204"/>
      </rPr>
      <t xml:space="preserve">Мероприятие 2.3.  </t>
    </r>
    <r>
      <rPr>
        <sz val="11"/>
        <rFont val="Times New Roman"/>
        <family val="1"/>
        <charset val="204"/>
      </rPr>
      <t xml:space="preserve">Обеспечение технического обслуживания систем тревожной сигнализации зданий (сооружений), подведомственных Управлению образования
</t>
    </r>
  </si>
  <si>
    <r>
      <rPr>
        <b/>
        <sz val="11"/>
        <rFont val="Times New Roman"/>
        <family val="1"/>
        <charset val="204"/>
      </rPr>
      <t>Мероприятие 2.4.</t>
    </r>
    <r>
      <rPr>
        <sz val="11"/>
        <rFont val="Times New Roman"/>
        <family val="1"/>
        <charset val="204"/>
      </rPr>
      <t xml:space="preserve"> Обеспечение охраной зданий (сооружений), подведомственных Комитету по культуре, делам молодежи и спорту</t>
    </r>
  </si>
  <si>
    <r>
      <rPr>
        <b/>
        <sz val="11"/>
        <rFont val="Times New Roman"/>
        <family val="1"/>
        <charset val="204"/>
      </rPr>
      <t xml:space="preserve">Мероприятие 2.5. </t>
    </r>
    <r>
      <rPr>
        <sz val="11"/>
        <rFont val="Times New Roman"/>
        <family val="1"/>
        <charset val="204"/>
      </rPr>
      <t xml:space="preserve">Обеспечение технического обслуживания систем тревожной сигнализации зданий (сооружений), подведомственных Комитету по культуре, делам молодежи и спорту 
</t>
    </r>
  </si>
  <si>
    <r>
      <rPr>
        <b/>
        <sz val="11"/>
        <rFont val="Times New Roman"/>
        <family val="1"/>
        <charset val="204"/>
      </rPr>
      <t>Мероприятие 3.1.</t>
    </r>
    <r>
      <rPr>
        <sz val="11"/>
        <rFont val="Times New Roman"/>
        <family val="1"/>
        <charset val="204"/>
      </rPr>
      <t xml:space="preserve">  Материальное стимулирование народных дружинников
</t>
    </r>
  </si>
  <si>
    <t>Заключение контрактов по выплате премирования народных дружинников</t>
  </si>
  <si>
    <r>
      <rPr>
        <b/>
        <sz val="11"/>
        <rFont val="Times New Roman"/>
        <family val="1"/>
        <charset val="204"/>
      </rPr>
      <t>Мероприятие 3.2.</t>
    </r>
    <r>
      <rPr>
        <sz val="11"/>
        <rFont val="Times New Roman"/>
        <family val="1"/>
        <charset val="204"/>
      </rPr>
      <t xml:space="preserve"> Осуществление мероприятий по обучению народных дружинников</t>
    </r>
  </si>
  <si>
    <r>
      <rPr>
        <b/>
        <sz val="11"/>
        <rFont val="Times New Roman"/>
        <family val="1"/>
        <charset val="204"/>
      </rPr>
      <t xml:space="preserve">Мероприятие 3.3. </t>
    </r>
    <r>
      <rPr>
        <sz val="11"/>
        <rFont val="Times New Roman"/>
        <family val="1"/>
        <charset val="204"/>
      </rPr>
      <t xml:space="preserve">                                       Материально-техническое обеспечение деятельности народных дружин</t>
    </r>
  </si>
  <si>
    <r>
      <rPr>
        <b/>
        <sz val="11"/>
        <rFont val="Times New Roman"/>
        <family val="1"/>
        <charset val="204"/>
      </rPr>
      <t>Мероприятие 3.4.</t>
    </r>
    <r>
      <rPr>
        <sz val="11"/>
        <rFont val="Times New Roman"/>
        <family val="1"/>
        <charset val="204"/>
      </rPr>
      <t xml:space="preserve"> Информирование населения муниципального образования  о деятельности народных дружин
и т.д.
</t>
    </r>
  </si>
  <si>
    <r>
      <rPr>
        <b/>
        <sz val="11"/>
        <rFont val="Times New Roman"/>
        <family val="1"/>
        <charset val="204"/>
      </rPr>
      <t>Основное мероприятие 4</t>
    </r>
    <r>
      <rPr>
        <sz val="11"/>
        <rFont val="Times New Roman"/>
        <family val="1"/>
        <charset val="204"/>
      </rPr>
      <t xml:space="preserve">
Реализация мероприятий по обеспечению общественного порядка и общественной безопасности
</t>
    </r>
  </si>
  <si>
    <r>
      <rPr>
        <b/>
        <sz val="11"/>
        <rFont val="Times New Roman"/>
        <family val="1"/>
        <charset val="204"/>
      </rPr>
      <t>Мероприятие 4.1.</t>
    </r>
    <r>
      <rPr>
        <sz val="11"/>
        <rFont val="Times New Roman"/>
        <family val="1"/>
        <charset val="204"/>
      </rPr>
      <t xml:space="preserve"> Изготовление, размещение и распространение рекламной продукции по профилактике преступлений и правонарушений среди подростков и молодежи  
</t>
    </r>
  </si>
  <si>
    <t>Заключение контрактов на изготовление рекламной продукции</t>
  </si>
  <si>
    <r>
      <rPr>
        <b/>
        <sz val="11"/>
        <rFont val="Times New Roman"/>
        <family val="1"/>
        <charset val="204"/>
      </rPr>
      <t xml:space="preserve">Мероприятие 4.2.                         </t>
    </r>
    <r>
      <rPr>
        <sz val="11"/>
        <rFont val="Times New Roman"/>
        <family val="1"/>
        <charset val="204"/>
      </rPr>
      <t>Подготовка и участие Домодедовского отряда юных друзей полиции в областном слете</t>
    </r>
  </si>
  <si>
    <r>
      <rPr>
        <b/>
        <sz val="11"/>
        <rFont val="Times New Roman"/>
        <family val="1"/>
        <charset val="204"/>
      </rPr>
      <t>Мероприятие 4.3.</t>
    </r>
    <r>
      <rPr>
        <sz val="11"/>
        <rFont val="Times New Roman"/>
        <family val="1"/>
        <charset val="204"/>
      </rPr>
      <t xml:space="preserve">     Подготовка и участие в проведении ежегодных конкурсов социальных проектов и инициатив образовательных организаций, общественных организаций и объединений, направленных на профилактику беспрезорности, преступлений и иных правонарушений несовершеннолетних 
</t>
    </r>
  </si>
  <si>
    <r>
      <rPr>
        <b/>
        <sz val="11"/>
        <rFont val="Times New Roman"/>
        <family val="1"/>
        <charset val="204"/>
      </rPr>
      <t>Основное мероприятие 5.</t>
    </r>
    <r>
      <rPr>
        <sz val="11"/>
        <rFont val="Times New Roman"/>
        <family val="1"/>
        <charset val="204"/>
      </rPr>
      <t xml:space="preserve"> 
Развертывание элементов системы системы технологического обеспечения региональной общественной безопасности и оперативного управления «Безопасный регион»</t>
    </r>
  </si>
  <si>
    <r>
      <rPr>
        <b/>
        <sz val="11"/>
        <rFont val="Times New Roman"/>
        <family val="1"/>
        <charset val="204"/>
      </rPr>
      <t xml:space="preserve">Мероприятие 5.1.                        </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r>
  </si>
  <si>
    <t xml:space="preserve">Заключение контрактов на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</si>
  <si>
    <r>
      <rPr>
        <b/>
        <sz val="11"/>
        <rFont val="Times New Roman"/>
        <family val="1"/>
        <charset val="204"/>
      </rPr>
      <t xml:space="preserve">Мероприятие 5.2.  </t>
    </r>
    <r>
      <rPr>
        <sz val="11"/>
        <rFont val="Times New Roman"/>
        <family val="1"/>
        <charset val="204"/>
      </rPr>
      <t xml:space="preserve">                                                    Приобретение и установка камер видеонаблюдения, серверного оборудования на  социально - значимых объектах, местах с  массовым пребыванием людей для расширения системы технологического обеспечения региональной общественной безопасности и оперативного управления "Безопасный регион"
</t>
    </r>
  </si>
  <si>
    <t>Заключение контрактов на приобритение видеокамер  и серверного оборудования</t>
  </si>
  <si>
    <r>
      <t xml:space="preserve"> </t>
    </r>
    <r>
      <rPr>
        <b/>
        <sz val="11"/>
        <rFont val="Times New Roman"/>
        <family val="1"/>
        <charset val="204"/>
      </rPr>
      <t xml:space="preserve"> Мероприятие 5.3.</t>
    </r>
    <r>
      <rPr>
        <sz val="11"/>
        <rFont val="Times New Roman"/>
        <family val="1"/>
        <charset val="204"/>
      </rPr>
      <t xml:space="preserve">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r>
  </si>
  <si>
    <t xml:space="preserve">Заключение контрактов на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</si>
  <si>
    <r>
      <rPr>
        <b/>
        <sz val="11"/>
        <rFont val="Times New Roman"/>
        <family val="1"/>
        <charset val="204"/>
      </rPr>
      <t xml:space="preserve">Мероприятие 5.4. </t>
    </r>
    <r>
      <rPr>
        <sz val="11"/>
        <rFont val="Times New Roman"/>
        <family val="1"/>
        <charset val="204"/>
      </rPr>
      <t xml:space="preserve">Обслуживание систем видеонаблюдения, подведомственных Управлению образования
</t>
    </r>
  </si>
  <si>
    <r>
      <rPr>
        <b/>
        <sz val="11"/>
        <rFont val="Times New Roman"/>
        <family val="1"/>
        <charset val="204"/>
      </rPr>
      <t xml:space="preserve">Мероприятие 5.5.   </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(МБУ "ЦКД "Импульс", МБУ СШ "Олимп"</t>
    </r>
  </si>
  <si>
    <t>Заключение контрактов на приобритение видеокамер</t>
  </si>
  <si>
    <r>
      <rPr>
        <b/>
        <sz val="11"/>
        <rFont val="Times New Roman"/>
        <family val="1"/>
        <charset val="204"/>
      </rPr>
      <t xml:space="preserve">Мероприятие 5.6. </t>
    </r>
    <r>
      <rPr>
        <sz val="11"/>
        <rFont val="Times New Roman"/>
        <family val="1"/>
        <charset val="204"/>
      </rPr>
      <t xml:space="preserve">Осуществление организационных мероприятий по подключению  торговых центров, автозаправочных станций к системе «Безопасный регион»
</t>
    </r>
  </si>
  <si>
    <r>
      <rPr>
        <b/>
        <sz val="11"/>
        <rFont val="Times New Roman"/>
        <family val="1"/>
        <charset val="204"/>
      </rPr>
      <t xml:space="preserve">Мероприятие 5.7. </t>
    </r>
    <r>
      <rPr>
        <sz val="11"/>
        <rFont val="Times New Roman"/>
        <family val="1"/>
        <charset val="204"/>
      </rPr>
      <t xml:space="preserve">                                    Поставка компъютерной техники</t>
    </r>
  </si>
  <si>
    <r>
      <rPr>
        <b/>
        <sz val="11"/>
        <rFont val="Times New Roman"/>
        <family val="1"/>
        <charset val="204"/>
      </rPr>
      <t xml:space="preserve">Мероприятие 6.1.      </t>
    </r>
    <r>
      <rPr>
        <sz val="11"/>
        <rFont val="Times New Roman"/>
        <family val="1"/>
        <charset val="204"/>
      </rPr>
      <t xml:space="preserve">                                   Изготовление агитационных материалов направленных на предотвращение экстремизма
</t>
    </r>
  </si>
  <si>
    <t>Заключение контрактов на изготовление агитационных материалов</t>
  </si>
  <si>
    <r>
      <rPr>
        <b/>
        <sz val="11"/>
        <rFont val="Times New Roman"/>
        <family val="1"/>
        <charset val="204"/>
      </rPr>
      <t xml:space="preserve">Мероприятие 6.2.  </t>
    </r>
    <r>
      <rPr>
        <sz val="11"/>
        <rFont val="Times New Roman"/>
        <family val="1"/>
        <charset val="204"/>
      </rPr>
      <t xml:space="preserve">                                                 Организация и проведение мероприятий в сфере государственной национальной политики</t>
    </r>
  </si>
  <si>
    <r>
      <rPr>
        <b/>
        <sz val="11"/>
        <rFont val="Times New Roman"/>
        <family val="1"/>
        <charset val="204"/>
      </rPr>
      <t xml:space="preserve">Мероприятие 6.3. </t>
    </r>
    <r>
      <rPr>
        <sz val="11"/>
        <rFont val="Times New Roman"/>
        <family val="1"/>
        <charset val="204"/>
      </rPr>
      <t xml:space="preserve">                     Проведение мониторинга   состояния межнациональных (межэтнических) и межконфессиональных отношений, социально-политической ситуации и раннего предупреждения межнациональных конфликтов в городском округе Домодедово Московской области в целях выявления причин возникновения условий экстремистских проявлений и минимизации их проявлений       </t>
    </r>
  </si>
  <si>
    <r>
      <rPr>
        <b/>
        <sz val="11"/>
        <rFont val="Times New Roman"/>
        <family val="1"/>
        <charset val="204"/>
      </rPr>
      <t xml:space="preserve">Мероприятие 6.4.  </t>
    </r>
    <r>
      <rPr>
        <sz val="11"/>
        <rFont val="Times New Roman"/>
        <family val="1"/>
        <charset val="204"/>
      </rPr>
      <t xml:space="preserve">                                    Оказание поддержки национально-культурным центрам общин и молодежным объединениям городского округа Домодедово , реализующим проекты в сфере духовно-нравственного воспитания  и гармонии межнациональных отношений
</t>
    </r>
  </si>
  <si>
    <r>
      <rPr>
        <b/>
        <sz val="11"/>
        <rFont val="Times New Roman"/>
        <family val="1"/>
        <charset val="204"/>
      </rPr>
      <t xml:space="preserve">Мероприятие 6.5.  </t>
    </r>
    <r>
      <rPr>
        <sz val="11"/>
        <rFont val="Times New Roman"/>
        <family val="1"/>
        <charset val="204"/>
      </rPr>
      <t xml:space="preserve">                      Организация и проведение культурных мероприятий :                                                          - Рождественский концерт;                                    - Торжественное мероприятие, посвященное Дню защитника Отечества;                                                                        - Окружной фестиваль-конкурс среди хоровых коллективов и отдельных исполнителей «Когда поет душа»;                                        -Торжественное мероприятие, посвященное Международному  женскому дню;                                             - Домодедовский открытый фестиваль-конкурс циркового искусства «13 метров»;                                                                - Весенний Библиобал;                                                      - «Широкая Масленица»;                                                   - Окружной концерт «Праздник праздников - Пасха»;                                                                       - Окружной фестиваль среди детских коллективов всех жанров «Весенняя капель»;                                      - Домодедовский открытый фестиваль-конкурс самодеятельных хореографических коллективов «Танцевальный калейдоскоп»;                                  - Тематическая программа, посвященная Дню Победы;                                                        - Окружной фестиваль-конкурс любительских театральных коллективов «Маска»;                                                 - Окружной праздник, посвященный Международному дню защиты детей;                                                          - Праздничное мероприятие, посвященное Дню России                                                                   16.Татарский народный праздник "Сабантуй";                       17. концертная программа "Мы славяне"              18.Всероссийский День семьи, любви и верности                                                                    19.Праздничная программа «До свиданья, лето!»  20.праздничные программы, посвященные Дню города                                                                        21.Праздничная программа, посвященная Дню Воздушного Флота России                                                                   22.Окружной праздник для первоклассников                23.Окружной праздник, посвященный Всероссийскому дню пожилых людей                                                           24.Окружной фестиваль самодеятельного народного творчества «Осенний листопад»                                    25.Акция «Ночь искусств»                                       26.Праздничная программа, посвященная Всероссийскому дню матери                                                                     27.Окружной фестиваль «Слова имеют собственную душу»                                                 28.Открытие Центральной Елки городского округа Домодедово                                                                                  29.Торжественное мероприятие и детская программа  в рамках Международного дня инвалидов                                    30.Новогодние представления для детей                                 </t>
    </r>
  </si>
  <si>
    <r>
      <rPr>
        <b/>
        <sz val="11"/>
        <rFont val="Times New Roman"/>
        <family val="1"/>
        <charset val="204"/>
      </rPr>
      <t xml:space="preserve">Мероприятие 6.6. </t>
    </r>
    <r>
      <rPr>
        <sz val="11"/>
        <rFont val="Times New Roman"/>
        <family val="1"/>
        <charset val="204"/>
      </rPr>
      <t xml:space="preserve">            Организация и проведение мероприятий в сфере государственной информационной политики</t>
    </r>
  </si>
  <si>
    <r>
      <rPr>
        <b/>
        <sz val="11"/>
        <rFont val="Times New Roman"/>
        <family val="1"/>
        <charset val="204"/>
      </rPr>
      <t xml:space="preserve">Мероприятие 6.7. </t>
    </r>
    <r>
      <rPr>
        <sz val="11"/>
        <rFont val="Times New Roman"/>
        <family val="1"/>
        <charset val="204"/>
      </rPr>
      <t xml:space="preserve">      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                              </t>
    </r>
  </si>
  <si>
    <r>
      <rPr>
        <b/>
        <sz val="11"/>
        <rFont val="Times New Roman"/>
        <family val="1"/>
        <charset val="204"/>
      </rPr>
      <t xml:space="preserve">Мероприятие 6.8.  </t>
    </r>
    <r>
      <rPr>
        <sz val="11"/>
        <rFont val="Times New Roman"/>
        <family val="1"/>
        <charset val="204"/>
      </rPr>
      <t xml:space="preserve">     Организация проведения мероприятий по разъяснению угроз, вызываемых  распространением идей терроризма и религиозно-политического экстремизма, межнациональной и межконфессионаной розни с привлечением деятелей науки, культуры, представителей общественности, информационного сообщества, конфессий и национальных общественных объединений</t>
    </r>
  </si>
  <si>
    <r>
      <rPr>
        <b/>
        <sz val="11"/>
        <rFont val="Times New Roman"/>
        <family val="1"/>
        <charset val="204"/>
      </rPr>
      <t xml:space="preserve">Мероприятие 6.9.       </t>
    </r>
    <r>
      <rPr>
        <sz val="11"/>
        <rFont val="Times New Roman"/>
        <family val="1"/>
        <charset val="204"/>
      </rPr>
      <t xml:space="preserve">                            Проведение семинаров с субъектами профилактики по вопросам информационного освещения вопросов противодействия идеологии экстремизма, развития толерантности и предотвращения конфликтов на межнациональной и межконфессиональной почве  </t>
    </r>
  </si>
  <si>
    <r>
      <rPr>
        <b/>
        <sz val="11"/>
        <rFont val="Times New Roman"/>
        <family val="1"/>
        <charset val="204"/>
      </rPr>
      <t xml:space="preserve">Мероприятие 6.10.  </t>
    </r>
    <r>
      <rPr>
        <sz val="11"/>
        <rFont val="Times New Roman"/>
        <family val="1"/>
        <charset val="204"/>
      </rPr>
      <t xml:space="preserve">                       Организация проведения мероприятий в сфере образования, государственной молодежной политики</t>
    </r>
  </si>
  <si>
    <r>
      <rPr>
        <b/>
        <sz val="11"/>
        <rFont val="Times New Roman"/>
        <family val="1"/>
        <charset val="204"/>
      </rPr>
      <t xml:space="preserve">Мероприятие 6.11.  </t>
    </r>
    <r>
      <rPr>
        <sz val="11"/>
        <rFont val="Times New Roman"/>
        <family val="1"/>
        <charset val="204"/>
      </rPr>
      <t xml:space="preserve">       Реализация просвятительских, в том числе интерактивных, программ и проектов  гражданско-патриатической тематики, посвященных пропаганде государственной символики Российской Федерации, символики Московской области, достижениям государства и Московской области, дням воинской славы России, памятным страницам истории России и значимых событиям в новейшей истории страны </t>
    </r>
  </si>
  <si>
    <r>
      <rPr>
        <b/>
        <sz val="11"/>
        <rFont val="Times New Roman"/>
        <family val="1"/>
        <charset val="204"/>
      </rPr>
      <t>Мероприятие 6.12.</t>
    </r>
    <r>
      <rPr>
        <sz val="11"/>
        <rFont val="Times New Roman"/>
        <family val="1"/>
        <charset val="204"/>
      </rPr>
      <t xml:space="preserve">           Внедрение молодежных проектов, инициатив, направленных на формирование активной гражданской позиции , национально-государственной идентичности, воспитание уважения к представителям различных этнорсов, укрепление нравственных ценностей, профилактику неонацизма и экстремизма, взаимодействие с молодежными субкультурами и неформальными движениями</t>
    </r>
  </si>
  <si>
    <r>
      <rPr>
        <b/>
        <sz val="11"/>
        <rFont val="Times New Roman"/>
        <family val="1"/>
        <charset val="204"/>
      </rPr>
      <t xml:space="preserve">Мероприятие 6.13.    </t>
    </r>
    <r>
      <rPr>
        <sz val="11"/>
        <rFont val="Times New Roman"/>
        <family val="1"/>
        <charset val="204"/>
      </rPr>
      <t xml:space="preserve">           Создание на базе Центра образования, учреждений Центра культуры и досуга "Импульс" площадок для реализации потенциала несовершеннолетних и мест интелектуального досуга            </t>
    </r>
  </si>
  <si>
    <r>
      <rPr>
        <b/>
        <sz val="11"/>
        <rFont val="Times New Roman"/>
        <family val="1"/>
        <charset val="204"/>
      </rPr>
      <t xml:space="preserve">Мероприятие 6.14. </t>
    </r>
    <r>
      <rPr>
        <sz val="11"/>
        <rFont val="Times New Roman"/>
        <family val="1"/>
        <charset val="204"/>
      </rPr>
      <t xml:space="preserve">        Вовлечение молодежи в реализацию мероприятий по по сохранению российской культуры на территории городского округа Домодедово, исторического наследия народов страны, традиционных ремесел в целях укрепления связей между покалениями                              - XV-я Окружная  военно- историческая Олимпиада, посвященная Дню Победы;   - День славянской пистменности и культуры</t>
    </r>
  </si>
  <si>
    <r>
      <rPr>
        <b/>
        <sz val="11"/>
        <rFont val="Times New Roman"/>
        <family val="1"/>
        <charset val="204"/>
      </rPr>
      <t xml:space="preserve">Мероприятие 6.15.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 - Бесплатное посещение МБУ " Историко-художественный музей" ;                                                              - Бесплатное посещение локальных мероприятий, проводимых в культурно-досуговых учереждениях;                                                                                - Проведение в учреждениях культуры, на бесплатной основе клубных формирований (кружков художественной самодеятельности)</t>
    </r>
  </si>
  <si>
    <r>
      <rPr>
        <b/>
        <sz val="11"/>
        <rFont val="Times New Roman"/>
        <family val="1"/>
        <charset val="204"/>
      </rPr>
      <t xml:space="preserve">Мероприятие 6.16. </t>
    </r>
    <r>
      <rPr>
        <sz val="11"/>
        <rFont val="Times New Roman"/>
        <family val="1"/>
        <charset val="204"/>
      </rPr>
      <t xml:space="preserve">                     Проведение мероприятий по популязации в молодежной среде литературного русского языка, культурных и национальных  традиций России
</t>
    </r>
  </si>
  <si>
    <r>
      <rPr>
        <b/>
        <sz val="11"/>
        <rFont val="Times New Roman"/>
        <family val="1"/>
        <charset val="204"/>
      </rPr>
      <t xml:space="preserve">Мероприятие 6.17.  </t>
    </r>
    <r>
      <rPr>
        <sz val="11"/>
        <rFont val="Times New Roman"/>
        <family val="1"/>
        <charset val="204"/>
      </rPr>
      <t xml:space="preserve">            Организация повышения квалификации муниципальных служащих городского округа Домодедово по вопросам противодействия экстремизму и терроризму</t>
    </r>
  </si>
  <si>
    <r>
      <rPr>
        <b/>
        <sz val="11"/>
        <rFont val="Times New Roman"/>
        <family val="1"/>
        <charset val="204"/>
      </rPr>
      <t xml:space="preserve">Мероприятие 6.18. </t>
    </r>
    <r>
      <rPr>
        <sz val="11"/>
        <rFont val="Times New Roman"/>
        <family val="1"/>
        <charset val="204"/>
      </rPr>
      <t xml:space="preserve">         Проведение разъяснительной работы с организациями и группами боллельщиков о недопущении экстремистских акций и провокаций  во взаимодействии с УМВД России по городскому округу Домодедово и футбольными клубами</t>
    </r>
  </si>
  <si>
    <r>
      <rPr>
        <b/>
        <sz val="11"/>
        <rFont val="Times New Roman"/>
        <family val="1"/>
        <charset val="204"/>
      </rPr>
      <t xml:space="preserve">Мероприятие 6.19.   </t>
    </r>
    <r>
      <rPr>
        <sz val="11"/>
        <rFont val="Times New Roman"/>
        <family val="1"/>
        <charset val="204"/>
      </rPr>
      <t xml:space="preserve">        Проведение мероприятий в сфере государственной культурной политики.            1. Мероприятия направленные на сохранение культуры и традиций:                                 -Большой Рождественский концерт;                                   -Широкая Масленица;          -Праздник-праздников светлая Пасха;                          -День славянской письменности и культуры;  -День семьи, любви и верности.                                                                                       2. Мероприятия направленные на военно-патриотическое воспитание:                             -Праздничное мероприятие, посвященное дню защитников отечества;         -Праздничное мероприятие, посвященное Дню Победы,  -Цикл праздничных мероприятий и молодёжных акций, посвященных Дню России;                                      -Праздничное мероприятие, посвященное Дню народного единства.                                                                                       3. Массовые культурно-досуговые мероприятия:      -Праздничное мероприятие для всей семьи в Новогоднюю ночь;                 -Празднование Дня города Домодедово;                             - Праздничные мероприятия по территориям, посвященные дням сел, деревень и территориальных округов.</t>
    </r>
  </si>
  <si>
    <r>
      <rPr>
        <b/>
        <sz val="11"/>
        <rFont val="Times New Roman"/>
        <family val="1"/>
        <charset val="204"/>
      </rPr>
      <t xml:space="preserve">Мероприятие 6.20.  </t>
    </r>
    <r>
      <rPr>
        <sz val="11"/>
        <rFont val="Times New Roman"/>
        <family val="1"/>
        <charset val="204"/>
      </rPr>
      <t xml:space="preserve">      Проведение мероприятий, приуроченных к  татарскому народному празднику "Сабантуй",  дню Народного единства.                               </t>
    </r>
  </si>
  <si>
    <r>
      <rPr>
        <b/>
        <sz val="11"/>
        <rFont val="Times New Roman"/>
        <family val="1"/>
        <charset val="204"/>
      </rPr>
      <t xml:space="preserve">Мероприятие 6.22.   </t>
    </r>
    <r>
      <rPr>
        <sz val="11"/>
        <rFont val="Times New Roman"/>
        <family val="1"/>
        <charset val="204"/>
      </rPr>
      <t xml:space="preserve">                        Проведение с работниками учреждений культуры семинаров-совещаний  по предупреждению экстремистских проявлений и межнациональных конфликтов    </t>
    </r>
  </si>
  <si>
    <r>
      <rPr>
        <b/>
        <sz val="11"/>
        <rFont val="Times New Roman"/>
        <family val="1"/>
        <charset val="204"/>
      </rPr>
      <t>Мероприятие 6.23.</t>
    </r>
    <r>
      <rPr>
        <sz val="11"/>
        <rFont val="Times New Roman"/>
        <family val="1"/>
        <charset val="204"/>
      </rPr>
      <t xml:space="preserve">           Привлечение ветеранских и молодежных организаций к воспитанию молодежи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                                          - «Я - гражданин России!» - цикл торжественных мероприятий по вручению паспортов 14-летним домодедовцам;                          - Митинг, посвященный Дню памяти россиян, исполнивших свой долг за пределами Отечества;                                 - Митинг, посвященный Дню памяти и скорби.            </t>
    </r>
  </si>
  <si>
    <r>
      <rPr>
        <b/>
        <sz val="11"/>
        <rFont val="Times New Roman"/>
        <family val="1"/>
        <charset val="204"/>
      </rPr>
      <t xml:space="preserve">Мероприятия 6.24.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t>
    </r>
  </si>
  <si>
    <r>
      <rPr>
        <b/>
        <sz val="11"/>
        <rFont val="Times New Roman"/>
        <family val="1"/>
        <charset val="204"/>
      </rPr>
      <t xml:space="preserve">Мероприятие 6.25. </t>
    </r>
    <r>
      <rPr>
        <sz val="11"/>
        <rFont val="Times New Roman"/>
        <family val="1"/>
        <charset val="204"/>
      </rPr>
      <t xml:space="preserve">       Проведение организационных мероприятий и мероприятия в сфере законодательной деятельности</t>
    </r>
  </si>
  <si>
    <r>
      <rPr>
        <b/>
        <sz val="11"/>
        <rFont val="Times New Roman"/>
        <family val="1"/>
        <charset val="204"/>
      </rPr>
      <t xml:space="preserve">Мероприятие 6.26.    </t>
    </r>
    <r>
      <rPr>
        <sz val="11"/>
        <rFont val="Times New Roman"/>
        <family val="1"/>
        <charset val="204"/>
      </rPr>
      <t xml:space="preserve">     Организация и проведение "круглых столов" с представителями органов государственной власти Московской области, общественных и религиозных организаций по вопросам профилактики экстремистских проявлений и гармонизации межэтнических и межконфессиональных отношений</t>
    </r>
  </si>
  <si>
    <r>
      <rPr>
        <b/>
        <sz val="11"/>
        <rFont val="Times New Roman"/>
        <family val="1"/>
        <charset val="204"/>
      </rPr>
      <t xml:space="preserve">Мероприятие 6.27. </t>
    </r>
    <r>
      <rPr>
        <sz val="11"/>
        <rFont val="Times New Roman"/>
        <family val="1"/>
        <charset val="204"/>
      </rPr>
      <t xml:space="preserve">                       Организация и проведение мероприятий, посвященных Дню солидарности в борьбе с терроризмом</t>
    </r>
  </si>
  <si>
    <r>
      <rPr>
        <b/>
        <sz val="11"/>
        <rFont val="Times New Roman"/>
        <family val="1"/>
        <charset val="204"/>
      </rPr>
      <t xml:space="preserve">Мероприятие 6.28   </t>
    </r>
    <r>
      <rPr>
        <sz val="11"/>
        <rFont val="Times New Roman"/>
        <family val="1"/>
        <charset val="204"/>
      </rPr>
      <t xml:space="preserve">                       Проведения мероприятий по недопущению вовлечения молодежи в экстремистскую деятельность, воспитанию толерантности и патриотизма, приобщению к занятию творчеством, спортом и повышению роли семьи в предупреждении радикализации молодого поколения                                  - Муниципальный конкурс молодых семейных пар «Семейная лига»;           Окружной лагерь молодежного актива «Перспектива»;                         - X-я Окружная молодежная военно-спортивная эстафета «Готов к защите Отечества»;   - Окружной молодежный фестиваль патриотической песни «Все, что было не со мной, помню…», посвященного Дню памяти и скорби;                                      - Молодежная акция «Свеча памяти» в рамках окружного молодежного фестиваля патриотической песни «Все, что было не со мной, помню…», посвященного Дню памяти и скорби;                       - Окружной День молодежи России; - Слет военно-патриотических объединений городского округа Домодедово;                              -  окружная молодежная военно-спортивная игра «Юнармеец»; - окружная молодежная военно-спортивная игра «ПАРТИЗАНСКИЙ РЕЙД», посвященная 
77-й годовщине разгрома советскими войсками немецко-фашистских войск под Москвой.</t>
    </r>
  </si>
  <si>
    <r>
      <rPr>
        <b/>
        <sz val="11"/>
        <rFont val="Times New Roman"/>
        <family val="1"/>
        <charset val="204"/>
      </rPr>
      <t xml:space="preserve">Мероприятие 6.29.   </t>
    </r>
    <r>
      <rPr>
        <sz val="11"/>
        <rFont val="Times New Roman"/>
        <family val="1"/>
        <charset val="204"/>
      </rPr>
      <t xml:space="preserve">           Повышение эффективности взаимодействия органов местного самоуправления, правоохранительных органов, институтов гражданского общества, муниципальных СМИ в сфере противодействия экстремизму, ксенофобии и сепаратизму</t>
    </r>
  </si>
  <si>
    <r>
      <rPr>
        <b/>
        <sz val="11"/>
        <rFont val="Times New Roman"/>
        <family val="1"/>
        <charset val="204"/>
      </rPr>
      <t>Мероприятие 7.1.</t>
    </r>
    <r>
      <rPr>
        <sz val="11"/>
        <rFont val="Times New Roman"/>
        <family val="1"/>
        <charset val="204"/>
      </rPr>
      <t xml:space="preserve">         Внедрение профилактических антинаркотических программ в образовательных организациях
</t>
    </r>
  </si>
  <si>
    <r>
      <rPr>
        <b/>
        <sz val="11"/>
        <rFont val="Times New Roman"/>
        <family val="1"/>
        <charset val="204"/>
      </rPr>
      <t>Мероприятие 7.2.</t>
    </r>
    <r>
      <rPr>
        <sz val="11"/>
        <rFont val="Times New Roman"/>
        <family val="1"/>
        <charset val="204"/>
      </rPr>
      <t xml:space="preserve">   Повышение квалификации специалистов и подготовка волонтеров
</t>
    </r>
  </si>
  <si>
    <r>
      <rPr>
        <b/>
        <sz val="11"/>
        <rFont val="Times New Roman"/>
        <family val="1"/>
        <charset val="204"/>
      </rPr>
      <t xml:space="preserve">Мероприятие 7.3.       </t>
    </r>
    <r>
      <rPr>
        <sz val="11"/>
        <rFont val="Times New Roman"/>
        <family val="1"/>
        <charset val="204"/>
      </rPr>
      <t xml:space="preserve">      Приобретение наборов тестов для выявления наркотических и психоактивных веществ при проведении ежегодных медицинских осмотров обучающихся в общеобразовательных организациях</t>
    </r>
  </si>
  <si>
    <t>Заключение контрактов на приобретение наборов тестов для выявления наркотических и психоактивных веществ</t>
  </si>
  <si>
    <r>
      <rPr>
        <b/>
        <sz val="11"/>
        <rFont val="Times New Roman"/>
        <family val="1"/>
        <charset val="204"/>
      </rPr>
      <t xml:space="preserve">Мероприятие 8.1. </t>
    </r>
    <r>
      <rPr>
        <sz val="11"/>
        <rFont val="Times New Roman"/>
        <family val="1"/>
        <charset val="204"/>
      </rPr>
      <t xml:space="preserve">          Изготовление и размещение наружной рекламы, агитационных материалов, направленных на: - информирование общественности и целевых групп профилактики о государственной стратегии, а также реализуемой профилактической деятельности в отношении наркомании;
- формирование общественного мнения, направленного на изменение норм, связанных с поведением «риска», и пропаганду ценностей здорового образа жизни;
- информирование о рисках, связанных с наркотиками;
- стимулирование подростков и молодежи и их родителей к обращению за психологической и иной профессиональной помощью.
</t>
    </r>
  </si>
  <si>
    <t>ВСЕГО ПО ПРОГРАММЕ:</t>
  </si>
  <si>
    <t xml:space="preserve">    Итого</t>
  </si>
  <si>
    <t>Средства бюджета  Московской области</t>
  </si>
  <si>
    <t xml:space="preserve">  Внебюджетные средства</t>
  </si>
  <si>
    <t>"</t>
  </si>
  <si>
    <t xml:space="preserve">Приложение № 2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</si>
  <si>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Планируемые результаты реализации муниципальной  программы городского округа Домодедово</t>
  </si>
  <si>
    <t>Планируемые результаты реализации муниципальной программы</t>
  </si>
  <si>
    <t>Тип показателя</t>
  </si>
  <si>
    <t>Единица изме рения</t>
  </si>
  <si>
    <t>Базовое значение на начало реализации подпрограммы</t>
  </si>
  <si>
    <t>Планируемое значение показателя по годам реализации</t>
  </si>
  <si>
    <t>Номер основного мероприятия в перечне мероприятий подпрограммы</t>
  </si>
  <si>
    <r>
      <rPr>
        <b/>
        <sz val="12"/>
        <rFont val="Times New Roman"/>
        <family val="1"/>
        <charset val="204"/>
      </rPr>
      <t>Подпрограмма 1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r>
    <r>
      <rPr>
        <b/>
        <sz val="12"/>
        <rFont val="Calibri"/>
        <family val="2"/>
        <charset val="204"/>
      </rPr>
      <t>»</t>
    </r>
  </si>
  <si>
    <r>
      <rPr>
        <b/>
        <sz val="12"/>
        <rFont val="Times New Roman"/>
        <family val="1"/>
        <charset val="204"/>
      </rPr>
      <t xml:space="preserve">Целевой показатель 1 </t>
    </r>
    <r>
      <rPr>
        <sz val="12"/>
        <rFont val="Times New Roman"/>
        <family val="1"/>
        <charset val="204"/>
      </rPr>
      <t xml:space="preserve">   Процент готовности муниципального образования Московской области к действиям по предназначению при возникновении чрезвычайных ситуаций (происшествий) природного и техногенного характера</t>
    </r>
  </si>
  <si>
    <t>отраслевой приоритетный показатель</t>
  </si>
  <si>
    <t>%</t>
  </si>
  <si>
    <t>1.2</t>
  </si>
  <si>
    <r>
      <rPr>
        <b/>
        <sz val="12"/>
        <rFont val="Times New Roman"/>
        <family val="1"/>
        <charset val="204"/>
      </rPr>
      <t>Целевой показатель 2</t>
    </r>
    <r>
      <rPr>
        <sz val="12"/>
        <rFont val="Times New Roman"/>
        <family val="1"/>
        <charset val="204"/>
      </rPr>
      <t xml:space="preserve">                Процент исполнения органом местного самоуправления муниципального образования полномочия по обеспечению безопасности людей на воде</t>
    </r>
  </si>
  <si>
    <t>4</t>
  </si>
  <si>
    <r>
      <rPr>
        <b/>
        <sz val="12"/>
        <rFont val="Times New Roman"/>
        <family val="1"/>
        <charset val="204"/>
      </rPr>
      <t>Целевой показатель 3</t>
    </r>
    <r>
      <rPr>
        <sz val="12"/>
        <rFont val="Times New Roman"/>
        <family val="1"/>
        <charset val="204"/>
      </rPr>
      <t xml:space="preserve">    Сокращение среднего времени совместного реагирования нескольких экстренных оперативных служб на обращения населения по единому номеру «112</t>
    </r>
    <r>
      <rPr>
        <sz val="12"/>
        <rFont val="Calibri"/>
        <family val="2"/>
        <charset val="204"/>
      </rPr>
      <t>»</t>
    </r>
    <r>
      <rPr>
        <sz val="12"/>
        <rFont val="Times New Roman"/>
        <family val="1"/>
        <charset val="204"/>
      </rPr>
      <t xml:space="preserve"> на территории муниципального образования</t>
    </r>
  </si>
  <si>
    <t>6</t>
  </si>
  <si>
    <t>2</t>
  </si>
  <si>
    <t>Подпрограмма 2  «Развитие и совершенствование системы оповещения и информирования населения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</si>
  <si>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Увеличение процента покрытия, системой централизованного оповещения и информирования при чрезвычайных ситуациях или угрозе их возникновения, населения на территории муниципального образования. </t>
    </r>
  </si>
  <si>
    <t>1</t>
  </si>
  <si>
    <t>Подпрограмма 3 «Обеспечение пожарной безопасности на территории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</si>
  <si>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Повышение степени пожарной защищенности муниципального образования, по отношению к базовому периоду</t>
    </r>
  </si>
  <si>
    <t>1; 2</t>
  </si>
  <si>
    <r>
      <rPr>
        <b/>
        <sz val="12"/>
        <rFont val="Times New Roman"/>
        <family val="1"/>
        <charset val="204"/>
      </rPr>
      <t xml:space="preserve">Целевой показатель 2 </t>
    </r>
    <r>
      <rPr>
        <sz val="12"/>
        <rFont val="Times New Roman"/>
        <family val="1"/>
        <charset val="204"/>
      </rPr>
      <t xml:space="preserve">  Количество пожаров на 100 тысяч человек населения, проживающего на территории муниципального образования Московской области</t>
    </r>
  </si>
  <si>
    <t>ед. на 100 тыс.чел.</t>
  </si>
  <si>
    <r>
      <rPr>
        <b/>
        <sz val="12"/>
        <rFont val="Times New Roman"/>
        <family val="1"/>
        <charset val="204"/>
      </rPr>
      <t>Целевой показатель  3</t>
    </r>
    <r>
      <rPr>
        <sz val="12"/>
        <rFont val="Times New Roman"/>
        <family val="1"/>
        <charset val="204"/>
      </rPr>
      <t xml:space="preserve">
Подмосковье без пожаров - Снижение количества пожаров, погибших и травмированных на 10 тыс.населения
</t>
    </r>
  </si>
  <si>
    <t>Рейтинг-50</t>
  </si>
  <si>
    <t>единиц</t>
  </si>
  <si>
    <t>Подпрограмма 4  «Обеспечение мероприятий гражданской обороны на территории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</si>
  <si>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Увеличение степени готовности муниципального образования в области гражданской обороны по отношению к базовому показателю</t>
    </r>
  </si>
  <si>
    <t>Подпрограмма 5  «Профилактика преступлений и иных правонарушений на территории городского округа Домодедово на 2017-2021 годы»</t>
  </si>
  <si>
    <t>количество</t>
  </si>
  <si>
    <t>баллы</t>
  </si>
  <si>
    <t>5.4.</t>
  </si>
  <si>
    <t>5.8.</t>
  </si>
  <si>
    <t>5.9.</t>
  </si>
  <si>
    <t>показатель из обращения Губернатора</t>
  </si>
  <si>
    <t>7;8</t>
  </si>
  <si>
    <t>7; 8</t>
  </si>
  <si>
    <r>
      <rPr>
        <b/>
        <sz val="11"/>
        <rFont val="Times New Roman"/>
        <family val="1"/>
        <charset val="204"/>
      </rPr>
      <t xml:space="preserve">Мероприятие 1.2.  </t>
    </r>
    <r>
      <rPr>
        <sz val="11"/>
        <rFont val="Times New Roman"/>
        <family val="1"/>
        <charset val="204"/>
      </rPr>
      <t xml:space="preserve"> Оборудование объектов Комитета по культуре, делам молодежи и спорту: 
- установка инженерно-технических средств антитеррористической защиты;
- оснащение стационарными (рамочными) и ручными металлообнаружителями- приобретение и установка стационарного (рамочного)металлообнаружителя для филиала "домодедовская хореографическая школа им. Г.И. Федоровой; 
- установка громкоговорящей связи (оповещение о возникновении угрозы  совершения террористического акта или иного преступления)
</t>
    </r>
  </si>
  <si>
    <t>Объем финансирования мероприятия в году, предшествующему году начала реализации муниципальной программы               (тыс. руб.)</t>
  </si>
  <si>
    <t>1-й год реализации программы 2017</t>
  </si>
  <si>
    <t>2-й год реализации программы     2018</t>
  </si>
  <si>
    <t>3-й год реализации программы      2019</t>
  </si>
  <si>
    <t>4-й год реализации программы        2020</t>
  </si>
  <si>
    <t xml:space="preserve">5-й год реализации программы       2021  </t>
  </si>
  <si>
    <t>2-й год реализации программы 2018</t>
  </si>
  <si>
    <t>3-й год реализации программы 2019</t>
  </si>
  <si>
    <t>4-й год реализации программы 2020</t>
  </si>
  <si>
    <t>5-й год реализации программы 2021</t>
  </si>
  <si>
    <r>
      <rPr>
        <b/>
        <sz val="11"/>
        <rFont val="Times New Roman"/>
        <family val="1"/>
        <charset val="204"/>
      </rPr>
      <t xml:space="preserve">Мероприятие 6.21.   </t>
    </r>
    <r>
      <rPr>
        <sz val="11"/>
        <rFont val="Times New Roman"/>
        <family val="1"/>
        <charset val="204"/>
      </rPr>
      <t xml:space="preserve">                 Проведение на база молодежных центров мероприятий по духовно-нравственному воспитанию граждан, развитию культурно-творческих навыков и навыков социальной коммуникации, а также приобщению к мировому культурному наследию                                   - Открытый домодедовский фестиваль- конкурс молодежных танцевальных коллективов «Январские звезды»;                                     - Народные гуляния
«Широкая Масленица»;            - XIX-й муниципальный фестиваль - конкурс молодежных программ «Минздрав предупреждает…»;                  - Окружной молодежный фестиваль - конкурс рок- групп «Ринг Рок» (Конкурсная программа - Гала-концерт);                          - X-я Окружная молодежная профориентационная игра «Калейдоскоп профессий»;        - XVI-й муниципальный молодежный конкурс красоты «Домодедовская красавица 2018»;                                         - Окружное торжественное мероприятие, чествование детей и молодежи -  «Молодые таланты Домодедово»;                              - Окружное торжественное мероприятие «День призывника», посвященное весеннему призыву на службу в ряды Вооруженных Сил РФ; 
XIV-й Муниципальный фестиваль-конкурс молодых исполнителей «Мир, в котором я живу…»,                 - IX-й Окружной фестиваль среди клубов по месту жительства «Молодежь. Инициатива. Успех»;                 - Молодежная вечерняя тематическая программа, посвященная Дню Победы.</t>
    </r>
  </si>
  <si>
    <t>Подпрограмма 2       «Развитие и совершенствование системы оповещения и информирования населения городского округа Домодедово на 2017 - 2021 годы»</t>
  </si>
  <si>
    <t>Увеличение процента готовности муниципального образования Московской области к действиям по предназначению при возникновении чрезвычайных ситуаций (происшествий) природного и техногенного характера до 80 % к 2021 году</t>
  </si>
  <si>
    <t>Доведение процента исполнения органом местного самоуправления муниципального образования полномочия по безопасности на воде до 92% к 2021 году</t>
  </si>
  <si>
    <t>Сокращение среднего времени совместного реагирования нескольких экстренных оперативных служб на обращения населения по единому номер «112» на территории мниципального образования до 80 % к 2021 году</t>
  </si>
  <si>
    <t>Процент построения и развития систем аппаратно-программного комплекса "Безопасный город на территории муниципального образования - 100% к 2021 году.</t>
  </si>
  <si>
    <t>Увеличение степени готовности муниципального образования в области гражданской обороны, по отношению к базовому показателю до 42% к 2021 году</t>
  </si>
  <si>
    <t xml:space="preserve">Снижение количества преступлений экстремистского характера к 2021 году. </t>
  </si>
  <si>
    <t>Увеличение числа лиц (школьников и студентов), охваченных профилактическими медицинскими осмотрами с целью раннего выявления незаконного потребления наркотических средств и психотропных веществ (не менее 7% ежегодно) до 127 % к 2021 году.                          Рост числа лиц, состоящих на диспансерном учете с диагнозом «Употребление наркотиков с вредными последствиями» (не менее  2% ежегодно) до 110% к 2021 году.</t>
  </si>
  <si>
    <r>
      <rPr>
        <b/>
        <sz val="11"/>
        <rFont val="Times New Roman"/>
        <family val="1"/>
        <charset val="204"/>
      </rPr>
      <t>Основное мероприятие 5.</t>
    </r>
    <r>
      <rPr>
        <sz val="11"/>
        <rFont val="Times New Roman"/>
        <family val="1"/>
        <charset val="204"/>
      </rPr>
      <t xml:space="preserve"> Обеспечение деятельности муниципального аварийно-спасательного формирования городского округа Домодедово</t>
    </r>
  </si>
  <si>
    <t>1; 2; 3;5</t>
  </si>
  <si>
    <t>6.1</t>
  </si>
  <si>
    <t>6.2</t>
  </si>
  <si>
    <r>
      <rPr>
        <b/>
        <sz val="12"/>
        <rFont val="Times New Roman"/>
        <family val="1"/>
        <charset val="204"/>
      </rPr>
      <t>Целевой показатель 1</t>
    </r>
    <r>
      <rPr>
        <sz val="12"/>
        <rFont val="Times New Roman"/>
        <family val="1"/>
        <charset val="204"/>
      </rPr>
      <t xml:space="preserve">
Снижение общего количества преступлений, совершенных на территории муниципального образования, не менее чем на 5 %  ежегодно
</t>
    </r>
  </si>
  <si>
    <t>приоритетный показатель</t>
  </si>
  <si>
    <t xml:space="preserve"> приоритетный показатель</t>
  </si>
  <si>
    <t>отраслевой показатель</t>
  </si>
  <si>
    <r>
      <rPr>
        <b/>
        <sz val="12"/>
        <rFont val="Times New Roman"/>
        <family val="1"/>
        <charset val="204"/>
      </rPr>
      <t>Целевой показатель 9</t>
    </r>
    <r>
      <rPr>
        <sz val="12"/>
        <rFont val="Times New Roman"/>
        <family val="1"/>
        <charset val="204"/>
      </rPr>
      <t xml:space="preserve">
Увеличение доли социальных объектов (учреждений), оборудованных в целях антитеррористической защищенности средствами обеспечения безопасности
 </t>
    </r>
  </si>
  <si>
    <r>
      <rPr>
        <b/>
        <sz val="12"/>
        <rFont val="Times New Roman"/>
        <family val="1"/>
        <charset val="204"/>
      </rPr>
      <t>Целевой показатель 10</t>
    </r>
    <r>
      <rPr>
        <sz val="12"/>
        <rFont val="Times New Roman"/>
        <family val="1"/>
        <charset val="204"/>
      </rPr>
      <t xml:space="preserve"> Увеличение количества выявленных административных правонарушений при содействии членов народных дружин</t>
    </r>
  </si>
  <si>
    <r>
      <rPr>
        <b/>
        <sz val="12"/>
        <rFont val="Times New Roman"/>
        <family val="1"/>
        <charset val="204"/>
      </rPr>
      <t>Целевой показатель 11</t>
    </r>
    <r>
      <rPr>
        <sz val="12"/>
        <rFont val="Times New Roman"/>
        <family val="1"/>
        <charset val="204"/>
      </rPr>
      <t xml:space="preserve">
Снижение доли несовершеннолетних в общем числе лиц, совершивших преступления
</t>
    </r>
  </si>
  <si>
    <r>
      <rPr>
        <b/>
        <sz val="12"/>
        <rFont val="Times New Roman"/>
        <family val="1"/>
        <charset val="204"/>
      </rPr>
      <t>Целевой показатель 12</t>
    </r>
    <r>
      <rPr>
        <sz val="12"/>
        <rFont val="Times New Roman"/>
        <family val="1"/>
        <charset val="204"/>
      </rPr>
      <t xml:space="preserve">
Снижение  количества преступлений экстремистского характера
</t>
    </r>
  </si>
  <si>
    <r>
      <rPr>
        <b/>
        <sz val="12"/>
        <rFont val="Times New Roman"/>
        <family val="1"/>
        <charset val="204"/>
      </rPr>
      <t>Целевой показатель 13</t>
    </r>
    <r>
      <rPr>
        <sz val="12"/>
        <rFont val="Times New Roman"/>
        <family val="1"/>
        <charset val="204"/>
      </rPr>
      <t xml:space="preserve">
Увеличение числа лиц (школьников и студентов), охваченных профилактическими медицинскими осмотрами с целью раннего выявления незаконного потребления наркотических средств и психотропных веществ (не менее 7% ежегодно)
</t>
    </r>
  </si>
  <si>
    <r>
      <rPr>
        <b/>
        <sz val="12"/>
        <rFont val="Times New Roman"/>
        <family val="1"/>
        <charset val="204"/>
      </rPr>
      <t>Целевой показатель 14</t>
    </r>
    <r>
      <rPr>
        <sz val="12"/>
        <rFont val="Times New Roman"/>
        <family val="1"/>
        <charset val="204"/>
      </rPr>
      <t xml:space="preserve">
Рост числа лиц, состоящих на диспансерном учете с диагнозом «Употребление наркотиков с вредными последствиями» (не менее 2% ежегодно)
</t>
    </r>
  </si>
  <si>
    <r>
      <rPr>
        <b/>
        <sz val="12"/>
        <rFont val="Times New Roman"/>
        <family val="1"/>
        <charset val="204"/>
      </rPr>
      <t>Целевой показатель 4</t>
    </r>
    <r>
      <rPr>
        <sz val="12"/>
        <rFont val="Times New Roman"/>
        <family val="1"/>
        <charset val="204"/>
      </rPr>
      <t xml:space="preserve">               Процент построения и развития систем аппаратно-программного комплекса «Безопасный город» на территории муниципального образования</t>
    </r>
  </si>
  <si>
    <t>1.4</t>
  </si>
  <si>
    <r>
      <rPr>
        <b/>
        <sz val="11"/>
        <rFont val="Times New Roman"/>
        <family val="1"/>
        <charset val="204"/>
      </rPr>
      <t>Основное мероприятие 7.</t>
    </r>
    <r>
      <rPr>
        <sz val="11"/>
        <rFont val="Times New Roman"/>
        <family val="1"/>
        <charset val="204"/>
      </rPr>
      <t xml:space="preserve"> Создание АПК "Безопасный город"</t>
    </r>
  </si>
  <si>
    <r>
      <rPr>
        <b/>
        <sz val="11"/>
        <rFont val="Times New Roman"/>
        <family val="1"/>
        <charset val="204"/>
      </rPr>
      <t>Мероприятие 7.1.</t>
    </r>
    <r>
      <rPr>
        <sz val="11"/>
        <rFont val="Times New Roman"/>
        <family val="1"/>
        <charset val="204"/>
      </rPr>
      <t xml:space="preserve">            Создание, содержание и организация функционирования аппаратно-программного комплекса «Безопасный город» </t>
    </r>
  </si>
  <si>
    <t>7</t>
  </si>
  <si>
    <r>
      <rPr>
        <b/>
        <sz val="11"/>
        <rFont val="Times New Roman"/>
        <family val="1"/>
        <charset val="204"/>
      </rPr>
      <t>Мероприятие 1.3.</t>
    </r>
    <r>
      <rPr>
        <sz val="11"/>
        <rFont val="Times New Roman"/>
        <family val="1"/>
        <charset val="204"/>
      </rPr>
      <t xml:space="preserve"> Организация и проведение мероприятий месячника пожарной безопасности</t>
    </r>
  </si>
  <si>
    <t>В пределах средств, предусмотренных на основную деятельность исполнителей</t>
  </si>
  <si>
    <r>
      <rPr>
        <b/>
        <sz val="11"/>
        <rFont val="Times New Roman"/>
        <family val="1"/>
        <charset val="204"/>
      </rPr>
      <t>Мероприятие 1.4</t>
    </r>
    <r>
      <rPr>
        <sz val="11"/>
        <rFont val="Times New Roman"/>
        <family val="1"/>
        <charset val="204"/>
      </rPr>
      <t>. Организация и проведение мониторинга состояния пожарной безопасности пожароопасных объектов, социально-значимых объектов и объектов с массовым пребыванием людей, расположенных на территории городского округа</t>
    </r>
  </si>
  <si>
    <r>
      <rPr>
        <b/>
        <sz val="11"/>
        <rFont val="Times New Roman"/>
        <family val="1"/>
        <charset val="204"/>
      </rPr>
      <t>Мероприятие 1.5</t>
    </r>
    <r>
      <rPr>
        <sz val="11"/>
        <rFont val="Times New Roman"/>
        <family val="1"/>
        <charset val="204"/>
      </rPr>
      <t>. Разработка методических рекомендаций для руководителей учреждений, организаций и предприятий, председателей СНТ, волонтеров по вопросам организации и проведения предупредительно-профилактической работы в области пожарной безопасности</t>
    </r>
  </si>
  <si>
    <r>
      <rPr>
        <b/>
        <sz val="11"/>
        <rFont val="Times New Roman"/>
        <family val="1"/>
        <charset val="204"/>
      </rPr>
      <t>Мероприятие 1.6.</t>
    </r>
    <r>
      <rPr>
        <sz val="11"/>
        <rFont val="Times New Roman"/>
        <family val="1"/>
        <charset val="204"/>
      </rPr>
      <t xml:space="preserve"> Мониторинг состояния объектов хранения и реализации нефтепродуктов, взрыво-пожароопасных веществ и материалов</t>
    </r>
  </si>
  <si>
    <r>
      <rPr>
        <b/>
        <sz val="11"/>
        <rFont val="Times New Roman"/>
        <family val="1"/>
        <charset val="204"/>
      </rPr>
      <t>Мероприятие 1.7.</t>
    </r>
    <r>
      <rPr>
        <sz val="11"/>
        <rFont val="Times New Roman"/>
        <family val="1"/>
        <charset val="204"/>
      </rPr>
      <t xml:space="preserve"> Проведение агитационно-пропагандистских мероприятий, направленных на профилактику пожаров и обучение населения мерам пожарной безопасности</t>
    </r>
  </si>
  <si>
    <r>
      <rPr>
        <b/>
        <sz val="11"/>
        <rFont val="Times New Roman"/>
        <family val="1"/>
        <charset val="204"/>
      </rPr>
      <t>Мероприятие 1.8.</t>
    </r>
    <r>
      <rPr>
        <sz val="11"/>
        <rFont val="Times New Roman"/>
        <family val="1"/>
        <charset val="204"/>
      </rPr>
      <t xml:space="preserve"> Создание (пополнение) видео и аудио материалов по профилактике пожаров</t>
    </r>
  </si>
  <si>
    <r>
      <rPr>
        <b/>
        <sz val="11"/>
        <rFont val="Times New Roman"/>
        <family val="1"/>
        <charset val="204"/>
      </rPr>
      <t>Мероприятие 1.9.</t>
    </r>
    <r>
      <rPr>
        <sz val="11"/>
        <rFont val="Times New Roman"/>
        <family val="1"/>
        <charset val="204"/>
      </rPr>
      <t xml:space="preserve"> Устройство, ремонт и содержание противопожарного водоснабжения (пожарные водоемы, площадки для забора воды, колодцы для забора воды из водоемов, гидранты).</t>
    </r>
  </si>
  <si>
    <r>
      <rPr>
        <b/>
        <sz val="11"/>
        <rFont val="Times New Roman"/>
        <family val="1"/>
        <charset val="204"/>
      </rPr>
      <t>Мероприятие 1.10.</t>
    </r>
    <r>
      <rPr>
        <sz val="11"/>
        <rFont val="Times New Roman"/>
        <family val="1"/>
        <charset val="204"/>
      </rPr>
      <t xml:space="preserve"> Выполнение работ по обеспечению пожарной безопасности на подведомственных муниципальных объектах</t>
    </r>
  </si>
  <si>
    <r>
      <rPr>
        <b/>
        <sz val="11"/>
        <rFont val="Times New Roman"/>
        <family val="1"/>
        <charset val="204"/>
      </rPr>
      <t>Мероприятие 1.11.</t>
    </r>
    <r>
      <rPr>
        <sz val="11"/>
        <rFont val="Times New Roman"/>
        <family val="1"/>
        <charset val="204"/>
      </rPr>
      <t xml:space="preserve"> Уборка (очистка) от сухой растительности, утилизация порубочных остатков, обустройство противопожарных разрывов и минерализованных полос, опашка территорий по границам населенных пунктов примыкающих к лесным массивам</t>
    </r>
  </si>
  <si>
    <r>
      <rPr>
        <b/>
        <sz val="11"/>
        <rFont val="Times New Roman"/>
        <family val="1"/>
        <charset val="204"/>
      </rPr>
      <t>Мероприятие 1.12.</t>
    </r>
    <r>
      <rPr>
        <sz val="11"/>
        <rFont val="Times New Roman"/>
        <family val="1"/>
        <charset val="204"/>
      </rPr>
      <t xml:space="preserve"> Поддержка и оказание содействия организациям в области обеспечения пожарной безопасности</t>
    </r>
  </si>
  <si>
    <t>1.3</t>
  </si>
  <si>
    <r>
      <rPr>
        <b/>
        <sz val="11"/>
        <rFont val="Times New Roman"/>
        <family val="1"/>
        <charset val="204"/>
      </rPr>
      <t xml:space="preserve">Мероприятие 3. </t>
    </r>
    <r>
      <rPr>
        <sz val="11"/>
        <rFont val="Times New Roman"/>
        <family val="1"/>
        <charset val="204"/>
      </rPr>
      <t>Организация и проведение мероприятий месячника пожарной безопасности</t>
    </r>
  </si>
  <si>
    <r>
      <rPr>
        <b/>
        <sz val="11"/>
        <rFont val="Times New Roman"/>
        <family val="1"/>
        <charset val="204"/>
      </rPr>
      <t xml:space="preserve">Мероприятие 4. </t>
    </r>
    <r>
      <rPr>
        <sz val="11"/>
        <rFont val="Times New Roman"/>
        <family val="1"/>
        <charset val="204"/>
      </rPr>
      <t>Организация и проведение мониторинга состояния пожарной безопасности пожароопасных объектов, социально-значимых объектов и объектов с массовым пребыванием людей, расположенных на территории городского округа</t>
    </r>
  </si>
  <si>
    <t>1.5</t>
  </si>
  <si>
    <r>
      <rPr>
        <b/>
        <sz val="11"/>
        <rFont val="Times New Roman"/>
        <family val="1"/>
        <charset val="204"/>
      </rPr>
      <t>Мероприятие 5</t>
    </r>
    <r>
      <rPr>
        <sz val="11"/>
        <rFont val="Times New Roman"/>
        <family val="1"/>
        <charset val="204"/>
      </rPr>
      <t>. Разработка методических рекомендаций для руководителей учреждений, организаций и предприятий, председателей СНТ, волонтеров по вопросам организации и проведения предупредительно-профилактической работы в области пожарной безопасности</t>
    </r>
  </si>
  <si>
    <t>1.6</t>
  </si>
  <si>
    <r>
      <rPr>
        <b/>
        <sz val="11"/>
        <rFont val="Times New Roman"/>
        <family val="1"/>
        <charset val="204"/>
      </rPr>
      <t xml:space="preserve">Мероприятие 6. </t>
    </r>
    <r>
      <rPr>
        <sz val="11"/>
        <rFont val="Times New Roman"/>
        <family val="1"/>
        <charset val="204"/>
      </rPr>
      <t>Мониторинг состояния объектов хранения и реализации нефтепродуктов, взрыво-пожароопасных веществ и материалов</t>
    </r>
  </si>
  <si>
    <t>Начальник Управления по территориальной безопасности, ГО и ЧС Администрации городского округа Домодедово, начальник отдела агрокомплекса и экологии Администрации городского округа домодедово</t>
  </si>
  <si>
    <t>1.7</t>
  </si>
  <si>
    <r>
      <rPr>
        <b/>
        <sz val="11"/>
        <rFont val="Times New Roman"/>
        <family val="1"/>
        <charset val="204"/>
      </rPr>
      <t xml:space="preserve">Мероприятие 7. </t>
    </r>
    <r>
      <rPr>
        <sz val="11"/>
        <rFont val="Times New Roman"/>
        <family val="1"/>
        <charset val="204"/>
      </rPr>
      <t>Проведение агитационно-пропагандистских мероприятий, направленных на профилактику пожаров и обучение населения мерам пожарной безопасности</t>
    </r>
  </si>
  <si>
    <t>Управляющие компании, начальник управления образования, председатель комитета по культуре, делам молодежи и спорту, директор общественной организации "Добровольная пожарная охрана г.о.Домодедово"</t>
  </si>
  <si>
    <t>1.8</t>
  </si>
  <si>
    <r>
      <rPr>
        <b/>
        <sz val="11"/>
        <rFont val="Times New Roman"/>
        <family val="1"/>
        <charset val="204"/>
      </rPr>
      <t xml:space="preserve">Мероприятие 8. </t>
    </r>
    <r>
      <rPr>
        <sz val="11"/>
        <rFont val="Times New Roman"/>
        <family val="1"/>
        <charset val="204"/>
      </rPr>
      <t>Создание (пополнение) видео и аудио материалов по профилактике пожаров</t>
    </r>
  </si>
  <si>
    <t>Генеральный директор МБУ"Редакция газеты "Призыв"</t>
  </si>
  <si>
    <t>1.9</t>
  </si>
  <si>
    <r>
      <rPr>
        <b/>
        <sz val="11"/>
        <rFont val="Times New Roman"/>
        <family val="1"/>
        <charset val="204"/>
      </rPr>
      <t xml:space="preserve">Мероприятие 9. </t>
    </r>
    <r>
      <rPr>
        <sz val="11"/>
        <rFont val="Times New Roman"/>
        <family val="1"/>
        <charset val="204"/>
      </rPr>
      <t>Устройство, ремонт и содержание противопожарного водоснабжения (пожарные водоемы, площадки для забора воды, колодцы для забора воды из водоемов, гидранты).</t>
    </r>
  </si>
  <si>
    <t>Директор МУП "Домодедовский водоканал"</t>
  </si>
  <si>
    <t>1.10</t>
  </si>
  <si>
    <r>
      <rPr>
        <b/>
        <sz val="11"/>
        <rFont val="Times New Roman"/>
        <family val="1"/>
        <charset val="204"/>
      </rPr>
      <t xml:space="preserve">Мероприятие 10. </t>
    </r>
    <r>
      <rPr>
        <sz val="11"/>
        <rFont val="Times New Roman"/>
        <family val="1"/>
        <charset val="204"/>
      </rPr>
      <t>Выполнение работ по обеспечению пожарной безопасности на подведомственных муниципальных объектах</t>
    </r>
  </si>
  <si>
    <t>Начальник управления образования, председатель комитета по культуре, делам молодежи и спорту, начальник управления социальной защиты населения</t>
  </si>
  <si>
    <t>1.11</t>
  </si>
  <si>
    <r>
      <rPr>
        <b/>
        <sz val="11"/>
        <rFont val="Times New Roman"/>
        <family val="1"/>
        <charset val="204"/>
      </rPr>
      <t xml:space="preserve">Мероприятие 11. </t>
    </r>
    <r>
      <rPr>
        <sz val="11"/>
        <rFont val="Times New Roman"/>
        <family val="1"/>
        <charset val="204"/>
      </rPr>
      <t>Уборка (очистка) от сухой растительности, утилизация порубочных остатков, обустройство противопожарных разрывов и минерализованных полос, опашка территорий по границам населенных пунктов примыкающих к лесным массивам</t>
    </r>
  </si>
  <si>
    <t>Директор МБУ "Комбинат благоустройства, отдел агрокомплекса и экологии Администрации городского округа Домодедово</t>
  </si>
  <si>
    <t>1.12</t>
  </si>
  <si>
    <r>
      <rPr>
        <b/>
        <sz val="11"/>
        <rFont val="Times New Roman"/>
        <family val="1"/>
        <charset val="204"/>
      </rPr>
      <t xml:space="preserve">Мероприятие 12. </t>
    </r>
    <r>
      <rPr>
        <sz val="11"/>
        <rFont val="Times New Roman"/>
        <family val="1"/>
        <charset val="204"/>
      </rPr>
      <t>Поддержка и оказание содействия организациям в области обеспечения пожарной безопасности</t>
    </r>
  </si>
  <si>
    <t>Начальник Управления по территориальной безопасности, ГО и ЧС Администрации городского округа Домодедово, директор общественной организации "Добровольная пожарная охрана г.о.Домодедово"</t>
  </si>
  <si>
    <r>
      <t xml:space="preserve">Основное мероприятие 7.          </t>
    </r>
    <r>
      <rPr>
        <sz val="11"/>
        <rFont val="Times New Roman"/>
        <family val="1"/>
        <charset val="204"/>
      </rPr>
      <t>Создание АПК "Безопасный город"</t>
    </r>
  </si>
  <si>
    <t>-</t>
  </si>
  <si>
    <t>доля</t>
  </si>
  <si>
    <r>
      <rPr>
        <b/>
        <sz val="12"/>
        <rFont val="Times New Roman"/>
        <family val="1"/>
        <charset val="204"/>
      </rPr>
      <t>Целевой показатель 2</t>
    </r>
    <r>
      <rPr>
        <sz val="12"/>
        <rFont val="Times New Roman"/>
        <family val="1"/>
        <charset val="204"/>
      </rPr>
      <t xml:space="preserve">               Доля построения и развития систем аппаратно-программного комплекса «Безопасный город» на территории муниципального образования Московской области</t>
    </r>
  </si>
  <si>
    <r>
      <rPr>
        <b/>
        <sz val="12"/>
        <rFont val="Times New Roman"/>
        <family val="1"/>
        <charset val="204"/>
      </rPr>
      <t>Целевой показатель  4</t>
    </r>
    <r>
      <rPr>
        <sz val="12"/>
        <rFont val="Times New Roman"/>
        <family val="1"/>
        <charset val="204"/>
      </rPr>
      <t xml:space="preserve">
Подмосковье без пожаров 
</t>
    </r>
  </si>
  <si>
    <t>Увеличение процента  покрытия системой централизованного оповещения и информирования при чрезвычайных ситуациях или угрозе их возникновения, населения на территории муниципального образования до 98% к 2021 году. Процент построения и развития систем аппаратно-программного комплекса "Безопасный город на территории муниципального образования - 100% к 2018г.</t>
  </si>
  <si>
    <r>
      <t>Повышение степени пожарной защищенности муниципального образования, по отношению к базовому периоду, до 93%  к 2021 году. Подмсоковье без пожаров - снижение количества пожаров, погибших и травмированных на 10 тыс. населения к 2018 году до 6,4 ед. Подмосковье без пожаров - к 2021 году</t>
    </r>
    <r>
      <rPr>
        <sz val="11"/>
        <color rgb="FFFF0000"/>
        <rFont val="Times New Roman"/>
        <family val="1"/>
        <charset val="204"/>
      </rPr>
      <t xml:space="preserve"> </t>
    </r>
    <r>
      <rPr>
        <sz val="11"/>
        <rFont val="Times New Roman"/>
        <family val="1"/>
        <charset val="204"/>
      </rPr>
      <t xml:space="preserve">до 29,31 ед. </t>
    </r>
  </si>
  <si>
    <t xml:space="preserve">Повышение степени пожарной защищенности муниципального образования, по отношению к базовому периоду, до 93%  к 2021 году. Подмсоковье без пожаров - снижение количества пожаров, погибших и травмированных на 10 тыс. населения к 2018 году до 6,4 ед. Подмосковье без пожаров - к 2021 году до 29,31 ед. </t>
  </si>
  <si>
    <t>рейтинг-50</t>
  </si>
  <si>
    <t>кв.м.</t>
  </si>
  <si>
    <t>чел. на 10 тыс. населения</t>
  </si>
  <si>
    <t>1,2;3;4;5;</t>
  </si>
  <si>
    <r>
      <t>Целевой показатель 2</t>
    </r>
    <r>
      <rPr>
        <sz val="12"/>
        <rFont val="Times New Roman"/>
        <family val="1"/>
        <charset val="204"/>
      </rPr>
      <t xml:space="preserve">
Безопасный город. Безопасность проживания</t>
    </r>
    <r>
      <rPr>
        <b/>
        <sz val="12"/>
        <rFont val="Times New Roman"/>
        <family val="1"/>
        <charset val="204"/>
      </rPr>
      <t xml:space="preserve">
</t>
    </r>
  </si>
  <si>
    <r>
      <rPr>
        <b/>
        <sz val="12"/>
        <rFont val="Times New Roman"/>
        <family val="1"/>
        <charset val="204"/>
      </rPr>
      <t>Целевой показатель 3</t>
    </r>
    <r>
      <rPr>
        <sz val="12"/>
        <rFont val="Times New Roman"/>
        <family val="1"/>
        <charset val="204"/>
      </rPr>
      <t xml:space="preserve">
Доля объектов социальной сферы, мест с массовым пребыванием людей,  коммерческих объектов, оборудованных системами видеонаблюдения и подключенных к системе  «Безопасный регион» </t>
    </r>
  </si>
  <si>
    <t>5.10.</t>
  </si>
  <si>
    <t>5.11.</t>
  </si>
  <si>
    <t>5.12.</t>
  </si>
  <si>
    <t>5.13.</t>
  </si>
  <si>
    <t>5.14</t>
  </si>
  <si>
    <r>
      <rPr>
        <b/>
        <sz val="12"/>
        <rFont val="Times New Roman"/>
        <family val="1"/>
        <charset val="204"/>
      </rPr>
      <t>Целевой показатель 4</t>
    </r>
    <r>
      <rPr>
        <sz val="12"/>
        <rFont val="Times New Roman"/>
        <family val="1"/>
        <charset val="204"/>
      </rPr>
      <t xml:space="preserve">
Уровень обеспеченности помещениями для работы участковых уполномоченных полиции в муниципальных образованиях Московской области
</t>
    </r>
  </si>
  <si>
    <r>
      <rPr>
        <b/>
        <sz val="12"/>
        <rFont val="Times New Roman"/>
        <family val="1"/>
        <charset val="204"/>
      </rPr>
      <t>Целевой показатель 5</t>
    </r>
    <r>
      <rPr>
        <sz val="12"/>
        <rFont val="Times New Roman"/>
        <family val="1"/>
        <charset val="204"/>
      </rPr>
      <t xml:space="preserve">
Количество народных дружинников на 10 тысяч населения
</t>
    </r>
  </si>
  <si>
    <r>
      <t xml:space="preserve">Целевой показатель 6      </t>
    </r>
    <r>
      <rPr>
        <sz val="12"/>
        <rFont val="Times New Roman"/>
        <family val="1"/>
        <charset val="204"/>
      </rPr>
      <t xml:space="preserve">Подключение объектов к системе видеонаблюдения (коммерческие объекты, подъезды) </t>
    </r>
  </si>
  <si>
    <r>
      <t xml:space="preserve">Целевой показатель 7    </t>
    </r>
    <r>
      <rPr>
        <sz val="12"/>
        <rFont val="Times New Roman"/>
        <family val="1"/>
        <charset val="204"/>
      </rPr>
      <t>Доля коммерческих объектов оборудованных системами видеонаблюдения и подключенных к системе "Безопасный регион"</t>
    </r>
  </si>
  <si>
    <r>
      <t xml:space="preserve">Целевой показатель 8  </t>
    </r>
    <r>
      <rPr>
        <sz val="12"/>
        <rFont val="Times New Roman"/>
        <family val="1"/>
        <charset val="204"/>
      </rPr>
      <t>Доля подъездов многоквартирных домов оборудованных системами видеонаблюдения и подключенных к системе "Безопасный регион"</t>
    </r>
    <r>
      <rPr>
        <b/>
        <sz val="12"/>
        <rFont val="Times New Roman"/>
        <family val="1"/>
        <charset val="204"/>
      </rPr>
      <t xml:space="preserve">
</t>
    </r>
  </si>
  <si>
    <t>Увеличение доли социальных объектов (учреждений), оборудованных в целях антитеррористической защищенности средствами обеспечения безопасности до 99% к 2021 году. Безопасный город. Безопасность проживания до 100% к 2018 году.</t>
  </si>
  <si>
    <t xml:space="preserve"> Увеличение доли социальных объектов (учреждений), оборудованных в целях антитеррористической защищенности средствами обеспечения безопасности до 99% к 2021 году. Безопасный город. Безопасность проживания до 100% к 2018 году.</t>
  </si>
  <si>
    <t xml:space="preserve"> Снижение доли несовершеннолетних в общем числе лиц, совершивших преступления до 2,4% к 2021 году.                                                             Безопасный город. Безопасность проживания до 100% к 2018 году</t>
  </si>
  <si>
    <t xml:space="preserve">Увеличение количества выявленных административных правонарушений при содействии членов народных дружин  до 125% к 2021 году.                                  Безопасный город. Безопасность проживания до 100% к 2018 году.                               Количество народных дружинников на 10 тысяч населения 11 дружинников  к 2018 году.                     Увеличение уровня обеспеченности помещениями  для работы участковых уполномоченных  полиции в муниципальных образованиях Московской области 15,1 кв. м. на человека к 2018 году. </t>
  </si>
  <si>
    <t xml:space="preserve"> Подключение объектов к системе видеонаблюдения (коммерческие объекты, подъезды) до 100% к 2021 году.                                                             Доля коммерческих объектов оборудованных системами видеонаблюдения и подключенных к системе "Безопасный регион" до 100 % к 2021 году.                                      Доля подъездов многоквартирных домов оборудованных системами видеонаблюдения и подключенных к системе "Безопасный регион" до 70 баллов к 2021 году.          Безопасный город. Безопасность проживания до 100% к 2018 году.                      Доля объектов социальной сферы, мест с массовым пребыванием людей и коммерческих объектов, оборудованных системами видеонаблюдения и подключенных к системе  «Безопасный регион» в общем числе таковых до 100% к 2018 году.                                                                                                                                      </t>
  </si>
  <si>
    <t>Приложение № 3
к постановлению Администрации 
городского округа Домодедово 
от 20.02.2019 № 297</t>
  </si>
  <si>
    <t>Приложение № 2
к постановлению Администрации 
городского округа Домодедово 
от 20.02.2019 № 297</t>
  </si>
  <si>
    <t>Приложение № 1
к постановлению Администрации 
городского округа Домодедово 
от № 20.02.2019 № 297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</si>
</sst>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6" x14ac:knownFonts="1">
    <font>
      <sz val="10"/>
      <name val="Arial"/>
    </font>
    <font>
      <sz val="10"/>
      <name val="Arial"/>
      <family val="2"/>
      <charset val="204"/>
    </font>
    <font>
      <b/>
      <sz val="11"/>
      <name val="Times New Roman"/>
      <family val="1"/>
      <charset val="204"/>
    </font>
    <font>
      <sz val="11"/>
      <name val="Times New Roman"/>
      <family val="1"/>
      <charset val="204"/>
    </font>
    <font>
      <sz val="14"/>
      <name val="Times New Roman"/>
      <family val="1"/>
      <charset val="204"/>
    </font>
    <font>
      <b/>
      <sz val="12"/>
      <name val="Times New Roman"/>
      <family val="1"/>
      <charset val="204"/>
    </font>
    <font>
      <sz val="12"/>
      <name val="Times New Roman"/>
      <family val="1"/>
      <charset val="204"/>
    </font>
    <font>
      <sz val="14"/>
      <name val="Arial"/>
      <family val="2"/>
      <charset val="204"/>
    </font>
    <font>
      <sz val="10"/>
      <color rgb="FFFF0000"/>
      <name val="Arial"/>
      <family val="2"/>
      <charset val="204"/>
    </font>
    <font>
      <sz val="11"/>
      <color rgb="FFFF0000"/>
      <name val="Times New Roman"/>
      <family val="1"/>
      <charset val="204"/>
    </font>
    <font>
      <b/>
      <sz val="11"/>
      <color rgb="FFFF0000"/>
      <name val="Times New Roman"/>
      <family val="1"/>
      <charset val="204"/>
    </font>
    <font>
      <b/>
      <sz val="10"/>
      <color rgb="FFFF0000"/>
      <name val="Arial"/>
      <family val="2"/>
      <charset val="204"/>
    </font>
    <font>
      <sz val="11"/>
      <color indexed="8"/>
      <name val="Times New Roman"/>
      <family val="1"/>
      <charset val="204"/>
    </font>
    <font>
      <b/>
      <sz val="11"/>
      <color indexed="8"/>
      <name val="Times New Roman"/>
      <family val="1"/>
      <charset val="204"/>
    </font>
    <font>
      <sz val="8"/>
      <name val="Arial"/>
      <family val="2"/>
      <charset val="204"/>
    </font>
    <font>
      <sz val="8"/>
      <name val="Times New Roman"/>
      <family val="1"/>
      <charset val="204"/>
    </font>
    <font>
      <sz val="10"/>
      <name val="Times New Roman"/>
      <family val="1"/>
      <charset val="204"/>
    </font>
    <font>
      <b/>
      <sz val="10"/>
      <name val="Arial"/>
      <family val="2"/>
      <charset val="204"/>
    </font>
    <font>
      <b/>
      <sz val="9"/>
      <color indexed="81"/>
      <name val="Tahoma"/>
      <family val="2"/>
      <charset val="204"/>
    </font>
    <font>
      <sz val="9"/>
      <color indexed="81"/>
      <name val="Tahoma"/>
      <family val="2"/>
      <charset val="204"/>
    </font>
    <font>
      <b/>
      <sz val="12"/>
      <name val="Calibri"/>
      <family val="2"/>
      <charset val="204"/>
    </font>
    <font>
      <sz val="12"/>
      <name val="Arial"/>
      <family val="2"/>
      <charset val="204"/>
    </font>
    <font>
      <sz val="12"/>
      <name val="Calibri"/>
      <family val="2"/>
      <charset val="204"/>
    </font>
    <font>
      <b/>
      <sz val="12"/>
      <name val="Arial"/>
      <family val="2"/>
      <charset val="204"/>
    </font>
    <font>
      <b/>
      <sz val="10"/>
      <name val="Times New Roman"/>
      <family val="1"/>
      <charset val="204"/>
    </font>
    <font>
      <sz val="12"/>
      <name val="Symbol"/>
      <family val="1"/>
      <charset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5">
    <xf numFmtId="0" fontId="0" fillId="0" borderId="0"/>
    <xf numFmtId="0" fontId="1" fillId="0" borderId="0">
      <protection locked="0"/>
    </xf>
    <xf numFmtId="0" fontId="1" fillId="0" borderId="0"/>
    <xf numFmtId="164" fontId="1" fillId="0" borderId="0" applyFont="0" applyFill="0" applyBorder="0" applyAlignment="0" applyProtection="0"/>
    <xf numFmtId="0" fontId="1" fillId="0" borderId="0"/>
  </cellStyleXfs>
  <cellXfs count="285">
    <xf numFmtId="0" fontId="0" fillId="0" borderId="0" xfId="0"/>
    <xf numFmtId="0" fontId="0" fillId="2" borderId="0" xfId="0" applyFill="1"/>
    <xf numFmtId="0" fontId="0" fillId="0" borderId="0" xfId="0" applyAlignment="1">
      <alignment horizontal="center" vertical="center"/>
    </xf>
    <xf numFmtId="0" fontId="1" fillId="0" borderId="0" xfId="0" applyFont="1"/>
    <xf numFmtId="49" fontId="0" fillId="0" borderId="0" xfId="0" applyNumberFormat="1"/>
    <xf numFmtId="0" fontId="1"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2" fillId="2" borderId="1" xfId="0" applyFont="1" applyFill="1" applyBorder="1" applyAlignment="1">
      <alignment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vertical="top" wrapText="1"/>
    </xf>
    <xf numFmtId="0" fontId="3" fillId="2" borderId="1" xfId="0" applyFont="1" applyFill="1" applyBorder="1" applyAlignment="1">
      <alignment vertical="center" wrapText="1"/>
    </xf>
    <xf numFmtId="0" fontId="2" fillId="2" borderId="1" xfId="0" applyFont="1" applyFill="1" applyBorder="1" applyAlignment="1">
      <alignment vertical="top" wrapText="1"/>
    </xf>
    <xf numFmtId="0" fontId="2" fillId="0" borderId="1" xfId="0" applyFont="1" applyBorder="1" applyAlignment="1">
      <alignment vertical="top" wrapText="1"/>
    </xf>
    <xf numFmtId="0" fontId="3"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3" fillId="2" borderId="2" xfId="0" applyFont="1" applyFill="1" applyBorder="1" applyAlignment="1">
      <alignment vertical="top" wrapText="1"/>
    </xf>
    <xf numFmtId="0" fontId="3" fillId="2" borderId="0" xfId="0" applyFont="1" applyFill="1" applyBorder="1" applyAlignment="1">
      <alignment vertical="top"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6" fillId="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0" fillId="3" borderId="0" xfId="0" applyFill="1"/>
    <xf numFmtId="0" fontId="7" fillId="2" borderId="0" xfId="0" applyFont="1" applyFill="1"/>
    <xf numFmtId="2"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4" fontId="3" fillId="0" borderId="1" xfId="0" applyNumberFormat="1" applyFont="1" applyBorder="1" applyAlignment="1">
      <alignment horizontal="center" vertical="center" wrapText="1"/>
    </xf>
    <xf numFmtId="4" fontId="3" fillId="2" borderId="1" xfId="0" applyNumberFormat="1" applyFont="1" applyFill="1" applyBorder="1" applyAlignment="1" applyProtection="1">
      <alignment horizontal="center" vertical="center"/>
      <protection locked="0"/>
    </xf>
    <xf numFmtId="0" fontId="3" fillId="2" borderId="4" xfId="0" applyFont="1" applyFill="1" applyBorder="1" applyAlignment="1">
      <alignment horizontal="center" vertical="top" wrapText="1"/>
    </xf>
    <xf numFmtId="4" fontId="2" fillId="2" borderId="1" xfId="0" applyNumberFormat="1" applyFont="1" applyFill="1" applyBorder="1" applyAlignment="1" applyProtection="1">
      <alignment horizontal="center" vertical="center"/>
      <protection locked="0"/>
    </xf>
    <xf numFmtId="4" fontId="3" fillId="2" borderId="1" xfId="0" applyNumberFormat="1" applyFont="1" applyFill="1" applyBorder="1" applyAlignment="1">
      <alignment horizontal="center" vertical="center" wrapText="1"/>
    </xf>
    <xf numFmtId="0" fontId="8" fillId="0" borderId="0" xfId="0" applyFont="1"/>
    <xf numFmtId="0" fontId="8" fillId="2" borderId="0" xfId="0" applyFont="1" applyFill="1"/>
    <xf numFmtId="0" fontId="3" fillId="2" borderId="1" xfId="0" applyFont="1" applyFill="1" applyBorder="1" applyAlignment="1">
      <alignment horizontal="center" vertical="center" wrapText="1"/>
    </xf>
    <xf numFmtId="0" fontId="9" fillId="2" borderId="2" xfId="0" applyFont="1" applyFill="1" applyBorder="1" applyAlignment="1">
      <alignment vertical="top" wrapText="1"/>
    </xf>
    <xf numFmtId="0" fontId="9" fillId="2" borderId="0" xfId="0" applyFont="1" applyFill="1" applyBorder="1" applyAlignment="1">
      <alignment vertical="top"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11" fillId="2" borderId="0" xfId="0" applyFont="1" applyFill="1"/>
    <xf numFmtId="4" fontId="3" fillId="0" borderId="1" xfId="0" applyNumberFormat="1" applyFont="1" applyBorder="1" applyAlignment="1" applyProtection="1">
      <alignment horizontal="center" vertical="center" wrapText="1"/>
      <protection locked="0"/>
    </xf>
    <xf numFmtId="4" fontId="2" fillId="0" borderId="1" xfId="0" applyNumberFormat="1" applyFont="1" applyBorder="1" applyAlignment="1">
      <alignment horizontal="center" vertical="center" wrapText="1"/>
    </xf>
    <xf numFmtId="4" fontId="3" fillId="2" borderId="1" xfId="0" applyNumberFormat="1" applyFont="1" applyFill="1" applyBorder="1" applyAlignment="1" applyProtection="1">
      <alignment horizontal="center" vertical="center" wrapText="1"/>
    </xf>
    <xf numFmtId="4" fontId="2" fillId="2" borderId="1" xfId="0" applyNumberFormat="1" applyFont="1" applyFill="1" applyBorder="1" applyAlignment="1" applyProtection="1">
      <alignment horizontal="center" vertical="center" wrapText="1"/>
    </xf>
    <xf numFmtId="0" fontId="14" fillId="0" borderId="0" xfId="0" applyFont="1"/>
    <xf numFmtId="0" fontId="14" fillId="2" borderId="0" xfId="0" applyFont="1" applyFill="1"/>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49" fontId="15" fillId="0" borderId="1" xfId="0" applyNumberFormat="1" applyFont="1" applyBorder="1" applyAlignment="1">
      <alignment horizontal="center" vertical="top" wrapText="1"/>
    </xf>
    <xf numFmtId="0" fontId="0" fillId="0" borderId="0" xfId="0" applyAlignment="1">
      <alignment horizontal="center" vertical="center" wrapText="1"/>
    </xf>
    <xf numFmtId="0" fontId="0" fillId="2" borderId="0" xfId="0" applyFill="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49" fontId="6" fillId="0" borderId="0" xfId="0" applyNumberFormat="1" applyFont="1" applyBorder="1" applyAlignment="1">
      <alignment horizontal="center" vertical="center" wrapText="1"/>
    </xf>
    <xf numFmtId="0" fontId="0" fillId="0" borderId="0" xfId="0" applyBorder="1"/>
    <xf numFmtId="0" fontId="1" fillId="0" borderId="0" xfId="0" applyFont="1" applyBorder="1"/>
    <xf numFmtId="0" fontId="1" fillId="0" borderId="0" xfId="0" applyFont="1" applyBorder="1" applyAlignment="1">
      <alignment wrapText="1"/>
    </xf>
    <xf numFmtId="0" fontId="3" fillId="2" borderId="4" xfId="0" applyFont="1" applyFill="1" applyBorder="1" applyAlignment="1">
      <alignment horizontal="left" vertical="top" wrapText="1"/>
    </xf>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3" xfId="0" applyFont="1" applyFill="1" applyBorder="1" applyAlignment="1">
      <alignment horizontal="center" vertical="top" wrapText="1"/>
    </xf>
    <xf numFmtId="0" fontId="1" fillId="2" borderId="0" xfId="0" applyFont="1" applyFill="1"/>
    <xf numFmtId="2" fontId="3" fillId="2" borderId="5"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2" fontId="0" fillId="2" borderId="0" xfId="0" applyNumberFormat="1" applyFill="1"/>
    <xf numFmtId="0" fontId="1" fillId="2" borderId="0" xfId="0" applyFont="1" applyFill="1" applyAlignment="1">
      <alignment horizontal="right"/>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Border="1"/>
    <xf numFmtId="0" fontId="1" fillId="2" borderId="0" xfId="0" applyFont="1" applyFill="1" applyBorder="1" applyAlignment="1">
      <alignment horizontal="center" vertical="center" wrapText="1"/>
    </xf>
    <xf numFmtId="0" fontId="14" fillId="2" borderId="0" xfId="0" applyFont="1" applyFill="1" applyBorder="1"/>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top"/>
    </xf>
    <xf numFmtId="0" fontId="6" fillId="2" borderId="1" xfId="0" applyFont="1" applyFill="1" applyBorder="1" applyAlignment="1">
      <alignment horizontal="center" vertical="center"/>
    </xf>
    <xf numFmtId="0" fontId="1" fillId="2" borderId="0" xfId="0" applyFont="1" applyFill="1" applyBorder="1" applyAlignment="1"/>
    <xf numFmtId="0" fontId="6" fillId="2" borderId="1" xfId="0"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6" fillId="0" borderId="1" xfId="0" applyFont="1" applyBorder="1" applyAlignment="1">
      <alignment horizontal="center" vertical="center" wrapText="1"/>
    </xf>
    <xf numFmtId="0" fontId="16"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top" wrapText="1"/>
    </xf>
    <xf numFmtId="0" fontId="6" fillId="0" borderId="1" xfId="2" applyFont="1" applyBorder="1" applyAlignment="1">
      <alignment horizontal="center" vertical="center" wrapText="1"/>
    </xf>
    <xf numFmtId="0" fontId="15" fillId="2" borderId="1" xfId="0" applyFont="1" applyFill="1" applyBorder="1" applyAlignment="1">
      <alignment horizontal="center" vertical="top" wrapText="1"/>
    </xf>
    <xf numFmtId="0" fontId="15" fillId="2" borderId="1"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6" fillId="2" borderId="0" xfId="0" applyFont="1" applyFill="1" applyBorder="1" applyAlignment="1">
      <alignment vertical="top"/>
    </xf>
    <xf numFmtId="0" fontId="14"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4" applyFont="1" applyFill="1" applyBorder="1" applyAlignment="1">
      <alignment horizontal="center" vertical="center" wrapText="1"/>
    </xf>
    <xf numFmtId="2" fontId="3" fillId="2" borderId="1" xfId="4" applyNumberFormat="1" applyFont="1" applyFill="1" applyBorder="1" applyAlignment="1">
      <alignment horizontal="center" vertical="center" wrapText="1"/>
    </xf>
    <xf numFmtId="0" fontId="1" fillId="2" borderId="0" xfId="4" applyFill="1"/>
    <xf numFmtId="0" fontId="3" fillId="2" borderId="4" xfId="4" applyFont="1" applyFill="1" applyBorder="1" applyAlignment="1">
      <alignment horizontal="center" vertical="center" wrapText="1"/>
    </xf>
    <xf numFmtId="0" fontId="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top"/>
    </xf>
    <xf numFmtId="0" fontId="5" fillId="0" borderId="0" xfId="0" applyFont="1" applyBorder="1" applyAlignment="1">
      <alignment horizontal="center" vertical="center" wrapText="1"/>
    </xf>
    <xf numFmtId="0" fontId="16" fillId="0" borderId="0" xfId="0" applyFont="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center" wrapText="1"/>
    </xf>
    <xf numFmtId="0" fontId="5"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6" fillId="2" borderId="0" xfId="0" applyFont="1" applyFill="1" applyBorder="1" applyAlignment="1">
      <alignment horizontal="center" vertical="top" wrapText="1"/>
    </xf>
    <xf numFmtId="0" fontId="16" fillId="2" borderId="0" xfId="0" applyFont="1" applyFill="1" applyBorder="1" applyAlignment="1">
      <alignment horizontal="center" wrapText="1"/>
    </xf>
    <xf numFmtId="0" fontId="5"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5" fillId="2" borderId="1" xfId="0" applyFont="1" applyFill="1" applyBorder="1" applyAlignment="1">
      <alignment vertical="center" wrapText="1"/>
    </xf>
    <xf numFmtId="0" fontId="21" fillId="2" borderId="1" xfId="0" applyFont="1" applyFill="1" applyBorder="1" applyAlignment="1">
      <alignment vertical="center" wrapText="1"/>
    </xf>
    <xf numFmtId="0" fontId="5" fillId="2" borderId="1" xfId="0" applyFont="1" applyFill="1" applyBorder="1" applyAlignment="1">
      <alignment horizontal="left" vertical="center"/>
    </xf>
    <xf numFmtId="0" fontId="23" fillId="2" borderId="1" xfId="0" applyFont="1" applyFill="1" applyBorder="1" applyAlignment="1">
      <alignment horizontal="left" vertical="center"/>
    </xf>
    <xf numFmtId="0" fontId="5" fillId="2" borderId="1" xfId="0" applyFont="1" applyFill="1" applyBorder="1" applyAlignment="1">
      <alignment vertical="center"/>
    </xf>
    <xf numFmtId="0" fontId="23" fillId="2" borderId="1" xfId="0" applyFont="1" applyFill="1" applyBorder="1" applyAlignment="1">
      <alignment vertical="center"/>
    </xf>
    <xf numFmtId="0" fontId="23" fillId="2" borderId="1" xfId="0" applyFont="1" applyFill="1" applyBorder="1" applyAlignment="1">
      <alignment horizontal="left" vertical="center" wrapText="1"/>
    </xf>
    <xf numFmtId="0" fontId="3" fillId="2" borderId="5" xfId="4" applyFont="1" applyFill="1" applyBorder="1" applyAlignment="1">
      <alignment horizontal="left" vertical="top" wrapText="1"/>
    </xf>
    <xf numFmtId="0" fontId="3" fillId="2" borderId="4" xfId="4" applyFont="1" applyFill="1" applyBorder="1" applyAlignment="1">
      <alignment horizontal="left" vertical="top" wrapText="1"/>
    </xf>
    <xf numFmtId="0" fontId="3" fillId="2" borderId="3" xfId="4" applyFont="1" applyFill="1" applyBorder="1" applyAlignment="1">
      <alignment horizontal="left" vertical="top" wrapText="1"/>
    </xf>
    <xf numFmtId="0" fontId="3" fillId="2" borderId="5" xfId="4" applyFont="1" applyFill="1" applyBorder="1" applyAlignment="1">
      <alignment horizontal="center" vertical="top" wrapText="1"/>
    </xf>
    <xf numFmtId="0" fontId="3" fillId="2" borderId="4" xfId="4" applyFont="1" applyFill="1" applyBorder="1" applyAlignment="1">
      <alignment horizontal="center" vertical="top" wrapText="1"/>
    </xf>
    <xf numFmtId="0" fontId="3" fillId="2" borderId="3" xfId="4" applyFont="1" applyFill="1" applyBorder="1" applyAlignment="1">
      <alignment horizontal="center" vertical="top" wrapText="1"/>
    </xf>
    <xf numFmtId="0" fontId="16" fillId="2" borderId="5" xfId="4" applyFont="1" applyFill="1" applyBorder="1" applyAlignment="1">
      <alignment horizontal="center" vertical="top" wrapText="1"/>
    </xf>
    <xf numFmtId="0" fontId="16" fillId="2" borderId="4" xfId="4" applyFont="1" applyFill="1" applyBorder="1" applyAlignment="1">
      <alignment horizontal="center" vertical="top" wrapText="1"/>
    </xf>
    <xf numFmtId="0" fontId="16" fillId="2" borderId="3" xfId="4" applyFont="1" applyFill="1" applyBorder="1" applyAlignment="1">
      <alignment horizontal="center" vertical="top" wrapText="1"/>
    </xf>
    <xf numFmtId="0" fontId="3" fillId="2" borderId="5"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3"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Alignment="1">
      <alignment horizontal="right" vertical="top" wrapText="1"/>
    </xf>
    <xf numFmtId="0" fontId="16" fillId="2" borderId="0" xfId="0" applyFont="1" applyFill="1" applyAlignment="1">
      <alignment horizontal="right" vertical="top"/>
    </xf>
    <xf numFmtId="0" fontId="16"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5" xfId="0" applyFill="1" applyBorder="1" applyAlignment="1">
      <alignment horizontal="center" wrapText="1"/>
    </xf>
    <xf numFmtId="0" fontId="0" fillId="2" borderId="4" xfId="0" applyFill="1" applyBorder="1" applyAlignment="1">
      <alignment horizontal="center" wrapText="1"/>
    </xf>
    <xf numFmtId="0" fontId="0" fillId="2" borderId="3" xfId="0" applyFill="1" applyBorder="1" applyAlignment="1">
      <alignment horizontal="center"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top" wrapText="1"/>
    </xf>
    <xf numFmtId="0" fontId="16" fillId="2" borderId="1" xfId="0" applyFont="1" applyFill="1" applyBorder="1" applyAlignment="1">
      <alignment horizontal="center" vertical="top" wrapText="1"/>
    </xf>
    <xf numFmtId="0" fontId="2" fillId="2" borderId="8" xfId="0" applyFont="1" applyFill="1" applyBorder="1" applyAlignment="1">
      <alignment horizontal="center" vertical="top" wrapText="1"/>
    </xf>
    <xf numFmtId="0" fontId="17" fillId="2" borderId="10" xfId="0" applyFont="1" applyFill="1" applyBorder="1" applyAlignment="1">
      <alignment horizontal="center" wrapText="1"/>
    </xf>
    <xf numFmtId="0" fontId="17" fillId="2" borderId="9" xfId="0" applyFont="1" applyFill="1" applyBorder="1" applyAlignment="1">
      <alignment horizont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2" borderId="4" xfId="0" applyFont="1" applyFill="1" applyBorder="1" applyAlignment="1">
      <alignment horizontal="left" vertical="top" wrapText="1"/>
    </xf>
    <xf numFmtId="0" fontId="16" fillId="2" borderId="3" xfId="0" applyFont="1" applyFill="1" applyBorder="1" applyAlignment="1">
      <alignment horizontal="left" vertical="top" wrapText="1"/>
    </xf>
    <xf numFmtId="0" fontId="0" fillId="2" borderId="5"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16" fillId="2" borderId="5" xfId="0" applyFont="1" applyFill="1" applyBorder="1" applyAlignment="1">
      <alignment horizontal="left" vertical="top" wrapText="1"/>
    </xf>
    <xf numFmtId="0" fontId="2" fillId="2" borderId="5" xfId="0" applyFont="1" applyFill="1" applyBorder="1" applyAlignment="1">
      <alignment horizontal="center" vertical="top" wrapText="1"/>
    </xf>
    <xf numFmtId="49" fontId="3" fillId="2" borderId="5"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2" fontId="3" fillId="2" borderId="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2" fontId="3" fillId="2" borderId="14"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2" fontId="3" fillId="2" borderId="15" xfId="0" applyNumberFormat="1" applyFont="1" applyFill="1" applyBorder="1" applyAlignment="1">
      <alignment horizontal="center" vertical="center" wrapText="1"/>
    </xf>
    <xf numFmtId="2" fontId="3" fillId="2" borderId="11" xfId="0" applyNumberFormat="1"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49" fontId="3" fillId="0" borderId="5" xfId="0" applyNumberFormat="1" applyFont="1" applyBorder="1" applyAlignment="1">
      <alignment horizontal="center" vertical="top"/>
    </xf>
    <xf numFmtId="49" fontId="3" fillId="0" borderId="4" xfId="0" applyNumberFormat="1" applyFont="1" applyBorder="1" applyAlignment="1">
      <alignment horizontal="center" vertical="top"/>
    </xf>
    <xf numFmtId="49" fontId="3" fillId="0" borderId="3" xfId="0" applyNumberFormat="1" applyFont="1" applyBorder="1" applyAlignment="1">
      <alignment horizontal="center" vertical="top"/>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0" borderId="1" xfId="0" applyNumberFormat="1" applyFont="1" applyBorder="1" applyAlignment="1">
      <alignment horizontal="center" vertical="top"/>
    </xf>
    <xf numFmtId="0" fontId="2" fillId="0" borderId="5" xfId="0" applyFont="1" applyFill="1"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3" fillId="0" borderId="4" xfId="0" applyFont="1"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xf numFmtId="0" fontId="3" fillId="0" borderId="1" xfId="2" applyFont="1" applyBorder="1" applyAlignment="1">
      <alignment horizontal="center" vertical="center" wrapText="1"/>
    </xf>
    <xf numFmtId="0" fontId="10" fillId="2" borderId="1" xfId="0" applyFont="1" applyFill="1" applyBorder="1" applyAlignment="1">
      <alignment horizontal="center" vertical="top" wrapText="1"/>
    </xf>
    <xf numFmtId="49" fontId="3" fillId="0" borderId="1" xfId="0" applyNumberFormat="1" applyFont="1" applyBorder="1" applyAlignment="1">
      <alignment horizontal="center" vertical="top" wrapText="1"/>
    </xf>
    <xf numFmtId="49" fontId="9" fillId="2" borderId="1" xfId="0" applyNumberFormat="1" applyFont="1" applyFill="1" applyBorder="1" applyAlignment="1">
      <alignment horizontal="center" vertical="top" wrapText="1"/>
    </xf>
    <xf numFmtId="49" fontId="3" fillId="0" borderId="5"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3" fillId="0" borderId="1" xfId="0" applyFont="1" applyFill="1" applyBorder="1" applyAlignment="1">
      <alignmen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3" fillId="3" borderId="1" xfId="0" applyFont="1" applyFill="1" applyBorder="1" applyAlignment="1">
      <alignment horizontal="center" vertical="top" wrapText="1"/>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2" borderId="3" xfId="0" applyFill="1" applyBorder="1" applyAlignment="1">
      <alignment horizontal="left" vertical="top" wrapText="1"/>
    </xf>
    <xf numFmtId="0" fontId="9" fillId="2" borderId="1"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49" fontId="0" fillId="2" borderId="1" xfId="0" applyNumberFormat="1" applyFill="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49" fontId="10" fillId="2" borderId="1" xfId="0" applyNumberFormat="1" applyFont="1" applyFill="1" applyBorder="1" applyAlignment="1">
      <alignment horizontal="center" vertical="top" wrapText="1"/>
    </xf>
    <xf numFmtId="0" fontId="0" fillId="3" borderId="1" xfId="0"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3" xfId="0" applyFont="1" applyFill="1" applyBorder="1" applyAlignment="1">
      <alignment horizontal="center" vertical="top" wrapText="1"/>
    </xf>
    <xf numFmtId="2" fontId="2" fillId="2" borderId="5"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top"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2" applyFont="1" applyFill="1" applyBorder="1" applyAlignment="1">
      <alignment horizontal="center" vertical="top"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49" fontId="1" fillId="0" borderId="1" xfId="0" applyNumberFormat="1"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2" fillId="2" borderId="1" xfId="0" applyFont="1" applyFill="1" applyBorder="1" applyAlignment="1">
      <alignment horizontal="left" vertical="top"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5" fillId="0" borderId="1" xfId="0" applyFont="1" applyBorder="1" applyAlignment="1">
      <alignment horizontal="center" vertical="top" wrapText="1"/>
    </xf>
    <xf numFmtId="49" fontId="2" fillId="2"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0" fillId="0" borderId="1" xfId="0" applyNumberFormat="1" applyBorder="1" applyAlignment="1">
      <alignment horizontal="center" vertical="top" wrapText="1"/>
    </xf>
    <xf numFmtId="0" fontId="1" fillId="2" borderId="3" xfId="0" applyFont="1" applyFill="1" applyBorder="1" applyAlignment="1">
      <alignment horizontal="left" vertical="top" wrapText="1"/>
    </xf>
    <xf numFmtId="0" fontId="0" fillId="0" borderId="1" xfId="0" applyBorder="1" applyAlignment="1">
      <alignment vertical="top" wrapText="1"/>
    </xf>
  </cellXfs>
  <cellStyles count="5">
    <cellStyle name="Денежный 2" xfId="3"/>
    <cellStyle name="Обычный" xfId="0" builtinId="0"/>
    <cellStyle name="Обычный 2" xfId="1"/>
    <cellStyle name="Обычный 3" xfId="2"/>
    <cellStyle name="Обычный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6"/>
  <sheetViews>
    <sheetView tabSelected="1" view="pageBreakPreview" zoomScaleNormal="90" zoomScaleSheetLayoutView="100" workbookViewId="0">
      <selection activeCell="A4" sqref="A4:J4"/>
    </sheetView>
  </sheetViews>
  <sheetFormatPr defaultRowHeight="12.75" x14ac:dyDescent="0.2"/>
  <cols>
    <col min="1" max="1" width="8.28515625" style="3" bestFit="1" customWidth="1"/>
    <col min="2" max="3" width="26.5703125" style="3" customWidth="1"/>
    <col min="4" max="4" width="9" style="89" customWidth="1"/>
    <col min="5" max="5" width="16.42578125" style="89" customWidth="1"/>
    <col min="6" max="6" width="13.85546875" style="89" customWidth="1"/>
    <col min="7" max="10" width="12.5703125" style="89" customWidth="1"/>
    <col min="11" max="11" width="24.28515625" style="89" customWidth="1"/>
    <col min="12" max="12" width="64.5703125" style="89" customWidth="1"/>
    <col min="13" max="13" width="50.85546875" style="90" customWidth="1"/>
    <col min="14" max="16" width="9.140625" style="58" customWidth="1"/>
    <col min="17" max="25" width="9.140625" style="58"/>
    <col min="26" max="256" width="9.140625" style="3"/>
    <col min="257" max="257" width="8.28515625" style="3" bestFit="1" customWidth="1"/>
    <col min="258" max="259" width="26.5703125" style="3" customWidth="1"/>
    <col min="260" max="260" width="9" style="3" customWidth="1"/>
    <col min="261" max="261" width="16.42578125" style="3" customWidth="1"/>
    <col min="262" max="262" width="13.85546875" style="3" customWidth="1"/>
    <col min="263" max="266" width="12.5703125" style="3" customWidth="1"/>
    <col min="267" max="267" width="24.28515625" style="3" customWidth="1"/>
    <col min="268" max="268" width="64.5703125" style="3" customWidth="1"/>
    <col min="269" max="269" width="50.85546875" style="3" customWidth="1"/>
    <col min="270" max="272" width="9.140625" style="3" customWidth="1"/>
    <col min="273" max="512" width="9.140625" style="3"/>
    <col min="513" max="513" width="8.28515625" style="3" bestFit="1" customWidth="1"/>
    <col min="514" max="515" width="26.5703125" style="3" customWidth="1"/>
    <col min="516" max="516" width="9" style="3" customWidth="1"/>
    <col min="517" max="517" width="16.42578125" style="3" customWidth="1"/>
    <col min="518" max="518" width="13.85546875" style="3" customWidth="1"/>
    <col min="519" max="522" width="12.5703125" style="3" customWidth="1"/>
    <col min="523" max="523" width="24.28515625" style="3" customWidth="1"/>
    <col min="524" max="524" width="64.5703125" style="3" customWidth="1"/>
    <col min="525" max="525" width="50.85546875" style="3" customWidth="1"/>
    <col min="526" max="528" width="9.140625" style="3" customWidth="1"/>
    <col min="529" max="768" width="9.140625" style="3"/>
    <col min="769" max="769" width="8.28515625" style="3" bestFit="1" customWidth="1"/>
    <col min="770" max="771" width="26.5703125" style="3" customWidth="1"/>
    <col min="772" max="772" width="9" style="3" customWidth="1"/>
    <col min="773" max="773" width="16.42578125" style="3" customWidth="1"/>
    <col min="774" max="774" width="13.85546875" style="3" customWidth="1"/>
    <col min="775" max="778" width="12.5703125" style="3" customWidth="1"/>
    <col min="779" max="779" width="24.28515625" style="3" customWidth="1"/>
    <col min="780" max="780" width="64.5703125" style="3" customWidth="1"/>
    <col min="781" max="781" width="50.85546875" style="3" customWidth="1"/>
    <col min="782" max="784" width="9.140625" style="3" customWidth="1"/>
    <col min="785" max="1024" width="9.140625" style="3"/>
    <col min="1025" max="1025" width="8.28515625" style="3" bestFit="1" customWidth="1"/>
    <col min="1026" max="1027" width="26.5703125" style="3" customWidth="1"/>
    <col min="1028" max="1028" width="9" style="3" customWidth="1"/>
    <col min="1029" max="1029" width="16.42578125" style="3" customWidth="1"/>
    <col min="1030" max="1030" width="13.85546875" style="3" customWidth="1"/>
    <col min="1031" max="1034" width="12.5703125" style="3" customWidth="1"/>
    <col min="1035" max="1035" width="24.28515625" style="3" customWidth="1"/>
    <col min="1036" max="1036" width="64.5703125" style="3" customWidth="1"/>
    <col min="1037" max="1037" width="50.85546875" style="3" customWidth="1"/>
    <col min="1038" max="1040" width="9.140625" style="3" customWidth="1"/>
    <col min="1041" max="1280" width="9.140625" style="3"/>
    <col min="1281" max="1281" width="8.28515625" style="3" bestFit="1" customWidth="1"/>
    <col min="1282" max="1283" width="26.5703125" style="3" customWidth="1"/>
    <col min="1284" max="1284" width="9" style="3" customWidth="1"/>
    <col min="1285" max="1285" width="16.42578125" style="3" customWidth="1"/>
    <col min="1286" max="1286" width="13.85546875" style="3" customWidth="1"/>
    <col min="1287" max="1290" width="12.5703125" style="3" customWidth="1"/>
    <col min="1291" max="1291" width="24.28515625" style="3" customWidth="1"/>
    <col min="1292" max="1292" width="64.5703125" style="3" customWidth="1"/>
    <col min="1293" max="1293" width="50.85546875" style="3" customWidth="1"/>
    <col min="1294" max="1296" width="9.140625" style="3" customWidth="1"/>
    <col min="1297" max="1536" width="9.140625" style="3"/>
    <col min="1537" max="1537" width="8.28515625" style="3" bestFit="1" customWidth="1"/>
    <col min="1538" max="1539" width="26.5703125" style="3" customWidth="1"/>
    <col min="1540" max="1540" width="9" style="3" customWidth="1"/>
    <col min="1541" max="1541" width="16.42578125" style="3" customWidth="1"/>
    <col min="1542" max="1542" width="13.85546875" style="3" customWidth="1"/>
    <col min="1543" max="1546" width="12.5703125" style="3" customWidth="1"/>
    <col min="1547" max="1547" width="24.28515625" style="3" customWidth="1"/>
    <col min="1548" max="1548" width="64.5703125" style="3" customWidth="1"/>
    <col min="1549" max="1549" width="50.85546875" style="3" customWidth="1"/>
    <col min="1550" max="1552" width="9.140625" style="3" customWidth="1"/>
    <col min="1553" max="1792" width="9.140625" style="3"/>
    <col min="1793" max="1793" width="8.28515625" style="3" bestFit="1" customWidth="1"/>
    <col min="1794" max="1795" width="26.5703125" style="3" customWidth="1"/>
    <col min="1796" max="1796" width="9" style="3" customWidth="1"/>
    <col min="1797" max="1797" width="16.42578125" style="3" customWidth="1"/>
    <col min="1798" max="1798" width="13.85546875" style="3" customWidth="1"/>
    <col min="1799" max="1802" width="12.5703125" style="3" customWidth="1"/>
    <col min="1803" max="1803" width="24.28515625" style="3" customWidth="1"/>
    <col min="1804" max="1804" width="64.5703125" style="3" customWidth="1"/>
    <col min="1805" max="1805" width="50.85546875" style="3" customWidth="1"/>
    <col min="1806" max="1808" width="9.140625" style="3" customWidth="1"/>
    <col min="1809" max="2048" width="9.140625" style="3"/>
    <col min="2049" max="2049" width="8.28515625" style="3" bestFit="1" customWidth="1"/>
    <col min="2050" max="2051" width="26.5703125" style="3" customWidth="1"/>
    <col min="2052" max="2052" width="9" style="3" customWidth="1"/>
    <col min="2053" max="2053" width="16.42578125" style="3" customWidth="1"/>
    <col min="2054" max="2054" width="13.85546875" style="3" customWidth="1"/>
    <col min="2055" max="2058" width="12.5703125" style="3" customWidth="1"/>
    <col min="2059" max="2059" width="24.28515625" style="3" customWidth="1"/>
    <col min="2060" max="2060" width="64.5703125" style="3" customWidth="1"/>
    <col min="2061" max="2061" width="50.85546875" style="3" customWidth="1"/>
    <col min="2062" max="2064" width="9.140625" style="3" customWidth="1"/>
    <col min="2065" max="2304" width="9.140625" style="3"/>
    <col min="2305" max="2305" width="8.28515625" style="3" bestFit="1" customWidth="1"/>
    <col min="2306" max="2307" width="26.5703125" style="3" customWidth="1"/>
    <col min="2308" max="2308" width="9" style="3" customWidth="1"/>
    <col min="2309" max="2309" width="16.42578125" style="3" customWidth="1"/>
    <col min="2310" max="2310" width="13.85546875" style="3" customWidth="1"/>
    <col min="2311" max="2314" width="12.5703125" style="3" customWidth="1"/>
    <col min="2315" max="2315" width="24.28515625" style="3" customWidth="1"/>
    <col min="2316" max="2316" width="64.5703125" style="3" customWidth="1"/>
    <col min="2317" max="2317" width="50.85546875" style="3" customWidth="1"/>
    <col min="2318" max="2320" width="9.140625" style="3" customWidth="1"/>
    <col min="2321" max="2560" width="9.140625" style="3"/>
    <col min="2561" max="2561" width="8.28515625" style="3" bestFit="1" customWidth="1"/>
    <col min="2562" max="2563" width="26.5703125" style="3" customWidth="1"/>
    <col min="2564" max="2564" width="9" style="3" customWidth="1"/>
    <col min="2565" max="2565" width="16.42578125" style="3" customWidth="1"/>
    <col min="2566" max="2566" width="13.85546875" style="3" customWidth="1"/>
    <col min="2567" max="2570" width="12.5703125" style="3" customWidth="1"/>
    <col min="2571" max="2571" width="24.28515625" style="3" customWidth="1"/>
    <col min="2572" max="2572" width="64.5703125" style="3" customWidth="1"/>
    <col min="2573" max="2573" width="50.85546875" style="3" customWidth="1"/>
    <col min="2574" max="2576" width="9.140625" style="3" customWidth="1"/>
    <col min="2577" max="2816" width="9.140625" style="3"/>
    <col min="2817" max="2817" width="8.28515625" style="3" bestFit="1" customWidth="1"/>
    <col min="2818" max="2819" width="26.5703125" style="3" customWidth="1"/>
    <col min="2820" max="2820" width="9" style="3" customWidth="1"/>
    <col min="2821" max="2821" width="16.42578125" style="3" customWidth="1"/>
    <col min="2822" max="2822" width="13.85546875" style="3" customWidth="1"/>
    <col min="2823" max="2826" width="12.5703125" style="3" customWidth="1"/>
    <col min="2827" max="2827" width="24.28515625" style="3" customWidth="1"/>
    <col min="2828" max="2828" width="64.5703125" style="3" customWidth="1"/>
    <col min="2829" max="2829" width="50.85546875" style="3" customWidth="1"/>
    <col min="2830" max="2832" width="9.140625" style="3" customWidth="1"/>
    <col min="2833" max="3072" width="9.140625" style="3"/>
    <col min="3073" max="3073" width="8.28515625" style="3" bestFit="1" customWidth="1"/>
    <col min="3074" max="3075" width="26.5703125" style="3" customWidth="1"/>
    <col min="3076" max="3076" width="9" style="3" customWidth="1"/>
    <col min="3077" max="3077" width="16.42578125" style="3" customWidth="1"/>
    <col min="3078" max="3078" width="13.85546875" style="3" customWidth="1"/>
    <col min="3079" max="3082" width="12.5703125" style="3" customWidth="1"/>
    <col min="3083" max="3083" width="24.28515625" style="3" customWidth="1"/>
    <col min="3084" max="3084" width="64.5703125" style="3" customWidth="1"/>
    <col min="3085" max="3085" width="50.85546875" style="3" customWidth="1"/>
    <col min="3086" max="3088" width="9.140625" style="3" customWidth="1"/>
    <col min="3089" max="3328" width="9.140625" style="3"/>
    <col min="3329" max="3329" width="8.28515625" style="3" bestFit="1" customWidth="1"/>
    <col min="3330" max="3331" width="26.5703125" style="3" customWidth="1"/>
    <col min="3332" max="3332" width="9" style="3" customWidth="1"/>
    <col min="3333" max="3333" width="16.42578125" style="3" customWidth="1"/>
    <col min="3334" max="3334" width="13.85546875" style="3" customWidth="1"/>
    <col min="3335" max="3338" width="12.5703125" style="3" customWidth="1"/>
    <col min="3339" max="3339" width="24.28515625" style="3" customWidth="1"/>
    <col min="3340" max="3340" width="64.5703125" style="3" customWidth="1"/>
    <col min="3341" max="3341" width="50.85546875" style="3" customWidth="1"/>
    <col min="3342" max="3344" width="9.140625" style="3" customWidth="1"/>
    <col min="3345" max="3584" width="9.140625" style="3"/>
    <col min="3585" max="3585" width="8.28515625" style="3" bestFit="1" customWidth="1"/>
    <col min="3586" max="3587" width="26.5703125" style="3" customWidth="1"/>
    <col min="3588" max="3588" width="9" style="3" customWidth="1"/>
    <col min="3589" max="3589" width="16.42578125" style="3" customWidth="1"/>
    <col min="3590" max="3590" width="13.85546875" style="3" customWidth="1"/>
    <col min="3591" max="3594" width="12.5703125" style="3" customWidth="1"/>
    <col min="3595" max="3595" width="24.28515625" style="3" customWidth="1"/>
    <col min="3596" max="3596" width="64.5703125" style="3" customWidth="1"/>
    <col min="3597" max="3597" width="50.85546875" style="3" customWidth="1"/>
    <col min="3598" max="3600" width="9.140625" style="3" customWidth="1"/>
    <col min="3601" max="3840" width="9.140625" style="3"/>
    <col min="3841" max="3841" width="8.28515625" style="3" bestFit="1" customWidth="1"/>
    <col min="3842" max="3843" width="26.5703125" style="3" customWidth="1"/>
    <col min="3844" max="3844" width="9" style="3" customWidth="1"/>
    <col min="3845" max="3845" width="16.42578125" style="3" customWidth="1"/>
    <col min="3846" max="3846" width="13.85546875" style="3" customWidth="1"/>
    <col min="3847" max="3850" width="12.5703125" style="3" customWidth="1"/>
    <col min="3851" max="3851" width="24.28515625" style="3" customWidth="1"/>
    <col min="3852" max="3852" width="64.5703125" style="3" customWidth="1"/>
    <col min="3853" max="3853" width="50.85546875" style="3" customWidth="1"/>
    <col min="3854" max="3856" width="9.140625" style="3" customWidth="1"/>
    <col min="3857" max="4096" width="9.140625" style="3"/>
    <col min="4097" max="4097" width="8.28515625" style="3" bestFit="1" customWidth="1"/>
    <col min="4098" max="4099" width="26.5703125" style="3" customWidth="1"/>
    <col min="4100" max="4100" width="9" style="3" customWidth="1"/>
    <col min="4101" max="4101" width="16.42578125" style="3" customWidth="1"/>
    <col min="4102" max="4102" width="13.85546875" style="3" customWidth="1"/>
    <col min="4103" max="4106" width="12.5703125" style="3" customWidth="1"/>
    <col min="4107" max="4107" width="24.28515625" style="3" customWidth="1"/>
    <col min="4108" max="4108" width="64.5703125" style="3" customWidth="1"/>
    <col min="4109" max="4109" width="50.85546875" style="3" customWidth="1"/>
    <col min="4110" max="4112" width="9.140625" style="3" customWidth="1"/>
    <col min="4113" max="4352" width="9.140625" style="3"/>
    <col min="4353" max="4353" width="8.28515625" style="3" bestFit="1" customWidth="1"/>
    <col min="4354" max="4355" width="26.5703125" style="3" customWidth="1"/>
    <col min="4356" max="4356" width="9" style="3" customWidth="1"/>
    <col min="4357" max="4357" width="16.42578125" style="3" customWidth="1"/>
    <col min="4358" max="4358" width="13.85546875" style="3" customWidth="1"/>
    <col min="4359" max="4362" width="12.5703125" style="3" customWidth="1"/>
    <col min="4363" max="4363" width="24.28515625" style="3" customWidth="1"/>
    <col min="4364" max="4364" width="64.5703125" style="3" customWidth="1"/>
    <col min="4365" max="4365" width="50.85546875" style="3" customWidth="1"/>
    <col min="4366" max="4368" width="9.140625" style="3" customWidth="1"/>
    <col min="4369" max="4608" width="9.140625" style="3"/>
    <col min="4609" max="4609" width="8.28515625" style="3" bestFit="1" customWidth="1"/>
    <col min="4610" max="4611" width="26.5703125" style="3" customWidth="1"/>
    <col min="4612" max="4612" width="9" style="3" customWidth="1"/>
    <col min="4613" max="4613" width="16.42578125" style="3" customWidth="1"/>
    <col min="4614" max="4614" width="13.85546875" style="3" customWidth="1"/>
    <col min="4615" max="4618" width="12.5703125" style="3" customWidth="1"/>
    <col min="4619" max="4619" width="24.28515625" style="3" customWidth="1"/>
    <col min="4620" max="4620" width="64.5703125" style="3" customWidth="1"/>
    <col min="4621" max="4621" width="50.85546875" style="3" customWidth="1"/>
    <col min="4622" max="4624" width="9.140625" style="3" customWidth="1"/>
    <col min="4625" max="4864" width="9.140625" style="3"/>
    <col min="4865" max="4865" width="8.28515625" style="3" bestFit="1" customWidth="1"/>
    <col min="4866" max="4867" width="26.5703125" style="3" customWidth="1"/>
    <col min="4868" max="4868" width="9" style="3" customWidth="1"/>
    <col min="4869" max="4869" width="16.42578125" style="3" customWidth="1"/>
    <col min="4870" max="4870" width="13.85546875" style="3" customWidth="1"/>
    <col min="4871" max="4874" width="12.5703125" style="3" customWidth="1"/>
    <col min="4875" max="4875" width="24.28515625" style="3" customWidth="1"/>
    <col min="4876" max="4876" width="64.5703125" style="3" customWidth="1"/>
    <col min="4877" max="4877" width="50.85546875" style="3" customWidth="1"/>
    <col min="4878" max="4880" width="9.140625" style="3" customWidth="1"/>
    <col min="4881" max="5120" width="9.140625" style="3"/>
    <col min="5121" max="5121" width="8.28515625" style="3" bestFit="1" customWidth="1"/>
    <col min="5122" max="5123" width="26.5703125" style="3" customWidth="1"/>
    <col min="5124" max="5124" width="9" style="3" customWidth="1"/>
    <col min="5125" max="5125" width="16.42578125" style="3" customWidth="1"/>
    <col min="5126" max="5126" width="13.85546875" style="3" customWidth="1"/>
    <col min="5127" max="5130" width="12.5703125" style="3" customWidth="1"/>
    <col min="5131" max="5131" width="24.28515625" style="3" customWidth="1"/>
    <col min="5132" max="5132" width="64.5703125" style="3" customWidth="1"/>
    <col min="5133" max="5133" width="50.85546875" style="3" customWidth="1"/>
    <col min="5134" max="5136" width="9.140625" style="3" customWidth="1"/>
    <col min="5137" max="5376" width="9.140625" style="3"/>
    <col min="5377" max="5377" width="8.28515625" style="3" bestFit="1" customWidth="1"/>
    <col min="5378" max="5379" width="26.5703125" style="3" customWidth="1"/>
    <col min="5380" max="5380" width="9" style="3" customWidth="1"/>
    <col min="5381" max="5381" width="16.42578125" style="3" customWidth="1"/>
    <col min="5382" max="5382" width="13.85546875" style="3" customWidth="1"/>
    <col min="5383" max="5386" width="12.5703125" style="3" customWidth="1"/>
    <col min="5387" max="5387" width="24.28515625" style="3" customWidth="1"/>
    <col min="5388" max="5388" width="64.5703125" style="3" customWidth="1"/>
    <col min="5389" max="5389" width="50.85546875" style="3" customWidth="1"/>
    <col min="5390" max="5392" width="9.140625" style="3" customWidth="1"/>
    <col min="5393" max="5632" width="9.140625" style="3"/>
    <col min="5633" max="5633" width="8.28515625" style="3" bestFit="1" customWidth="1"/>
    <col min="5634" max="5635" width="26.5703125" style="3" customWidth="1"/>
    <col min="5636" max="5636" width="9" style="3" customWidth="1"/>
    <col min="5637" max="5637" width="16.42578125" style="3" customWidth="1"/>
    <col min="5638" max="5638" width="13.85546875" style="3" customWidth="1"/>
    <col min="5639" max="5642" width="12.5703125" style="3" customWidth="1"/>
    <col min="5643" max="5643" width="24.28515625" style="3" customWidth="1"/>
    <col min="5644" max="5644" width="64.5703125" style="3" customWidth="1"/>
    <col min="5645" max="5645" width="50.85546875" style="3" customWidth="1"/>
    <col min="5646" max="5648" width="9.140625" style="3" customWidth="1"/>
    <col min="5649" max="5888" width="9.140625" style="3"/>
    <col min="5889" max="5889" width="8.28515625" style="3" bestFit="1" customWidth="1"/>
    <col min="5890" max="5891" width="26.5703125" style="3" customWidth="1"/>
    <col min="5892" max="5892" width="9" style="3" customWidth="1"/>
    <col min="5893" max="5893" width="16.42578125" style="3" customWidth="1"/>
    <col min="5894" max="5894" width="13.85546875" style="3" customWidth="1"/>
    <col min="5895" max="5898" width="12.5703125" style="3" customWidth="1"/>
    <col min="5899" max="5899" width="24.28515625" style="3" customWidth="1"/>
    <col min="5900" max="5900" width="64.5703125" style="3" customWidth="1"/>
    <col min="5901" max="5901" width="50.85546875" style="3" customWidth="1"/>
    <col min="5902" max="5904" width="9.140625" style="3" customWidth="1"/>
    <col min="5905" max="6144" width="9.140625" style="3"/>
    <col min="6145" max="6145" width="8.28515625" style="3" bestFit="1" customWidth="1"/>
    <col min="6146" max="6147" width="26.5703125" style="3" customWidth="1"/>
    <col min="6148" max="6148" width="9" style="3" customWidth="1"/>
    <col min="6149" max="6149" width="16.42578125" style="3" customWidth="1"/>
    <col min="6150" max="6150" width="13.85546875" style="3" customWidth="1"/>
    <col min="6151" max="6154" width="12.5703125" style="3" customWidth="1"/>
    <col min="6155" max="6155" width="24.28515625" style="3" customWidth="1"/>
    <col min="6156" max="6156" width="64.5703125" style="3" customWidth="1"/>
    <col min="6157" max="6157" width="50.85546875" style="3" customWidth="1"/>
    <col min="6158" max="6160" width="9.140625" style="3" customWidth="1"/>
    <col min="6161" max="6400" width="9.140625" style="3"/>
    <col min="6401" max="6401" width="8.28515625" style="3" bestFit="1" customWidth="1"/>
    <col min="6402" max="6403" width="26.5703125" style="3" customWidth="1"/>
    <col min="6404" max="6404" width="9" style="3" customWidth="1"/>
    <col min="6405" max="6405" width="16.42578125" style="3" customWidth="1"/>
    <col min="6406" max="6406" width="13.85546875" style="3" customWidth="1"/>
    <col min="6407" max="6410" width="12.5703125" style="3" customWidth="1"/>
    <col min="6411" max="6411" width="24.28515625" style="3" customWidth="1"/>
    <col min="6412" max="6412" width="64.5703125" style="3" customWidth="1"/>
    <col min="6413" max="6413" width="50.85546875" style="3" customWidth="1"/>
    <col min="6414" max="6416" width="9.140625" style="3" customWidth="1"/>
    <col min="6417" max="6656" width="9.140625" style="3"/>
    <col min="6657" max="6657" width="8.28515625" style="3" bestFit="1" customWidth="1"/>
    <col min="6658" max="6659" width="26.5703125" style="3" customWidth="1"/>
    <col min="6660" max="6660" width="9" style="3" customWidth="1"/>
    <col min="6661" max="6661" width="16.42578125" style="3" customWidth="1"/>
    <col min="6662" max="6662" width="13.85546875" style="3" customWidth="1"/>
    <col min="6663" max="6666" width="12.5703125" style="3" customWidth="1"/>
    <col min="6667" max="6667" width="24.28515625" style="3" customWidth="1"/>
    <col min="6668" max="6668" width="64.5703125" style="3" customWidth="1"/>
    <col min="6669" max="6669" width="50.85546875" style="3" customWidth="1"/>
    <col min="6670" max="6672" width="9.140625" style="3" customWidth="1"/>
    <col min="6673" max="6912" width="9.140625" style="3"/>
    <col min="6913" max="6913" width="8.28515625" style="3" bestFit="1" customWidth="1"/>
    <col min="6914" max="6915" width="26.5703125" style="3" customWidth="1"/>
    <col min="6916" max="6916" width="9" style="3" customWidth="1"/>
    <col min="6917" max="6917" width="16.42578125" style="3" customWidth="1"/>
    <col min="6918" max="6918" width="13.85546875" style="3" customWidth="1"/>
    <col min="6919" max="6922" width="12.5703125" style="3" customWidth="1"/>
    <col min="6923" max="6923" width="24.28515625" style="3" customWidth="1"/>
    <col min="6924" max="6924" width="64.5703125" style="3" customWidth="1"/>
    <col min="6925" max="6925" width="50.85546875" style="3" customWidth="1"/>
    <col min="6926" max="6928" width="9.140625" style="3" customWidth="1"/>
    <col min="6929" max="7168" width="9.140625" style="3"/>
    <col min="7169" max="7169" width="8.28515625" style="3" bestFit="1" customWidth="1"/>
    <col min="7170" max="7171" width="26.5703125" style="3" customWidth="1"/>
    <col min="7172" max="7172" width="9" style="3" customWidth="1"/>
    <col min="7173" max="7173" width="16.42578125" style="3" customWidth="1"/>
    <col min="7174" max="7174" width="13.85546875" style="3" customWidth="1"/>
    <col min="7175" max="7178" width="12.5703125" style="3" customWidth="1"/>
    <col min="7179" max="7179" width="24.28515625" style="3" customWidth="1"/>
    <col min="7180" max="7180" width="64.5703125" style="3" customWidth="1"/>
    <col min="7181" max="7181" width="50.85546875" style="3" customWidth="1"/>
    <col min="7182" max="7184" width="9.140625" style="3" customWidth="1"/>
    <col min="7185" max="7424" width="9.140625" style="3"/>
    <col min="7425" max="7425" width="8.28515625" style="3" bestFit="1" customWidth="1"/>
    <col min="7426" max="7427" width="26.5703125" style="3" customWidth="1"/>
    <col min="7428" max="7428" width="9" style="3" customWidth="1"/>
    <col min="7429" max="7429" width="16.42578125" style="3" customWidth="1"/>
    <col min="7430" max="7430" width="13.85546875" style="3" customWidth="1"/>
    <col min="7431" max="7434" width="12.5703125" style="3" customWidth="1"/>
    <col min="7435" max="7435" width="24.28515625" style="3" customWidth="1"/>
    <col min="7436" max="7436" width="64.5703125" style="3" customWidth="1"/>
    <col min="7437" max="7437" width="50.85546875" style="3" customWidth="1"/>
    <col min="7438" max="7440" width="9.140625" style="3" customWidth="1"/>
    <col min="7441" max="7680" width="9.140625" style="3"/>
    <col min="7681" max="7681" width="8.28515625" style="3" bestFit="1" customWidth="1"/>
    <col min="7682" max="7683" width="26.5703125" style="3" customWidth="1"/>
    <col min="7684" max="7684" width="9" style="3" customWidth="1"/>
    <col min="7685" max="7685" width="16.42578125" style="3" customWidth="1"/>
    <col min="7686" max="7686" width="13.85546875" style="3" customWidth="1"/>
    <col min="7687" max="7690" width="12.5703125" style="3" customWidth="1"/>
    <col min="7691" max="7691" width="24.28515625" style="3" customWidth="1"/>
    <col min="7692" max="7692" width="64.5703125" style="3" customWidth="1"/>
    <col min="7693" max="7693" width="50.85546875" style="3" customWidth="1"/>
    <col min="7694" max="7696" width="9.140625" style="3" customWidth="1"/>
    <col min="7697" max="7936" width="9.140625" style="3"/>
    <col min="7937" max="7937" width="8.28515625" style="3" bestFit="1" customWidth="1"/>
    <col min="7938" max="7939" width="26.5703125" style="3" customWidth="1"/>
    <col min="7940" max="7940" width="9" style="3" customWidth="1"/>
    <col min="7941" max="7941" width="16.42578125" style="3" customWidth="1"/>
    <col min="7942" max="7942" width="13.85546875" style="3" customWidth="1"/>
    <col min="7943" max="7946" width="12.5703125" style="3" customWidth="1"/>
    <col min="7947" max="7947" width="24.28515625" style="3" customWidth="1"/>
    <col min="7948" max="7948" width="64.5703125" style="3" customWidth="1"/>
    <col min="7949" max="7949" width="50.85546875" style="3" customWidth="1"/>
    <col min="7950" max="7952" width="9.140625" style="3" customWidth="1"/>
    <col min="7953" max="8192" width="9.140625" style="3"/>
    <col min="8193" max="8193" width="8.28515625" style="3" bestFit="1" customWidth="1"/>
    <col min="8194" max="8195" width="26.5703125" style="3" customWidth="1"/>
    <col min="8196" max="8196" width="9" style="3" customWidth="1"/>
    <col min="8197" max="8197" width="16.42578125" style="3" customWidth="1"/>
    <col min="8198" max="8198" width="13.85546875" style="3" customWidth="1"/>
    <col min="8199" max="8202" width="12.5703125" style="3" customWidth="1"/>
    <col min="8203" max="8203" width="24.28515625" style="3" customWidth="1"/>
    <col min="8204" max="8204" width="64.5703125" style="3" customWidth="1"/>
    <col min="8205" max="8205" width="50.85546875" style="3" customWidth="1"/>
    <col min="8206" max="8208" width="9.140625" style="3" customWidth="1"/>
    <col min="8209" max="8448" width="9.140625" style="3"/>
    <col min="8449" max="8449" width="8.28515625" style="3" bestFit="1" customWidth="1"/>
    <col min="8450" max="8451" width="26.5703125" style="3" customWidth="1"/>
    <col min="8452" max="8452" width="9" style="3" customWidth="1"/>
    <col min="8453" max="8453" width="16.42578125" style="3" customWidth="1"/>
    <col min="8454" max="8454" width="13.85546875" style="3" customWidth="1"/>
    <col min="8455" max="8458" width="12.5703125" style="3" customWidth="1"/>
    <col min="8459" max="8459" width="24.28515625" style="3" customWidth="1"/>
    <col min="8460" max="8460" width="64.5703125" style="3" customWidth="1"/>
    <col min="8461" max="8461" width="50.85546875" style="3" customWidth="1"/>
    <col min="8462" max="8464" width="9.140625" style="3" customWidth="1"/>
    <col min="8465" max="8704" width="9.140625" style="3"/>
    <col min="8705" max="8705" width="8.28515625" style="3" bestFit="1" customWidth="1"/>
    <col min="8706" max="8707" width="26.5703125" style="3" customWidth="1"/>
    <col min="8708" max="8708" width="9" style="3" customWidth="1"/>
    <col min="8709" max="8709" width="16.42578125" style="3" customWidth="1"/>
    <col min="8710" max="8710" width="13.85546875" style="3" customWidth="1"/>
    <col min="8711" max="8714" width="12.5703125" style="3" customWidth="1"/>
    <col min="8715" max="8715" width="24.28515625" style="3" customWidth="1"/>
    <col min="8716" max="8716" width="64.5703125" style="3" customWidth="1"/>
    <col min="8717" max="8717" width="50.85546875" style="3" customWidth="1"/>
    <col min="8718" max="8720" width="9.140625" style="3" customWidth="1"/>
    <col min="8721" max="8960" width="9.140625" style="3"/>
    <col min="8961" max="8961" width="8.28515625" style="3" bestFit="1" customWidth="1"/>
    <col min="8962" max="8963" width="26.5703125" style="3" customWidth="1"/>
    <col min="8964" max="8964" width="9" style="3" customWidth="1"/>
    <col min="8965" max="8965" width="16.42578125" style="3" customWidth="1"/>
    <col min="8966" max="8966" width="13.85546875" style="3" customWidth="1"/>
    <col min="8967" max="8970" width="12.5703125" style="3" customWidth="1"/>
    <col min="8971" max="8971" width="24.28515625" style="3" customWidth="1"/>
    <col min="8972" max="8972" width="64.5703125" style="3" customWidth="1"/>
    <col min="8973" max="8973" width="50.85546875" style="3" customWidth="1"/>
    <col min="8974" max="8976" width="9.140625" style="3" customWidth="1"/>
    <col min="8977" max="9216" width="9.140625" style="3"/>
    <col min="9217" max="9217" width="8.28515625" style="3" bestFit="1" customWidth="1"/>
    <col min="9218" max="9219" width="26.5703125" style="3" customWidth="1"/>
    <col min="9220" max="9220" width="9" style="3" customWidth="1"/>
    <col min="9221" max="9221" width="16.42578125" style="3" customWidth="1"/>
    <col min="9222" max="9222" width="13.85546875" style="3" customWidth="1"/>
    <col min="9223" max="9226" width="12.5703125" style="3" customWidth="1"/>
    <col min="9227" max="9227" width="24.28515625" style="3" customWidth="1"/>
    <col min="9228" max="9228" width="64.5703125" style="3" customWidth="1"/>
    <col min="9229" max="9229" width="50.85546875" style="3" customWidth="1"/>
    <col min="9230" max="9232" width="9.140625" style="3" customWidth="1"/>
    <col min="9233" max="9472" width="9.140625" style="3"/>
    <col min="9473" max="9473" width="8.28515625" style="3" bestFit="1" customWidth="1"/>
    <col min="9474" max="9475" width="26.5703125" style="3" customWidth="1"/>
    <col min="9476" max="9476" width="9" style="3" customWidth="1"/>
    <col min="9477" max="9477" width="16.42578125" style="3" customWidth="1"/>
    <col min="9478" max="9478" width="13.85546875" style="3" customWidth="1"/>
    <col min="9479" max="9482" width="12.5703125" style="3" customWidth="1"/>
    <col min="9483" max="9483" width="24.28515625" style="3" customWidth="1"/>
    <col min="9484" max="9484" width="64.5703125" style="3" customWidth="1"/>
    <col min="9485" max="9485" width="50.85546875" style="3" customWidth="1"/>
    <col min="9486" max="9488" width="9.140625" style="3" customWidth="1"/>
    <col min="9489" max="9728" width="9.140625" style="3"/>
    <col min="9729" max="9729" width="8.28515625" style="3" bestFit="1" customWidth="1"/>
    <col min="9730" max="9731" width="26.5703125" style="3" customWidth="1"/>
    <col min="9732" max="9732" width="9" style="3" customWidth="1"/>
    <col min="9733" max="9733" width="16.42578125" style="3" customWidth="1"/>
    <col min="9734" max="9734" width="13.85546875" style="3" customWidth="1"/>
    <col min="9735" max="9738" width="12.5703125" style="3" customWidth="1"/>
    <col min="9739" max="9739" width="24.28515625" style="3" customWidth="1"/>
    <col min="9740" max="9740" width="64.5703125" style="3" customWidth="1"/>
    <col min="9741" max="9741" width="50.85546875" style="3" customWidth="1"/>
    <col min="9742" max="9744" width="9.140625" style="3" customWidth="1"/>
    <col min="9745" max="9984" width="9.140625" style="3"/>
    <col min="9985" max="9985" width="8.28515625" style="3" bestFit="1" customWidth="1"/>
    <col min="9986" max="9987" width="26.5703125" style="3" customWidth="1"/>
    <col min="9988" max="9988" width="9" style="3" customWidth="1"/>
    <col min="9989" max="9989" width="16.42578125" style="3" customWidth="1"/>
    <col min="9990" max="9990" width="13.85546875" style="3" customWidth="1"/>
    <col min="9991" max="9994" width="12.5703125" style="3" customWidth="1"/>
    <col min="9995" max="9995" width="24.28515625" style="3" customWidth="1"/>
    <col min="9996" max="9996" width="64.5703125" style="3" customWidth="1"/>
    <col min="9997" max="9997" width="50.85546875" style="3" customWidth="1"/>
    <col min="9998" max="10000" width="9.140625" style="3" customWidth="1"/>
    <col min="10001" max="10240" width="9.140625" style="3"/>
    <col min="10241" max="10241" width="8.28515625" style="3" bestFit="1" customWidth="1"/>
    <col min="10242" max="10243" width="26.5703125" style="3" customWidth="1"/>
    <col min="10244" max="10244" width="9" style="3" customWidth="1"/>
    <col min="10245" max="10245" width="16.42578125" style="3" customWidth="1"/>
    <col min="10246" max="10246" width="13.85546875" style="3" customWidth="1"/>
    <col min="10247" max="10250" width="12.5703125" style="3" customWidth="1"/>
    <col min="10251" max="10251" width="24.28515625" style="3" customWidth="1"/>
    <col min="10252" max="10252" width="64.5703125" style="3" customWidth="1"/>
    <col min="10253" max="10253" width="50.85546875" style="3" customWidth="1"/>
    <col min="10254" max="10256" width="9.140625" style="3" customWidth="1"/>
    <col min="10257" max="10496" width="9.140625" style="3"/>
    <col min="10497" max="10497" width="8.28515625" style="3" bestFit="1" customWidth="1"/>
    <col min="10498" max="10499" width="26.5703125" style="3" customWidth="1"/>
    <col min="10500" max="10500" width="9" style="3" customWidth="1"/>
    <col min="10501" max="10501" width="16.42578125" style="3" customWidth="1"/>
    <col min="10502" max="10502" width="13.85546875" style="3" customWidth="1"/>
    <col min="10503" max="10506" width="12.5703125" style="3" customWidth="1"/>
    <col min="10507" max="10507" width="24.28515625" style="3" customWidth="1"/>
    <col min="10508" max="10508" width="64.5703125" style="3" customWidth="1"/>
    <col min="10509" max="10509" width="50.85546875" style="3" customWidth="1"/>
    <col min="10510" max="10512" width="9.140625" style="3" customWidth="1"/>
    <col min="10513" max="10752" width="9.140625" style="3"/>
    <col min="10753" max="10753" width="8.28515625" style="3" bestFit="1" customWidth="1"/>
    <col min="10754" max="10755" width="26.5703125" style="3" customWidth="1"/>
    <col min="10756" max="10756" width="9" style="3" customWidth="1"/>
    <col min="10757" max="10757" width="16.42578125" style="3" customWidth="1"/>
    <col min="10758" max="10758" width="13.85546875" style="3" customWidth="1"/>
    <col min="10759" max="10762" width="12.5703125" style="3" customWidth="1"/>
    <col min="10763" max="10763" width="24.28515625" style="3" customWidth="1"/>
    <col min="10764" max="10764" width="64.5703125" style="3" customWidth="1"/>
    <col min="10765" max="10765" width="50.85546875" style="3" customWidth="1"/>
    <col min="10766" max="10768" width="9.140625" style="3" customWidth="1"/>
    <col min="10769" max="11008" width="9.140625" style="3"/>
    <col min="11009" max="11009" width="8.28515625" style="3" bestFit="1" customWidth="1"/>
    <col min="11010" max="11011" width="26.5703125" style="3" customWidth="1"/>
    <col min="11012" max="11012" width="9" style="3" customWidth="1"/>
    <col min="11013" max="11013" width="16.42578125" style="3" customWidth="1"/>
    <col min="11014" max="11014" width="13.85546875" style="3" customWidth="1"/>
    <col min="11015" max="11018" width="12.5703125" style="3" customWidth="1"/>
    <col min="11019" max="11019" width="24.28515625" style="3" customWidth="1"/>
    <col min="11020" max="11020" width="64.5703125" style="3" customWidth="1"/>
    <col min="11021" max="11021" width="50.85546875" style="3" customWidth="1"/>
    <col min="11022" max="11024" width="9.140625" style="3" customWidth="1"/>
    <col min="11025" max="11264" width="9.140625" style="3"/>
    <col min="11265" max="11265" width="8.28515625" style="3" bestFit="1" customWidth="1"/>
    <col min="11266" max="11267" width="26.5703125" style="3" customWidth="1"/>
    <col min="11268" max="11268" width="9" style="3" customWidth="1"/>
    <col min="11269" max="11269" width="16.42578125" style="3" customWidth="1"/>
    <col min="11270" max="11270" width="13.85546875" style="3" customWidth="1"/>
    <col min="11271" max="11274" width="12.5703125" style="3" customWidth="1"/>
    <col min="11275" max="11275" width="24.28515625" style="3" customWidth="1"/>
    <col min="11276" max="11276" width="64.5703125" style="3" customWidth="1"/>
    <col min="11277" max="11277" width="50.85546875" style="3" customWidth="1"/>
    <col min="11278" max="11280" width="9.140625" style="3" customWidth="1"/>
    <col min="11281" max="11520" width="9.140625" style="3"/>
    <col min="11521" max="11521" width="8.28515625" style="3" bestFit="1" customWidth="1"/>
    <col min="11522" max="11523" width="26.5703125" style="3" customWidth="1"/>
    <col min="11524" max="11524" width="9" style="3" customWidth="1"/>
    <col min="11525" max="11525" width="16.42578125" style="3" customWidth="1"/>
    <col min="11526" max="11526" width="13.85546875" style="3" customWidth="1"/>
    <col min="11527" max="11530" width="12.5703125" style="3" customWidth="1"/>
    <col min="11531" max="11531" width="24.28515625" style="3" customWidth="1"/>
    <col min="11532" max="11532" width="64.5703125" style="3" customWidth="1"/>
    <col min="11533" max="11533" width="50.85546875" style="3" customWidth="1"/>
    <col min="11534" max="11536" width="9.140625" style="3" customWidth="1"/>
    <col min="11537" max="11776" width="9.140625" style="3"/>
    <col min="11777" max="11777" width="8.28515625" style="3" bestFit="1" customWidth="1"/>
    <col min="11778" max="11779" width="26.5703125" style="3" customWidth="1"/>
    <col min="11780" max="11780" width="9" style="3" customWidth="1"/>
    <col min="11781" max="11781" width="16.42578125" style="3" customWidth="1"/>
    <col min="11782" max="11782" width="13.85546875" style="3" customWidth="1"/>
    <col min="11783" max="11786" width="12.5703125" style="3" customWidth="1"/>
    <col min="11787" max="11787" width="24.28515625" style="3" customWidth="1"/>
    <col min="11788" max="11788" width="64.5703125" style="3" customWidth="1"/>
    <col min="11789" max="11789" width="50.85546875" style="3" customWidth="1"/>
    <col min="11790" max="11792" width="9.140625" style="3" customWidth="1"/>
    <col min="11793" max="12032" width="9.140625" style="3"/>
    <col min="12033" max="12033" width="8.28515625" style="3" bestFit="1" customWidth="1"/>
    <col min="12034" max="12035" width="26.5703125" style="3" customWidth="1"/>
    <col min="12036" max="12036" width="9" style="3" customWidth="1"/>
    <col min="12037" max="12037" width="16.42578125" style="3" customWidth="1"/>
    <col min="12038" max="12038" width="13.85546875" style="3" customWidth="1"/>
    <col min="12039" max="12042" width="12.5703125" style="3" customWidth="1"/>
    <col min="12043" max="12043" width="24.28515625" style="3" customWidth="1"/>
    <col min="12044" max="12044" width="64.5703125" style="3" customWidth="1"/>
    <col min="12045" max="12045" width="50.85546875" style="3" customWidth="1"/>
    <col min="12046" max="12048" width="9.140625" style="3" customWidth="1"/>
    <col min="12049" max="12288" width="9.140625" style="3"/>
    <col min="12289" max="12289" width="8.28515625" style="3" bestFit="1" customWidth="1"/>
    <col min="12290" max="12291" width="26.5703125" style="3" customWidth="1"/>
    <col min="12292" max="12292" width="9" style="3" customWidth="1"/>
    <col min="12293" max="12293" width="16.42578125" style="3" customWidth="1"/>
    <col min="12294" max="12294" width="13.85546875" style="3" customWidth="1"/>
    <col min="12295" max="12298" width="12.5703125" style="3" customWidth="1"/>
    <col min="12299" max="12299" width="24.28515625" style="3" customWidth="1"/>
    <col min="12300" max="12300" width="64.5703125" style="3" customWidth="1"/>
    <col min="12301" max="12301" width="50.85546875" style="3" customWidth="1"/>
    <col min="12302" max="12304" width="9.140625" style="3" customWidth="1"/>
    <col min="12305" max="12544" width="9.140625" style="3"/>
    <col min="12545" max="12545" width="8.28515625" style="3" bestFit="1" customWidth="1"/>
    <col min="12546" max="12547" width="26.5703125" style="3" customWidth="1"/>
    <col min="12548" max="12548" width="9" style="3" customWidth="1"/>
    <col min="12549" max="12549" width="16.42578125" style="3" customWidth="1"/>
    <col min="12550" max="12550" width="13.85546875" style="3" customWidth="1"/>
    <col min="12551" max="12554" width="12.5703125" style="3" customWidth="1"/>
    <col min="12555" max="12555" width="24.28515625" style="3" customWidth="1"/>
    <col min="12556" max="12556" width="64.5703125" style="3" customWidth="1"/>
    <col min="12557" max="12557" width="50.85546875" style="3" customWidth="1"/>
    <col min="12558" max="12560" width="9.140625" style="3" customWidth="1"/>
    <col min="12561" max="12800" width="9.140625" style="3"/>
    <col min="12801" max="12801" width="8.28515625" style="3" bestFit="1" customWidth="1"/>
    <col min="12802" max="12803" width="26.5703125" style="3" customWidth="1"/>
    <col min="12804" max="12804" width="9" style="3" customWidth="1"/>
    <col min="12805" max="12805" width="16.42578125" style="3" customWidth="1"/>
    <col min="12806" max="12806" width="13.85546875" style="3" customWidth="1"/>
    <col min="12807" max="12810" width="12.5703125" style="3" customWidth="1"/>
    <col min="12811" max="12811" width="24.28515625" style="3" customWidth="1"/>
    <col min="12812" max="12812" width="64.5703125" style="3" customWidth="1"/>
    <col min="12813" max="12813" width="50.85546875" style="3" customWidth="1"/>
    <col min="12814" max="12816" width="9.140625" style="3" customWidth="1"/>
    <col min="12817" max="13056" width="9.140625" style="3"/>
    <col min="13057" max="13057" width="8.28515625" style="3" bestFit="1" customWidth="1"/>
    <col min="13058" max="13059" width="26.5703125" style="3" customWidth="1"/>
    <col min="13060" max="13060" width="9" style="3" customWidth="1"/>
    <col min="13061" max="13061" width="16.42578125" style="3" customWidth="1"/>
    <col min="13062" max="13062" width="13.85546875" style="3" customWidth="1"/>
    <col min="13063" max="13066" width="12.5703125" style="3" customWidth="1"/>
    <col min="13067" max="13067" width="24.28515625" style="3" customWidth="1"/>
    <col min="13068" max="13068" width="64.5703125" style="3" customWidth="1"/>
    <col min="13069" max="13069" width="50.85546875" style="3" customWidth="1"/>
    <col min="13070" max="13072" width="9.140625" style="3" customWidth="1"/>
    <col min="13073" max="13312" width="9.140625" style="3"/>
    <col min="13313" max="13313" width="8.28515625" style="3" bestFit="1" customWidth="1"/>
    <col min="13314" max="13315" width="26.5703125" style="3" customWidth="1"/>
    <col min="13316" max="13316" width="9" style="3" customWidth="1"/>
    <col min="13317" max="13317" width="16.42578125" style="3" customWidth="1"/>
    <col min="13318" max="13318" width="13.85546875" style="3" customWidth="1"/>
    <col min="13319" max="13322" width="12.5703125" style="3" customWidth="1"/>
    <col min="13323" max="13323" width="24.28515625" style="3" customWidth="1"/>
    <col min="13324" max="13324" width="64.5703125" style="3" customWidth="1"/>
    <col min="13325" max="13325" width="50.85546875" style="3" customWidth="1"/>
    <col min="13326" max="13328" width="9.140625" style="3" customWidth="1"/>
    <col min="13329" max="13568" width="9.140625" style="3"/>
    <col min="13569" max="13569" width="8.28515625" style="3" bestFit="1" customWidth="1"/>
    <col min="13570" max="13571" width="26.5703125" style="3" customWidth="1"/>
    <col min="13572" max="13572" width="9" style="3" customWidth="1"/>
    <col min="13573" max="13573" width="16.42578125" style="3" customWidth="1"/>
    <col min="13574" max="13574" width="13.85546875" style="3" customWidth="1"/>
    <col min="13575" max="13578" width="12.5703125" style="3" customWidth="1"/>
    <col min="13579" max="13579" width="24.28515625" style="3" customWidth="1"/>
    <col min="13580" max="13580" width="64.5703125" style="3" customWidth="1"/>
    <col min="13581" max="13581" width="50.85546875" style="3" customWidth="1"/>
    <col min="13582" max="13584" width="9.140625" style="3" customWidth="1"/>
    <col min="13585" max="13824" width="9.140625" style="3"/>
    <col min="13825" max="13825" width="8.28515625" style="3" bestFit="1" customWidth="1"/>
    <col min="13826" max="13827" width="26.5703125" style="3" customWidth="1"/>
    <col min="13828" max="13828" width="9" style="3" customWidth="1"/>
    <col min="13829" max="13829" width="16.42578125" style="3" customWidth="1"/>
    <col min="13830" max="13830" width="13.85546875" style="3" customWidth="1"/>
    <col min="13831" max="13834" width="12.5703125" style="3" customWidth="1"/>
    <col min="13835" max="13835" width="24.28515625" style="3" customWidth="1"/>
    <col min="13836" max="13836" width="64.5703125" style="3" customWidth="1"/>
    <col min="13837" max="13837" width="50.85546875" style="3" customWidth="1"/>
    <col min="13838" max="13840" width="9.140625" style="3" customWidth="1"/>
    <col min="13841" max="14080" width="9.140625" style="3"/>
    <col min="14081" max="14081" width="8.28515625" style="3" bestFit="1" customWidth="1"/>
    <col min="14082" max="14083" width="26.5703125" style="3" customWidth="1"/>
    <col min="14084" max="14084" width="9" style="3" customWidth="1"/>
    <col min="14085" max="14085" width="16.42578125" style="3" customWidth="1"/>
    <col min="14086" max="14086" width="13.85546875" style="3" customWidth="1"/>
    <col min="14087" max="14090" width="12.5703125" style="3" customWidth="1"/>
    <col min="14091" max="14091" width="24.28515625" style="3" customWidth="1"/>
    <col min="14092" max="14092" width="64.5703125" style="3" customWidth="1"/>
    <col min="14093" max="14093" width="50.85546875" style="3" customWidth="1"/>
    <col min="14094" max="14096" width="9.140625" style="3" customWidth="1"/>
    <col min="14097" max="14336" width="9.140625" style="3"/>
    <col min="14337" max="14337" width="8.28515625" style="3" bestFit="1" customWidth="1"/>
    <col min="14338" max="14339" width="26.5703125" style="3" customWidth="1"/>
    <col min="14340" max="14340" width="9" style="3" customWidth="1"/>
    <col min="14341" max="14341" width="16.42578125" style="3" customWidth="1"/>
    <col min="14342" max="14342" width="13.85546875" style="3" customWidth="1"/>
    <col min="14343" max="14346" width="12.5703125" style="3" customWidth="1"/>
    <col min="14347" max="14347" width="24.28515625" style="3" customWidth="1"/>
    <col min="14348" max="14348" width="64.5703125" style="3" customWidth="1"/>
    <col min="14349" max="14349" width="50.85546875" style="3" customWidth="1"/>
    <col min="14350" max="14352" width="9.140625" style="3" customWidth="1"/>
    <col min="14353" max="14592" width="9.140625" style="3"/>
    <col min="14593" max="14593" width="8.28515625" style="3" bestFit="1" customWidth="1"/>
    <col min="14594" max="14595" width="26.5703125" style="3" customWidth="1"/>
    <col min="14596" max="14596" width="9" style="3" customWidth="1"/>
    <col min="14597" max="14597" width="16.42578125" style="3" customWidth="1"/>
    <col min="14598" max="14598" width="13.85546875" style="3" customWidth="1"/>
    <col min="14599" max="14602" width="12.5703125" style="3" customWidth="1"/>
    <col min="14603" max="14603" width="24.28515625" style="3" customWidth="1"/>
    <col min="14604" max="14604" width="64.5703125" style="3" customWidth="1"/>
    <col min="14605" max="14605" width="50.85546875" style="3" customWidth="1"/>
    <col min="14606" max="14608" width="9.140625" style="3" customWidth="1"/>
    <col min="14609" max="14848" width="9.140625" style="3"/>
    <col min="14849" max="14849" width="8.28515625" style="3" bestFit="1" customWidth="1"/>
    <col min="14850" max="14851" width="26.5703125" style="3" customWidth="1"/>
    <col min="14852" max="14852" width="9" style="3" customWidth="1"/>
    <col min="14853" max="14853" width="16.42578125" style="3" customWidth="1"/>
    <col min="14854" max="14854" width="13.85546875" style="3" customWidth="1"/>
    <col min="14855" max="14858" width="12.5703125" style="3" customWidth="1"/>
    <col min="14859" max="14859" width="24.28515625" style="3" customWidth="1"/>
    <col min="14860" max="14860" width="64.5703125" style="3" customWidth="1"/>
    <col min="14861" max="14861" width="50.85546875" style="3" customWidth="1"/>
    <col min="14862" max="14864" width="9.140625" style="3" customWidth="1"/>
    <col min="14865" max="15104" width="9.140625" style="3"/>
    <col min="15105" max="15105" width="8.28515625" style="3" bestFit="1" customWidth="1"/>
    <col min="15106" max="15107" width="26.5703125" style="3" customWidth="1"/>
    <col min="15108" max="15108" width="9" style="3" customWidth="1"/>
    <col min="15109" max="15109" width="16.42578125" style="3" customWidth="1"/>
    <col min="15110" max="15110" width="13.85546875" style="3" customWidth="1"/>
    <col min="15111" max="15114" width="12.5703125" style="3" customWidth="1"/>
    <col min="15115" max="15115" width="24.28515625" style="3" customWidth="1"/>
    <col min="15116" max="15116" width="64.5703125" style="3" customWidth="1"/>
    <col min="15117" max="15117" width="50.85546875" style="3" customWidth="1"/>
    <col min="15118" max="15120" width="9.140625" style="3" customWidth="1"/>
    <col min="15121" max="15360" width="9.140625" style="3"/>
    <col min="15361" max="15361" width="8.28515625" style="3" bestFit="1" customWidth="1"/>
    <col min="15362" max="15363" width="26.5703125" style="3" customWidth="1"/>
    <col min="15364" max="15364" width="9" style="3" customWidth="1"/>
    <col min="15365" max="15365" width="16.42578125" style="3" customWidth="1"/>
    <col min="15366" max="15366" width="13.85546875" style="3" customWidth="1"/>
    <col min="15367" max="15370" width="12.5703125" style="3" customWidth="1"/>
    <col min="15371" max="15371" width="24.28515625" style="3" customWidth="1"/>
    <col min="15372" max="15372" width="64.5703125" style="3" customWidth="1"/>
    <col min="15373" max="15373" width="50.85546875" style="3" customWidth="1"/>
    <col min="15374" max="15376" width="9.140625" style="3" customWidth="1"/>
    <col min="15377" max="15616" width="9.140625" style="3"/>
    <col min="15617" max="15617" width="8.28515625" style="3" bestFit="1" customWidth="1"/>
    <col min="15618" max="15619" width="26.5703125" style="3" customWidth="1"/>
    <col min="15620" max="15620" width="9" style="3" customWidth="1"/>
    <col min="15621" max="15621" width="16.42578125" style="3" customWidth="1"/>
    <col min="15622" max="15622" width="13.85546875" style="3" customWidth="1"/>
    <col min="15623" max="15626" width="12.5703125" style="3" customWidth="1"/>
    <col min="15627" max="15627" width="24.28515625" style="3" customWidth="1"/>
    <col min="15628" max="15628" width="64.5703125" style="3" customWidth="1"/>
    <col min="15629" max="15629" width="50.85546875" style="3" customWidth="1"/>
    <col min="15630" max="15632" width="9.140625" style="3" customWidth="1"/>
    <col min="15633" max="15872" width="9.140625" style="3"/>
    <col min="15873" max="15873" width="8.28515625" style="3" bestFit="1" customWidth="1"/>
    <col min="15874" max="15875" width="26.5703125" style="3" customWidth="1"/>
    <col min="15876" max="15876" width="9" style="3" customWidth="1"/>
    <col min="15877" max="15877" width="16.42578125" style="3" customWidth="1"/>
    <col min="15878" max="15878" width="13.85546875" style="3" customWidth="1"/>
    <col min="15879" max="15882" width="12.5703125" style="3" customWidth="1"/>
    <col min="15883" max="15883" width="24.28515625" style="3" customWidth="1"/>
    <col min="15884" max="15884" width="64.5703125" style="3" customWidth="1"/>
    <col min="15885" max="15885" width="50.85546875" style="3" customWidth="1"/>
    <col min="15886" max="15888" width="9.140625" style="3" customWidth="1"/>
    <col min="15889" max="16128" width="9.140625" style="3"/>
    <col min="16129" max="16129" width="8.28515625" style="3" bestFit="1" customWidth="1"/>
    <col min="16130" max="16131" width="26.5703125" style="3" customWidth="1"/>
    <col min="16132" max="16132" width="9" style="3" customWidth="1"/>
    <col min="16133" max="16133" width="16.42578125" style="3" customWidth="1"/>
    <col min="16134" max="16134" width="13.85546875" style="3" customWidth="1"/>
    <col min="16135" max="16138" width="12.5703125" style="3" customWidth="1"/>
    <col min="16139" max="16139" width="24.28515625" style="3" customWidth="1"/>
    <col min="16140" max="16140" width="64.5703125" style="3" customWidth="1"/>
    <col min="16141" max="16141" width="50.85546875" style="3" customWidth="1"/>
    <col min="16142" max="16144" width="9.140625" style="3" customWidth="1"/>
    <col min="16145" max="16384" width="9.140625" style="3"/>
  </cols>
  <sheetData>
    <row r="1" spans="1:13" s="76" customFormat="1" ht="79.5" customHeight="1" x14ac:dyDescent="0.2">
      <c r="D1" s="96"/>
      <c r="E1" s="96"/>
      <c r="F1" s="96"/>
      <c r="G1" s="96"/>
      <c r="H1" s="96"/>
      <c r="I1" s="96"/>
      <c r="J1" s="126" t="s">
        <v>501</v>
      </c>
      <c r="K1" s="126"/>
      <c r="L1" s="103"/>
      <c r="M1" s="77"/>
    </row>
    <row r="2" spans="1:13" s="76" customFormat="1" ht="75" customHeight="1" x14ac:dyDescent="0.2">
      <c r="F2" s="96"/>
      <c r="G2" s="96"/>
      <c r="H2" s="102"/>
      <c r="I2" s="102"/>
      <c r="J2" s="127" t="s">
        <v>354</v>
      </c>
      <c r="K2" s="127"/>
      <c r="L2" s="96"/>
      <c r="M2" s="77"/>
    </row>
    <row r="3" spans="1:13" s="77" customFormat="1" ht="15.75" x14ac:dyDescent="0.2">
      <c r="A3" s="128" t="s">
        <v>355</v>
      </c>
      <c r="B3" s="128"/>
      <c r="C3" s="128"/>
      <c r="D3" s="128"/>
      <c r="E3" s="128"/>
      <c r="F3" s="128"/>
      <c r="G3" s="128"/>
      <c r="H3" s="128"/>
      <c r="I3" s="128"/>
      <c r="J3" s="128"/>
      <c r="K3" s="94"/>
    </row>
    <row r="4" spans="1:13" s="77" customFormat="1" ht="15.75" x14ac:dyDescent="0.2">
      <c r="A4" s="128" t="s">
        <v>209</v>
      </c>
      <c r="B4" s="128"/>
      <c r="C4" s="128"/>
      <c r="D4" s="128"/>
      <c r="E4" s="128"/>
      <c r="F4" s="128"/>
      <c r="G4" s="128"/>
      <c r="H4" s="128"/>
      <c r="I4" s="128"/>
      <c r="J4" s="128"/>
      <c r="K4" s="94"/>
    </row>
    <row r="5" spans="1:13" s="77" customFormat="1" ht="15.75" x14ac:dyDescent="0.2">
      <c r="A5" s="128"/>
      <c r="B5" s="128"/>
      <c r="C5" s="128"/>
      <c r="D5" s="128"/>
      <c r="E5" s="128"/>
      <c r="F5" s="128"/>
      <c r="G5" s="128"/>
      <c r="H5" s="128"/>
      <c r="I5" s="128"/>
      <c r="J5" s="128"/>
      <c r="K5" s="94"/>
    </row>
    <row r="6" spans="1:13" s="76" customFormat="1" ht="60" customHeight="1" x14ac:dyDescent="0.2">
      <c r="A6" s="129" t="s">
        <v>208</v>
      </c>
      <c r="B6" s="129" t="s">
        <v>356</v>
      </c>
      <c r="C6" s="129" t="s">
        <v>357</v>
      </c>
      <c r="D6" s="129" t="s">
        <v>358</v>
      </c>
      <c r="E6" s="129" t="s">
        <v>359</v>
      </c>
      <c r="F6" s="129" t="s">
        <v>360</v>
      </c>
      <c r="G6" s="129"/>
      <c r="H6" s="129"/>
      <c r="I6" s="129"/>
      <c r="J6" s="129"/>
      <c r="K6" s="130"/>
      <c r="L6" s="96"/>
      <c r="M6" s="77"/>
    </row>
    <row r="7" spans="1:13" s="76" customFormat="1" ht="64.5" customHeight="1" x14ac:dyDescent="0.2">
      <c r="A7" s="129"/>
      <c r="B7" s="129"/>
      <c r="C7" s="130"/>
      <c r="D7" s="129"/>
      <c r="E7" s="129"/>
      <c r="F7" s="99" t="s">
        <v>396</v>
      </c>
      <c r="G7" s="99" t="s">
        <v>401</v>
      </c>
      <c r="H7" s="99" t="s">
        <v>402</v>
      </c>
      <c r="I7" s="99" t="s">
        <v>403</v>
      </c>
      <c r="J7" s="99" t="s">
        <v>404</v>
      </c>
      <c r="K7" s="79" t="s">
        <v>361</v>
      </c>
      <c r="L7" s="96"/>
      <c r="M7" s="77"/>
    </row>
    <row r="8" spans="1:13" s="78" customFormat="1" ht="11.25" x14ac:dyDescent="0.2">
      <c r="A8" s="100">
        <v>1</v>
      </c>
      <c r="B8" s="100">
        <v>2</v>
      </c>
      <c r="C8" s="100">
        <v>3</v>
      </c>
      <c r="D8" s="101">
        <v>4</v>
      </c>
      <c r="E8" s="101">
        <v>5</v>
      </c>
      <c r="F8" s="101">
        <v>6</v>
      </c>
      <c r="G8" s="101">
        <v>7</v>
      </c>
      <c r="H8" s="101">
        <v>8</v>
      </c>
      <c r="I8" s="101">
        <v>9</v>
      </c>
      <c r="J8" s="101">
        <v>10</v>
      </c>
      <c r="K8" s="101">
        <v>11</v>
      </c>
      <c r="L8" s="104"/>
      <c r="M8" s="105"/>
    </row>
    <row r="9" spans="1:13" s="87" customFormat="1" ht="52.5" customHeight="1" x14ac:dyDescent="0.2">
      <c r="A9" s="79" t="s">
        <v>152</v>
      </c>
      <c r="B9" s="131" t="s">
        <v>362</v>
      </c>
      <c r="C9" s="132"/>
      <c r="D9" s="132"/>
      <c r="E9" s="132"/>
      <c r="F9" s="132"/>
      <c r="G9" s="132"/>
      <c r="H9" s="132"/>
      <c r="I9" s="132"/>
      <c r="J9" s="132"/>
      <c r="K9" s="132"/>
      <c r="L9" s="96"/>
      <c r="M9" s="77"/>
    </row>
    <row r="10" spans="1:13" s="87" customFormat="1" ht="174.75" customHeight="1" x14ac:dyDescent="0.2">
      <c r="A10" s="80" t="s">
        <v>178</v>
      </c>
      <c r="B10" s="79" t="s">
        <v>363</v>
      </c>
      <c r="C10" s="79" t="s">
        <v>364</v>
      </c>
      <c r="D10" s="79" t="s">
        <v>365</v>
      </c>
      <c r="E10" s="79">
        <v>60</v>
      </c>
      <c r="F10" s="79">
        <v>62</v>
      </c>
      <c r="G10" s="79">
        <v>65</v>
      </c>
      <c r="H10" s="79">
        <v>70</v>
      </c>
      <c r="I10" s="79">
        <v>75</v>
      </c>
      <c r="J10" s="79">
        <v>80</v>
      </c>
      <c r="K10" s="79" t="s">
        <v>415</v>
      </c>
      <c r="L10" s="96"/>
      <c r="M10" s="77"/>
    </row>
    <row r="11" spans="1:13" s="87" customFormat="1" ht="156.75" customHeight="1" x14ac:dyDescent="0.2">
      <c r="A11" s="80" t="s">
        <v>366</v>
      </c>
      <c r="B11" s="79" t="s">
        <v>367</v>
      </c>
      <c r="C11" s="79" t="s">
        <v>364</v>
      </c>
      <c r="D11" s="79" t="s">
        <v>365</v>
      </c>
      <c r="E11" s="81">
        <v>60</v>
      </c>
      <c r="F11" s="79">
        <v>61</v>
      </c>
      <c r="G11" s="79">
        <v>62</v>
      </c>
      <c r="H11" s="79">
        <v>64</v>
      </c>
      <c r="I11" s="79">
        <v>66</v>
      </c>
      <c r="J11" s="79">
        <v>68</v>
      </c>
      <c r="K11" s="82" t="s">
        <v>368</v>
      </c>
      <c r="L11" s="77"/>
      <c r="M11" s="77"/>
    </row>
    <row r="12" spans="1:13" s="87" customFormat="1" ht="178.5" customHeight="1" x14ac:dyDescent="0.2">
      <c r="A12" s="80" t="s">
        <v>146</v>
      </c>
      <c r="B12" s="79" t="s">
        <v>369</v>
      </c>
      <c r="C12" s="79" t="s">
        <v>364</v>
      </c>
      <c r="D12" s="79" t="s">
        <v>365</v>
      </c>
      <c r="E12" s="79">
        <v>100</v>
      </c>
      <c r="F12" s="79">
        <v>90</v>
      </c>
      <c r="G12" s="79">
        <v>87.5</v>
      </c>
      <c r="H12" s="79">
        <v>85</v>
      </c>
      <c r="I12" s="79">
        <v>82.5</v>
      </c>
      <c r="J12" s="79">
        <v>80</v>
      </c>
      <c r="K12" s="82" t="s">
        <v>370</v>
      </c>
      <c r="L12" s="77"/>
      <c r="M12" s="77"/>
    </row>
    <row r="13" spans="1:13" s="16" customFormat="1" ht="185.25" customHeight="1" x14ac:dyDescent="0.2">
      <c r="A13" s="80" t="s">
        <v>429</v>
      </c>
      <c r="B13" s="79" t="s">
        <v>428</v>
      </c>
      <c r="C13" s="79" t="s">
        <v>364</v>
      </c>
      <c r="D13" s="79" t="s">
        <v>365</v>
      </c>
      <c r="E13" s="112" t="s">
        <v>471</v>
      </c>
      <c r="F13" s="112" t="s">
        <v>471</v>
      </c>
      <c r="G13" s="112" t="s">
        <v>471</v>
      </c>
      <c r="H13" s="79">
        <v>100</v>
      </c>
      <c r="I13" s="79">
        <v>100</v>
      </c>
      <c r="J13" s="79">
        <v>100</v>
      </c>
      <c r="K13" s="82" t="s">
        <v>432</v>
      </c>
      <c r="L13" s="97"/>
      <c r="M13" s="97"/>
    </row>
    <row r="14" spans="1:13" s="87" customFormat="1" ht="51.75" customHeight="1" x14ac:dyDescent="0.2">
      <c r="A14" s="82" t="s">
        <v>371</v>
      </c>
      <c r="B14" s="133" t="s">
        <v>372</v>
      </c>
      <c r="C14" s="134"/>
      <c r="D14" s="134"/>
      <c r="E14" s="134"/>
      <c r="F14" s="134"/>
      <c r="G14" s="134"/>
      <c r="H14" s="134"/>
      <c r="I14" s="134"/>
      <c r="J14" s="134"/>
      <c r="K14" s="134"/>
      <c r="L14" s="77"/>
      <c r="M14" s="77"/>
    </row>
    <row r="15" spans="1:13" s="87" customFormat="1" ht="199.5" customHeight="1" x14ac:dyDescent="0.2">
      <c r="A15" s="83" t="s">
        <v>138</v>
      </c>
      <c r="B15" s="79" t="s">
        <v>373</v>
      </c>
      <c r="C15" s="79" t="s">
        <v>364</v>
      </c>
      <c r="D15" s="79" t="s">
        <v>365</v>
      </c>
      <c r="E15" s="79">
        <v>85</v>
      </c>
      <c r="F15" s="79">
        <v>90</v>
      </c>
      <c r="G15" s="79">
        <v>93</v>
      </c>
      <c r="H15" s="79">
        <v>95</v>
      </c>
      <c r="I15" s="79">
        <v>97</v>
      </c>
      <c r="J15" s="79">
        <v>98</v>
      </c>
      <c r="K15" s="82" t="s">
        <v>374</v>
      </c>
      <c r="L15" s="96"/>
      <c r="M15" s="77"/>
    </row>
    <row r="16" spans="1:13" s="87" customFormat="1" ht="151.5" customHeight="1" x14ac:dyDescent="0.2">
      <c r="A16" s="83" t="s">
        <v>136</v>
      </c>
      <c r="B16" s="79" t="s">
        <v>473</v>
      </c>
      <c r="C16" s="79" t="s">
        <v>364</v>
      </c>
      <c r="D16" s="79" t="s">
        <v>472</v>
      </c>
      <c r="E16" s="112" t="s">
        <v>471</v>
      </c>
      <c r="F16" s="112" t="s">
        <v>471</v>
      </c>
      <c r="G16" s="79">
        <v>100</v>
      </c>
      <c r="H16" s="112" t="s">
        <v>471</v>
      </c>
      <c r="I16" s="112" t="s">
        <v>471</v>
      </c>
      <c r="J16" s="112" t="s">
        <v>471</v>
      </c>
      <c r="K16" s="82" t="s">
        <v>374</v>
      </c>
      <c r="L16" s="96"/>
      <c r="M16" s="77"/>
    </row>
    <row r="17" spans="1:15" s="16" customFormat="1" ht="41.25" customHeight="1" x14ac:dyDescent="0.2">
      <c r="A17" s="79" t="s">
        <v>128</v>
      </c>
      <c r="B17" s="135" t="s">
        <v>375</v>
      </c>
      <c r="C17" s="136"/>
      <c r="D17" s="136"/>
      <c r="E17" s="136"/>
      <c r="F17" s="136"/>
      <c r="G17" s="136"/>
      <c r="H17" s="136"/>
      <c r="I17" s="136"/>
      <c r="J17" s="136"/>
      <c r="K17" s="136"/>
      <c r="L17" s="97"/>
      <c r="M17" s="97"/>
      <c r="O17" s="16">
        <v>76799</v>
      </c>
    </row>
    <row r="18" spans="1:15" s="87" customFormat="1" ht="123" customHeight="1" x14ac:dyDescent="0.2">
      <c r="A18" s="83" t="s">
        <v>126</v>
      </c>
      <c r="B18" s="79" t="s">
        <v>376</v>
      </c>
      <c r="C18" s="79" t="s">
        <v>364</v>
      </c>
      <c r="D18" s="84" t="s">
        <v>365</v>
      </c>
      <c r="E18" s="79">
        <v>70</v>
      </c>
      <c r="F18" s="79">
        <v>74</v>
      </c>
      <c r="G18" s="79">
        <v>78</v>
      </c>
      <c r="H18" s="79">
        <v>89</v>
      </c>
      <c r="I18" s="79">
        <v>91</v>
      </c>
      <c r="J18" s="79">
        <v>93</v>
      </c>
      <c r="K18" s="82" t="s">
        <v>377</v>
      </c>
      <c r="L18" s="96"/>
      <c r="M18" s="77"/>
    </row>
    <row r="19" spans="1:15" s="87" customFormat="1" ht="144" customHeight="1" x14ac:dyDescent="0.2">
      <c r="A19" s="83" t="s">
        <v>124</v>
      </c>
      <c r="B19" s="79" t="s">
        <v>378</v>
      </c>
      <c r="C19" s="79" t="s">
        <v>364</v>
      </c>
      <c r="D19" s="79" t="s">
        <v>379</v>
      </c>
      <c r="E19" s="79">
        <v>100</v>
      </c>
      <c r="F19" s="79">
        <v>95</v>
      </c>
      <c r="G19" s="79">
        <v>55</v>
      </c>
      <c r="H19" s="112" t="s">
        <v>471</v>
      </c>
      <c r="I19" s="112" t="s">
        <v>471</v>
      </c>
      <c r="J19" s="112" t="s">
        <v>471</v>
      </c>
      <c r="K19" s="82" t="s">
        <v>377</v>
      </c>
      <c r="L19" s="96"/>
      <c r="M19" s="77"/>
    </row>
    <row r="20" spans="1:15" s="87" customFormat="1" ht="107.25" customHeight="1" x14ac:dyDescent="0.2">
      <c r="A20" s="85" t="s">
        <v>122</v>
      </c>
      <c r="B20" s="79" t="s">
        <v>380</v>
      </c>
      <c r="C20" s="79" t="s">
        <v>381</v>
      </c>
      <c r="D20" s="86" t="s">
        <v>365</v>
      </c>
      <c r="E20" s="112" t="s">
        <v>471</v>
      </c>
      <c r="F20" s="112" t="s">
        <v>471</v>
      </c>
      <c r="G20" s="112">
        <v>6.4</v>
      </c>
      <c r="H20" s="112" t="s">
        <v>471</v>
      </c>
      <c r="I20" s="112" t="s">
        <v>471</v>
      </c>
      <c r="J20" s="112" t="s">
        <v>471</v>
      </c>
      <c r="K20" s="82" t="s">
        <v>377</v>
      </c>
      <c r="L20" s="96"/>
      <c r="M20" s="77"/>
    </row>
    <row r="21" spans="1:15" s="87" customFormat="1" ht="107.25" customHeight="1" x14ac:dyDescent="0.2">
      <c r="A21" s="85" t="s">
        <v>120</v>
      </c>
      <c r="B21" s="79" t="s">
        <v>474</v>
      </c>
      <c r="C21" s="79" t="s">
        <v>381</v>
      </c>
      <c r="D21" s="86" t="s">
        <v>382</v>
      </c>
      <c r="E21" s="112" t="s">
        <v>471</v>
      </c>
      <c r="F21" s="112" t="s">
        <v>471</v>
      </c>
      <c r="G21" s="112" t="s">
        <v>471</v>
      </c>
      <c r="H21" s="86">
        <v>30.53</v>
      </c>
      <c r="I21" s="86">
        <v>29.92</v>
      </c>
      <c r="J21" s="86">
        <v>29.31</v>
      </c>
      <c r="K21" s="82" t="s">
        <v>377</v>
      </c>
      <c r="L21" s="96"/>
      <c r="M21" s="77"/>
    </row>
    <row r="22" spans="1:15" s="87" customFormat="1" ht="44.25" customHeight="1" x14ac:dyDescent="0.2">
      <c r="A22" s="86" t="s">
        <v>118</v>
      </c>
      <c r="B22" s="124" t="s">
        <v>383</v>
      </c>
      <c r="C22" s="137"/>
      <c r="D22" s="137"/>
      <c r="E22" s="137"/>
      <c r="F22" s="137"/>
      <c r="G22" s="137"/>
      <c r="H22" s="137"/>
      <c r="I22" s="137"/>
      <c r="J22" s="137"/>
      <c r="K22" s="137"/>
      <c r="L22" s="77"/>
      <c r="M22" s="77"/>
    </row>
    <row r="23" spans="1:15" s="87" customFormat="1" ht="156" customHeight="1" x14ac:dyDescent="0.2">
      <c r="A23" s="80" t="s">
        <v>116</v>
      </c>
      <c r="B23" s="79" t="s">
        <v>384</v>
      </c>
      <c r="C23" s="79" t="s">
        <v>364</v>
      </c>
      <c r="D23" s="79" t="s">
        <v>365</v>
      </c>
      <c r="E23" s="79">
        <v>35</v>
      </c>
      <c r="F23" s="79">
        <v>37</v>
      </c>
      <c r="G23" s="79">
        <v>39</v>
      </c>
      <c r="H23" s="79">
        <v>40</v>
      </c>
      <c r="I23" s="79">
        <v>41</v>
      </c>
      <c r="J23" s="79">
        <v>42</v>
      </c>
      <c r="K23" s="82" t="s">
        <v>377</v>
      </c>
      <c r="L23" s="96"/>
      <c r="M23" s="77"/>
    </row>
    <row r="24" spans="1:15" s="87" customFormat="1" ht="48.75" customHeight="1" x14ac:dyDescent="0.2">
      <c r="A24" s="79" t="s">
        <v>109</v>
      </c>
      <c r="B24" s="124" t="s">
        <v>385</v>
      </c>
      <c r="C24" s="125"/>
      <c r="D24" s="125"/>
      <c r="E24" s="125"/>
      <c r="F24" s="125"/>
      <c r="G24" s="125"/>
      <c r="H24" s="125"/>
      <c r="I24" s="125"/>
      <c r="J24" s="125"/>
      <c r="K24" s="125"/>
      <c r="L24" s="98"/>
      <c r="M24" s="98"/>
    </row>
    <row r="25" spans="1:15" s="87" customFormat="1" ht="149.25" customHeight="1" x14ac:dyDescent="0.2">
      <c r="A25" s="79" t="s">
        <v>107</v>
      </c>
      <c r="B25" s="88" t="s">
        <v>418</v>
      </c>
      <c r="C25" s="79" t="s">
        <v>419</v>
      </c>
      <c r="D25" s="79" t="s">
        <v>386</v>
      </c>
      <c r="E25" s="81">
        <v>2483</v>
      </c>
      <c r="F25" s="79">
        <v>2483</v>
      </c>
      <c r="G25" s="79">
        <v>2359</v>
      </c>
      <c r="H25" s="79">
        <v>2241</v>
      </c>
      <c r="I25" s="79">
        <v>2129</v>
      </c>
      <c r="J25" s="79">
        <v>2023</v>
      </c>
      <c r="K25" s="79">
        <v>4</v>
      </c>
      <c r="L25" s="98"/>
      <c r="M25" s="98"/>
    </row>
    <row r="26" spans="1:15" s="87" customFormat="1" ht="84" customHeight="1" x14ac:dyDescent="0.2">
      <c r="A26" s="79" t="s">
        <v>105</v>
      </c>
      <c r="B26" s="111" t="s">
        <v>482</v>
      </c>
      <c r="C26" s="79" t="s">
        <v>478</v>
      </c>
      <c r="D26" s="79" t="s">
        <v>387</v>
      </c>
      <c r="E26" s="112" t="s">
        <v>471</v>
      </c>
      <c r="F26" s="112" t="s">
        <v>471</v>
      </c>
      <c r="G26" s="79">
        <v>100</v>
      </c>
      <c r="H26" s="112" t="s">
        <v>471</v>
      </c>
      <c r="I26" s="112" t="s">
        <v>471</v>
      </c>
      <c r="J26" s="112" t="s">
        <v>471</v>
      </c>
      <c r="K26" s="79" t="s">
        <v>481</v>
      </c>
      <c r="L26" s="98"/>
      <c r="M26" s="98"/>
    </row>
    <row r="27" spans="1:15" s="87" customFormat="1" ht="171.75" customHeight="1" x14ac:dyDescent="0.2">
      <c r="A27" s="79" t="s">
        <v>103</v>
      </c>
      <c r="B27" s="88" t="s">
        <v>483</v>
      </c>
      <c r="C27" s="79" t="s">
        <v>478</v>
      </c>
      <c r="D27" s="91" t="s">
        <v>365</v>
      </c>
      <c r="E27" s="91">
        <v>59.09</v>
      </c>
      <c r="F27" s="91">
        <v>100</v>
      </c>
      <c r="G27" s="91">
        <v>100</v>
      </c>
      <c r="H27" s="112" t="s">
        <v>471</v>
      </c>
      <c r="I27" s="112" t="s">
        <v>471</v>
      </c>
      <c r="J27" s="112" t="s">
        <v>471</v>
      </c>
      <c r="K27" s="91">
        <v>5</v>
      </c>
      <c r="L27" s="98"/>
      <c r="M27" s="98"/>
    </row>
    <row r="28" spans="1:15" s="87" customFormat="1" ht="161.25" customHeight="1" x14ac:dyDescent="0.2">
      <c r="A28" s="79" t="s">
        <v>388</v>
      </c>
      <c r="B28" s="88" t="s">
        <v>489</v>
      </c>
      <c r="C28" s="79" t="s">
        <v>478</v>
      </c>
      <c r="D28" s="91" t="s">
        <v>479</v>
      </c>
      <c r="E28" s="112" t="s">
        <v>471</v>
      </c>
      <c r="F28" s="112" t="s">
        <v>471</v>
      </c>
      <c r="G28" s="91">
        <v>15.1</v>
      </c>
      <c r="H28" s="112" t="s">
        <v>471</v>
      </c>
      <c r="I28" s="112" t="s">
        <v>471</v>
      </c>
      <c r="J28" s="112" t="s">
        <v>471</v>
      </c>
      <c r="K28" s="91">
        <v>3</v>
      </c>
      <c r="L28" s="98"/>
      <c r="M28" s="98"/>
    </row>
    <row r="29" spans="1:15" s="87" customFormat="1" ht="143.25" customHeight="1" x14ac:dyDescent="0.2">
      <c r="A29" s="79" t="s">
        <v>99</v>
      </c>
      <c r="B29" s="88" t="s">
        <v>490</v>
      </c>
      <c r="C29" s="113" t="s">
        <v>478</v>
      </c>
      <c r="D29" s="79" t="s">
        <v>480</v>
      </c>
      <c r="E29" s="112" t="s">
        <v>471</v>
      </c>
      <c r="F29" s="112" t="s">
        <v>471</v>
      </c>
      <c r="G29" s="79">
        <v>11</v>
      </c>
      <c r="H29" s="112" t="s">
        <v>471</v>
      </c>
      <c r="I29" s="112" t="s">
        <v>471</v>
      </c>
      <c r="J29" s="112" t="s">
        <v>471</v>
      </c>
      <c r="K29" s="79">
        <v>3</v>
      </c>
      <c r="L29" s="96"/>
      <c r="M29" s="77"/>
    </row>
    <row r="30" spans="1:15" s="87" customFormat="1" ht="109.5" customHeight="1" x14ac:dyDescent="0.2">
      <c r="A30" s="79" t="s">
        <v>97</v>
      </c>
      <c r="B30" s="95" t="s">
        <v>491</v>
      </c>
      <c r="C30" s="79" t="s">
        <v>419</v>
      </c>
      <c r="D30" s="79" t="s">
        <v>387</v>
      </c>
      <c r="E30" s="112" t="s">
        <v>471</v>
      </c>
      <c r="F30" s="112" t="s">
        <v>471</v>
      </c>
      <c r="G30" s="112" t="s">
        <v>471</v>
      </c>
      <c r="H30" s="79">
        <v>100</v>
      </c>
      <c r="I30" s="79">
        <v>100</v>
      </c>
      <c r="J30" s="79">
        <v>100</v>
      </c>
      <c r="K30" s="79">
        <v>5</v>
      </c>
      <c r="L30" s="96"/>
      <c r="M30" s="77"/>
    </row>
    <row r="31" spans="1:15" s="87" customFormat="1" ht="141" customHeight="1" x14ac:dyDescent="0.2">
      <c r="A31" s="79" t="s">
        <v>95</v>
      </c>
      <c r="B31" s="95" t="s">
        <v>492</v>
      </c>
      <c r="C31" s="79" t="s">
        <v>419</v>
      </c>
      <c r="D31" s="79" t="s">
        <v>387</v>
      </c>
      <c r="E31" s="112" t="s">
        <v>471</v>
      </c>
      <c r="F31" s="112" t="s">
        <v>471</v>
      </c>
      <c r="G31" s="112" t="s">
        <v>471</v>
      </c>
      <c r="H31" s="79">
        <v>40</v>
      </c>
      <c r="I31" s="79">
        <v>30</v>
      </c>
      <c r="J31" s="79">
        <v>30</v>
      </c>
      <c r="K31" s="79">
        <v>5</v>
      </c>
      <c r="L31" s="96"/>
      <c r="M31" s="77"/>
    </row>
    <row r="32" spans="1:15" s="87" customFormat="1" ht="139.5" customHeight="1" x14ac:dyDescent="0.2">
      <c r="A32" s="79" t="s">
        <v>389</v>
      </c>
      <c r="B32" s="95" t="s">
        <v>493</v>
      </c>
      <c r="C32" s="79" t="s">
        <v>420</v>
      </c>
      <c r="D32" s="79" t="s">
        <v>387</v>
      </c>
      <c r="E32" s="112" t="s">
        <v>471</v>
      </c>
      <c r="F32" s="112" t="s">
        <v>471</v>
      </c>
      <c r="G32" s="112" t="s">
        <v>471</v>
      </c>
      <c r="H32" s="79">
        <v>60</v>
      </c>
      <c r="I32" s="79">
        <v>70</v>
      </c>
      <c r="J32" s="79">
        <v>70</v>
      </c>
      <c r="K32" s="79">
        <v>5</v>
      </c>
      <c r="L32" s="96"/>
      <c r="M32" s="77"/>
    </row>
    <row r="33" spans="1:25" s="87" customFormat="1" ht="152.25" customHeight="1" x14ac:dyDescent="0.2">
      <c r="A33" s="79" t="s">
        <v>390</v>
      </c>
      <c r="B33" s="88" t="s">
        <v>422</v>
      </c>
      <c r="C33" s="79" t="s">
        <v>364</v>
      </c>
      <c r="D33" s="79" t="s">
        <v>365</v>
      </c>
      <c r="E33" s="79">
        <v>40</v>
      </c>
      <c r="F33" s="112" t="s">
        <v>471</v>
      </c>
      <c r="G33" s="79">
        <v>70</v>
      </c>
      <c r="H33" s="79">
        <v>80</v>
      </c>
      <c r="I33" s="79">
        <v>90</v>
      </c>
      <c r="J33" s="79">
        <v>99</v>
      </c>
      <c r="K33" s="79" t="s">
        <v>377</v>
      </c>
      <c r="L33" s="96"/>
      <c r="M33" s="77"/>
    </row>
    <row r="34" spans="1:25" s="76" customFormat="1" ht="116.25" customHeight="1" x14ac:dyDescent="0.2">
      <c r="A34" s="79" t="s">
        <v>484</v>
      </c>
      <c r="B34" s="88" t="s">
        <v>423</v>
      </c>
      <c r="C34" s="88" t="s">
        <v>421</v>
      </c>
      <c r="D34" s="79" t="s">
        <v>365</v>
      </c>
      <c r="E34" s="79">
        <v>100</v>
      </c>
      <c r="F34" s="79">
        <v>50</v>
      </c>
      <c r="G34" s="79">
        <v>115</v>
      </c>
      <c r="H34" s="79">
        <v>118</v>
      </c>
      <c r="I34" s="79">
        <v>120</v>
      </c>
      <c r="J34" s="79">
        <v>125</v>
      </c>
      <c r="K34" s="79">
        <v>3</v>
      </c>
      <c r="L34" s="96"/>
      <c r="M34" s="77"/>
    </row>
    <row r="35" spans="1:25" s="76" customFormat="1" ht="104.25" customHeight="1" x14ac:dyDescent="0.2">
      <c r="A35" s="82" t="s">
        <v>485</v>
      </c>
      <c r="B35" s="88" t="s">
        <v>424</v>
      </c>
      <c r="C35" s="88" t="s">
        <v>421</v>
      </c>
      <c r="D35" s="79" t="s">
        <v>365</v>
      </c>
      <c r="E35" s="79">
        <v>2.65</v>
      </c>
      <c r="F35" s="79">
        <v>110</v>
      </c>
      <c r="G35" s="79">
        <v>2.5499999999999998</v>
      </c>
      <c r="H35" s="79">
        <v>2.5</v>
      </c>
      <c r="I35" s="79">
        <v>2.4500000000000002</v>
      </c>
      <c r="J35" s="79">
        <v>2.4</v>
      </c>
      <c r="K35" s="79">
        <v>4</v>
      </c>
      <c r="L35" s="96"/>
      <c r="M35" s="77"/>
    </row>
    <row r="36" spans="1:25" s="76" customFormat="1" ht="77.25" customHeight="1" x14ac:dyDescent="0.2">
      <c r="A36" s="79" t="s">
        <v>486</v>
      </c>
      <c r="B36" s="88" t="s">
        <v>425</v>
      </c>
      <c r="C36" s="88" t="s">
        <v>421</v>
      </c>
      <c r="D36" s="79" t="s">
        <v>365</v>
      </c>
      <c r="E36" s="79">
        <v>0</v>
      </c>
      <c r="F36" s="79">
        <v>2.6</v>
      </c>
      <c r="G36" s="79">
        <v>0</v>
      </c>
      <c r="H36" s="79">
        <v>0</v>
      </c>
      <c r="I36" s="79">
        <v>0</v>
      </c>
      <c r="J36" s="79">
        <v>0</v>
      </c>
      <c r="K36" s="79">
        <v>6</v>
      </c>
      <c r="L36" s="96"/>
      <c r="M36" s="77"/>
    </row>
    <row r="37" spans="1:25" s="76" customFormat="1" ht="211.5" customHeight="1" x14ac:dyDescent="0.2">
      <c r="A37" s="114" t="s">
        <v>487</v>
      </c>
      <c r="B37" s="88" t="s">
        <v>426</v>
      </c>
      <c r="C37" s="79" t="s">
        <v>391</v>
      </c>
      <c r="D37" s="79" t="s">
        <v>365</v>
      </c>
      <c r="E37" s="79">
        <v>100</v>
      </c>
      <c r="F37" s="112" t="s">
        <v>471</v>
      </c>
      <c r="G37" s="79">
        <v>106</v>
      </c>
      <c r="H37" s="79">
        <v>113</v>
      </c>
      <c r="I37" s="79">
        <v>120</v>
      </c>
      <c r="J37" s="79">
        <v>127</v>
      </c>
      <c r="K37" s="79" t="s">
        <v>392</v>
      </c>
      <c r="L37" s="96"/>
      <c r="M37" s="77"/>
    </row>
    <row r="38" spans="1:25" s="76" customFormat="1" ht="141.75" customHeight="1" x14ac:dyDescent="0.2">
      <c r="A38" s="114" t="s">
        <v>488</v>
      </c>
      <c r="B38" s="88" t="s">
        <v>427</v>
      </c>
      <c r="C38" s="79" t="s">
        <v>421</v>
      </c>
      <c r="D38" s="79" t="s">
        <v>365</v>
      </c>
      <c r="E38" s="79">
        <v>100</v>
      </c>
      <c r="F38" s="79">
        <v>103</v>
      </c>
      <c r="G38" s="79">
        <v>104</v>
      </c>
      <c r="H38" s="79">
        <v>106</v>
      </c>
      <c r="I38" s="79">
        <v>108</v>
      </c>
      <c r="J38" s="79">
        <v>110</v>
      </c>
      <c r="K38" s="79" t="s">
        <v>393</v>
      </c>
      <c r="L38" s="96"/>
      <c r="M38" s="77"/>
    </row>
    <row r="39" spans="1:25" s="69" customFormat="1" ht="15.75" x14ac:dyDescent="0.2">
      <c r="D39" s="74"/>
      <c r="E39" s="74"/>
      <c r="F39" s="79"/>
      <c r="G39" s="74"/>
      <c r="H39" s="74"/>
      <c r="I39" s="74"/>
      <c r="J39" s="74"/>
      <c r="K39" s="74"/>
      <c r="L39" s="74"/>
      <c r="M39" s="75"/>
      <c r="N39" s="76"/>
      <c r="O39" s="76"/>
      <c r="P39" s="76"/>
      <c r="Q39" s="76"/>
      <c r="R39" s="76"/>
      <c r="S39" s="76"/>
      <c r="T39" s="76"/>
      <c r="U39" s="76"/>
      <c r="V39" s="76"/>
      <c r="W39" s="76"/>
      <c r="X39" s="76"/>
      <c r="Y39" s="76"/>
    </row>
    <row r="40" spans="1:25" s="69" customFormat="1" x14ac:dyDescent="0.2">
      <c r="D40" s="74"/>
      <c r="E40" s="74"/>
      <c r="F40" s="74"/>
      <c r="G40" s="74"/>
      <c r="H40" s="74"/>
      <c r="I40" s="74"/>
      <c r="J40" s="74"/>
      <c r="K40" s="74"/>
      <c r="L40" s="74"/>
      <c r="M40" s="75"/>
      <c r="N40" s="76"/>
      <c r="O40" s="76"/>
      <c r="P40" s="76"/>
      <c r="Q40" s="76"/>
      <c r="R40" s="76"/>
      <c r="S40" s="76"/>
      <c r="T40" s="76"/>
      <c r="U40" s="76"/>
      <c r="V40" s="76"/>
      <c r="W40" s="76"/>
      <c r="X40" s="76"/>
      <c r="Y40" s="76"/>
    </row>
    <row r="41" spans="1:25" s="69" customFormat="1" x14ac:dyDescent="0.2">
      <c r="D41" s="74"/>
      <c r="E41" s="74"/>
      <c r="F41" s="74"/>
      <c r="G41" s="74"/>
      <c r="H41" s="74"/>
      <c r="I41" s="74"/>
      <c r="J41" s="74"/>
      <c r="K41" s="74"/>
      <c r="L41" s="74"/>
      <c r="M41" s="75"/>
      <c r="N41" s="76"/>
      <c r="O41" s="76"/>
      <c r="P41" s="76"/>
      <c r="Q41" s="76"/>
      <c r="R41" s="76"/>
      <c r="S41" s="76"/>
      <c r="T41" s="76"/>
      <c r="U41" s="76"/>
      <c r="V41" s="76"/>
      <c r="W41" s="76"/>
      <c r="X41" s="76"/>
      <c r="Y41" s="76"/>
    </row>
    <row r="42" spans="1:25" s="69" customFormat="1" x14ac:dyDescent="0.2">
      <c r="D42" s="74"/>
      <c r="E42" s="74"/>
      <c r="F42" s="74"/>
      <c r="G42" s="74"/>
      <c r="H42" s="74"/>
      <c r="I42" s="74"/>
      <c r="J42" s="74"/>
      <c r="K42" s="74"/>
      <c r="L42" s="74"/>
      <c r="M42" s="75"/>
      <c r="N42" s="76"/>
      <c r="O42" s="76"/>
      <c r="P42" s="76"/>
      <c r="Q42" s="76"/>
      <c r="R42" s="76"/>
      <c r="S42" s="76"/>
      <c r="T42" s="76"/>
      <c r="U42" s="76"/>
      <c r="V42" s="76"/>
      <c r="W42" s="76"/>
      <c r="X42" s="76"/>
      <c r="Y42" s="76"/>
    </row>
    <row r="43" spans="1:25" s="69" customFormat="1" x14ac:dyDescent="0.2">
      <c r="D43" s="74"/>
      <c r="E43" s="74"/>
      <c r="F43" s="74"/>
      <c r="G43" s="74"/>
      <c r="H43" s="74"/>
      <c r="I43" s="74"/>
      <c r="J43" s="74"/>
      <c r="K43" s="74"/>
      <c r="L43" s="74"/>
      <c r="M43" s="75"/>
      <c r="N43" s="76"/>
      <c r="O43" s="76"/>
      <c r="P43" s="76"/>
      <c r="Q43" s="76"/>
      <c r="R43" s="76"/>
      <c r="S43" s="76"/>
      <c r="T43" s="76"/>
      <c r="U43" s="76"/>
      <c r="V43" s="76"/>
      <c r="W43" s="76"/>
      <c r="X43" s="76"/>
      <c r="Y43" s="76"/>
    </row>
    <row r="44" spans="1:25" s="69" customFormat="1" x14ac:dyDescent="0.2">
      <c r="D44" s="74"/>
      <c r="E44" s="74"/>
      <c r="F44" s="74"/>
      <c r="G44" s="74"/>
      <c r="H44" s="74"/>
      <c r="I44" s="74"/>
      <c r="J44" s="74"/>
      <c r="K44" s="74"/>
      <c r="L44" s="74"/>
      <c r="M44" s="75"/>
      <c r="N44" s="76"/>
      <c r="O44" s="76"/>
      <c r="P44" s="76"/>
      <c r="Q44" s="76"/>
      <c r="R44" s="76"/>
      <c r="S44" s="76"/>
      <c r="T44" s="76"/>
      <c r="U44" s="76"/>
      <c r="V44" s="76"/>
      <c r="W44" s="76"/>
      <c r="X44" s="76"/>
      <c r="Y44" s="76"/>
    </row>
    <row r="45" spans="1:25" s="69" customFormat="1" x14ac:dyDescent="0.2">
      <c r="D45" s="74"/>
      <c r="E45" s="74"/>
      <c r="F45" s="74"/>
      <c r="G45" s="74"/>
      <c r="H45" s="74"/>
      <c r="I45" s="74"/>
      <c r="J45" s="74"/>
      <c r="K45" s="74"/>
      <c r="L45" s="74"/>
      <c r="M45" s="75"/>
      <c r="N45" s="76"/>
      <c r="O45" s="76"/>
      <c r="P45" s="76"/>
      <c r="Q45" s="76"/>
      <c r="R45" s="76"/>
      <c r="S45" s="76"/>
      <c r="T45" s="76"/>
      <c r="U45" s="76"/>
      <c r="V45" s="76"/>
      <c r="W45" s="76"/>
      <c r="X45" s="76"/>
      <c r="Y45" s="76"/>
    </row>
    <row r="46" spans="1:25" x14ac:dyDescent="0.2">
      <c r="F46" s="74"/>
    </row>
  </sheetData>
  <mergeCells count="16">
    <mergeCell ref="B24:K24"/>
    <mergeCell ref="J1:K1"/>
    <mergeCell ref="J2:K2"/>
    <mergeCell ref="A3:J3"/>
    <mergeCell ref="A4:J4"/>
    <mergeCell ref="A5:J5"/>
    <mergeCell ref="A6:A7"/>
    <mergeCell ref="B6:B7"/>
    <mergeCell ref="C6:C7"/>
    <mergeCell ref="D6:D7"/>
    <mergeCell ref="E6:E7"/>
    <mergeCell ref="F6:K6"/>
    <mergeCell ref="B9:K9"/>
    <mergeCell ref="B14:K14"/>
    <mergeCell ref="B17:K17"/>
    <mergeCell ref="B22:K22"/>
  </mergeCells>
  <printOptions horizontalCentered="1" verticalCentered="1"/>
  <pageMargins left="0.35433070866141736" right="0.35433070866141736" top="0.19685039370078741" bottom="0.19685039370078741" header="0" footer="0"/>
  <pageSetup paperSize="9" scale="81" fitToHeight="0" orientation="landscape" r:id="rId1"/>
  <headerFooter alignWithMargins="0"/>
  <rowBreaks count="7" manualBreakCount="7">
    <brk id="10" max="10" man="1"/>
    <brk id="13" max="10" man="1"/>
    <brk id="18" max="10" man="1"/>
    <brk id="23" max="10" man="1"/>
    <brk id="27" max="10" man="1"/>
    <brk id="31" max="10" man="1"/>
    <brk id="35" max="10" man="1"/>
  </rowBreaks>
  <colBreaks count="1" manualBreakCount="1">
    <brk id="5" max="3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726"/>
  <sheetViews>
    <sheetView view="pageBreakPreview" zoomScaleNormal="100" zoomScaleSheetLayoutView="100" workbookViewId="0">
      <selection activeCell="A3" sqref="A3:F3"/>
    </sheetView>
  </sheetViews>
  <sheetFormatPr defaultRowHeight="12.75" x14ac:dyDescent="0.2"/>
  <cols>
    <col min="1" max="1" width="28.28515625" customWidth="1"/>
    <col min="2" max="2" width="19.85546875" customWidth="1"/>
    <col min="3" max="3" width="25.5703125" customWidth="1"/>
    <col min="4" max="4" width="17" customWidth="1"/>
    <col min="5" max="5" width="28.5703125" customWidth="1"/>
    <col min="6" max="6" width="32.42578125" customWidth="1"/>
    <col min="257" max="257" width="28.28515625" customWidth="1"/>
    <col min="258" max="258" width="19.85546875" customWidth="1"/>
    <col min="259" max="259" width="25.5703125" customWidth="1"/>
    <col min="260" max="260" width="17" customWidth="1"/>
    <col min="261" max="261" width="28.5703125" customWidth="1"/>
    <col min="262" max="262" width="32.42578125" customWidth="1"/>
    <col min="513" max="513" width="28.28515625" customWidth="1"/>
    <col min="514" max="514" width="19.85546875" customWidth="1"/>
    <col min="515" max="515" width="25.5703125" customWidth="1"/>
    <col min="516" max="516" width="17" customWidth="1"/>
    <col min="517" max="517" width="28.5703125" customWidth="1"/>
    <col min="518" max="518" width="32.42578125" customWidth="1"/>
    <col min="769" max="769" width="28.28515625" customWidth="1"/>
    <col min="770" max="770" width="19.85546875" customWidth="1"/>
    <col min="771" max="771" width="25.5703125" customWidth="1"/>
    <col min="772" max="772" width="17" customWidth="1"/>
    <col min="773" max="773" width="28.5703125" customWidth="1"/>
    <col min="774" max="774" width="32.42578125" customWidth="1"/>
    <col min="1025" max="1025" width="28.28515625" customWidth="1"/>
    <col min="1026" max="1026" width="19.85546875" customWidth="1"/>
    <col min="1027" max="1027" width="25.5703125" customWidth="1"/>
    <col min="1028" max="1028" width="17" customWidth="1"/>
    <col min="1029" max="1029" width="28.5703125" customWidth="1"/>
    <col min="1030" max="1030" width="32.42578125" customWidth="1"/>
    <col min="1281" max="1281" width="28.28515625" customWidth="1"/>
    <col min="1282" max="1282" width="19.85546875" customWidth="1"/>
    <col min="1283" max="1283" width="25.5703125" customWidth="1"/>
    <col min="1284" max="1284" width="17" customWidth="1"/>
    <col min="1285" max="1285" width="28.5703125" customWidth="1"/>
    <col min="1286" max="1286" width="32.42578125" customWidth="1"/>
    <col min="1537" max="1537" width="28.28515625" customWidth="1"/>
    <col min="1538" max="1538" width="19.85546875" customWidth="1"/>
    <col min="1539" max="1539" width="25.5703125" customWidth="1"/>
    <col min="1540" max="1540" width="17" customWidth="1"/>
    <col min="1541" max="1541" width="28.5703125" customWidth="1"/>
    <col min="1542" max="1542" width="32.42578125" customWidth="1"/>
    <col min="1793" max="1793" width="28.28515625" customWidth="1"/>
    <col min="1794" max="1794" width="19.85546875" customWidth="1"/>
    <col min="1795" max="1795" width="25.5703125" customWidth="1"/>
    <col min="1796" max="1796" width="17" customWidth="1"/>
    <col min="1797" max="1797" width="28.5703125" customWidth="1"/>
    <col min="1798" max="1798" width="32.42578125" customWidth="1"/>
    <col min="2049" max="2049" width="28.28515625" customWidth="1"/>
    <col min="2050" max="2050" width="19.85546875" customWidth="1"/>
    <col min="2051" max="2051" width="25.5703125" customWidth="1"/>
    <col min="2052" max="2052" width="17" customWidth="1"/>
    <col min="2053" max="2053" width="28.5703125" customWidth="1"/>
    <col min="2054" max="2054" width="32.42578125" customWidth="1"/>
    <col min="2305" max="2305" width="28.28515625" customWidth="1"/>
    <col min="2306" max="2306" width="19.85546875" customWidth="1"/>
    <col min="2307" max="2307" width="25.5703125" customWidth="1"/>
    <col min="2308" max="2308" width="17" customWidth="1"/>
    <col min="2309" max="2309" width="28.5703125" customWidth="1"/>
    <col min="2310" max="2310" width="32.42578125" customWidth="1"/>
    <col min="2561" max="2561" width="28.28515625" customWidth="1"/>
    <col min="2562" max="2562" width="19.85546875" customWidth="1"/>
    <col min="2563" max="2563" width="25.5703125" customWidth="1"/>
    <col min="2564" max="2564" width="17" customWidth="1"/>
    <col min="2565" max="2565" width="28.5703125" customWidth="1"/>
    <col min="2566" max="2566" width="32.42578125" customWidth="1"/>
    <col min="2817" max="2817" width="28.28515625" customWidth="1"/>
    <col min="2818" max="2818" width="19.85546875" customWidth="1"/>
    <col min="2819" max="2819" width="25.5703125" customWidth="1"/>
    <col min="2820" max="2820" width="17" customWidth="1"/>
    <col min="2821" max="2821" width="28.5703125" customWidth="1"/>
    <col min="2822" max="2822" width="32.42578125" customWidth="1"/>
    <col min="3073" max="3073" width="28.28515625" customWidth="1"/>
    <col min="3074" max="3074" width="19.85546875" customWidth="1"/>
    <col min="3075" max="3075" width="25.5703125" customWidth="1"/>
    <col min="3076" max="3076" width="17" customWidth="1"/>
    <col min="3077" max="3077" width="28.5703125" customWidth="1"/>
    <col min="3078" max="3078" width="32.42578125" customWidth="1"/>
    <col min="3329" max="3329" width="28.28515625" customWidth="1"/>
    <col min="3330" max="3330" width="19.85546875" customWidth="1"/>
    <col min="3331" max="3331" width="25.5703125" customWidth="1"/>
    <col min="3332" max="3332" width="17" customWidth="1"/>
    <col min="3333" max="3333" width="28.5703125" customWidth="1"/>
    <col min="3334" max="3334" width="32.42578125" customWidth="1"/>
    <col min="3585" max="3585" width="28.28515625" customWidth="1"/>
    <col min="3586" max="3586" width="19.85546875" customWidth="1"/>
    <col min="3587" max="3587" width="25.5703125" customWidth="1"/>
    <col min="3588" max="3588" width="17" customWidth="1"/>
    <col min="3589" max="3589" width="28.5703125" customWidth="1"/>
    <col min="3590" max="3590" width="32.42578125" customWidth="1"/>
    <col min="3841" max="3841" width="28.28515625" customWidth="1"/>
    <col min="3842" max="3842" width="19.85546875" customWidth="1"/>
    <col min="3843" max="3843" width="25.5703125" customWidth="1"/>
    <col min="3844" max="3844" width="17" customWidth="1"/>
    <col min="3845" max="3845" width="28.5703125" customWidth="1"/>
    <col min="3846" max="3846" width="32.42578125" customWidth="1"/>
    <col min="4097" max="4097" width="28.28515625" customWidth="1"/>
    <col min="4098" max="4098" width="19.85546875" customWidth="1"/>
    <col min="4099" max="4099" width="25.5703125" customWidth="1"/>
    <col min="4100" max="4100" width="17" customWidth="1"/>
    <col min="4101" max="4101" width="28.5703125" customWidth="1"/>
    <col min="4102" max="4102" width="32.42578125" customWidth="1"/>
    <col min="4353" max="4353" width="28.28515625" customWidth="1"/>
    <col min="4354" max="4354" width="19.85546875" customWidth="1"/>
    <col min="4355" max="4355" width="25.5703125" customWidth="1"/>
    <col min="4356" max="4356" width="17" customWidth="1"/>
    <col min="4357" max="4357" width="28.5703125" customWidth="1"/>
    <col min="4358" max="4358" width="32.42578125" customWidth="1"/>
    <col min="4609" max="4609" width="28.28515625" customWidth="1"/>
    <col min="4610" max="4610" width="19.85546875" customWidth="1"/>
    <col min="4611" max="4611" width="25.5703125" customWidth="1"/>
    <col min="4612" max="4612" width="17" customWidth="1"/>
    <col min="4613" max="4613" width="28.5703125" customWidth="1"/>
    <col min="4614" max="4614" width="32.42578125" customWidth="1"/>
    <col min="4865" max="4865" width="28.28515625" customWidth="1"/>
    <col min="4866" max="4866" width="19.85546875" customWidth="1"/>
    <col min="4867" max="4867" width="25.5703125" customWidth="1"/>
    <col min="4868" max="4868" width="17" customWidth="1"/>
    <col min="4869" max="4869" width="28.5703125" customWidth="1"/>
    <col min="4870" max="4870" width="32.42578125" customWidth="1"/>
    <col min="5121" max="5121" width="28.28515625" customWidth="1"/>
    <col min="5122" max="5122" width="19.85546875" customWidth="1"/>
    <col min="5123" max="5123" width="25.5703125" customWidth="1"/>
    <col min="5124" max="5124" width="17" customWidth="1"/>
    <col min="5125" max="5125" width="28.5703125" customWidth="1"/>
    <col min="5126" max="5126" width="32.42578125" customWidth="1"/>
    <col min="5377" max="5377" width="28.28515625" customWidth="1"/>
    <col min="5378" max="5378" width="19.85546875" customWidth="1"/>
    <col min="5379" max="5379" width="25.5703125" customWidth="1"/>
    <col min="5380" max="5380" width="17" customWidth="1"/>
    <col min="5381" max="5381" width="28.5703125" customWidth="1"/>
    <col min="5382" max="5382" width="32.42578125" customWidth="1"/>
    <col min="5633" max="5633" width="28.28515625" customWidth="1"/>
    <col min="5634" max="5634" width="19.85546875" customWidth="1"/>
    <col min="5635" max="5635" width="25.5703125" customWidth="1"/>
    <col min="5636" max="5636" width="17" customWidth="1"/>
    <col min="5637" max="5637" width="28.5703125" customWidth="1"/>
    <col min="5638" max="5638" width="32.42578125" customWidth="1"/>
    <col min="5889" max="5889" width="28.28515625" customWidth="1"/>
    <col min="5890" max="5890" width="19.85546875" customWidth="1"/>
    <col min="5891" max="5891" width="25.5703125" customWidth="1"/>
    <col min="5892" max="5892" width="17" customWidth="1"/>
    <col min="5893" max="5893" width="28.5703125" customWidth="1"/>
    <col min="5894" max="5894" width="32.42578125" customWidth="1"/>
    <col min="6145" max="6145" width="28.28515625" customWidth="1"/>
    <col min="6146" max="6146" width="19.85546875" customWidth="1"/>
    <col min="6147" max="6147" width="25.5703125" customWidth="1"/>
    <col min="6148" max="6148" width="17" customWidth="1"/>
    <col min="6149" max="6149" width="28.5703125" customWidth="1"/>
    <col min="6150" max="6150" width="32.42578125" customWidth="1"/>
    <col min="6401" max="6401" width="28.28515625" customWidth="1"/>
    <col min="6402" max="6402" width="19.85546875" customWidth="1"/>
    <col min="6403" max="6403" width="25.5703125" customWidth="1"/>
    <col min="6404" max="6404" width="17" customWidth="1"/>
    <col min="6405" max="6405" width="28.5703125" customWidth="1"/>
    <col min="6406" max="6406" width="32.42578125" customWidth="1"/>
    <col min="6657" max="6657" width="28.28515625" customWidth="1"/>
    <col min="6658" max="6658" width="19.85546875" customWidth="1"/>
    <col min="6659" max="6659" width="25.5703125" customWidth="1"/>
    <col min="6660" max="6660" width="17" customWidth="1"/>
    <col min="6661" max="6661" width="28.5703125" customWidth="1"/>
    <col min="6662" max="6662" width="32.42578125" customWidth="1"/>
    <col min="6913" max="6913" width="28.28515625" customWidth="1"/>
    <col min="6914" max="6914" width="19.85546875" customWidth="1"/>
    <col min="6915" max="6915" width="25.5703125" customWidth="1"/>
    <col min="6916" max="6916" width="17" customWidth="1"/>
    <col min="6917" max="6917" width="28.5703125" customWidth="1"/>
    <col min="6918" max="6918" width="32.42578125" customWidth="1"/>
    <col min="7169" max="7169" width="28.28515625" customWidth="1"/>
    <col min="7170" max="7170" width="19.85546875" customWidth="1"/>
    <col min="7171" max="7171" width="25.5703125" customWidth="1"/>
    <col min="7172" max="7172" width="17" customWidth="1"/>
    <col min="7173" max="7173" width="28.5703125" customWidth="1"/>
    <col min="7174" max="7174" width="32.42578125" customWidth="1"/>
    <col min="7425" max="7425" width="28.28515625" customWidth="1"/>
    <col min="7426" max="7426" width="19.85546875" customWidth="1"/>
    <col min="7427" max="7427" width="25.5703125" customWidth="1"/>
    <col min="7428" max="7428" width="17" customWidth="1"/>
    <col min="7429" max="7429" width="28.5703125" customWidth="1"/>
    <col min="7430" max="7430" width="32.42578125" customWidth="1"/>
    <col min="7681" max="7681" width="28.28515625" customWidth="1"/>
    <col min="7682" max="7682" width="19.85546875" customWidth="1"/>
    <col min="7683" max="7683" width="25.5703125" customWidth="1"/>
    <col min="7684" max="7684" width="17" customWidth="1"/>
    <col min="7685" max="7685" width="28.5703125" customWidth="1"/>
    <col min="7686" max="7686" width="32.42578125" customWidth="1"/>
    <col min="7937" max="7937" width="28.28515625" customWidth="1"/>
    <col min="7938" max="7938" width="19.85546875" customWidth="1"/>
    <col min="7939" max="7939" width="25.5703125" customWidth="1"/>
    <col min="7940" max="7940" width="17" customWidth="1"/>
    <col min="7941" max="7941" width="28.5703125" customWidth="1"/>
    <col min="7942" max="7942" width="32.42578125" customWidth="1"/>
    <col min="8193" max="8193" width="28.28515625" customWidth="1"/>
    <col min="8194" max="8194" width="19.85546875" customWidth="1"/>
    <col min="8195" max="8195" width="25.5703125" customWidth="1"/>
    <col min="8196" max="8196" width="17" customWidth="1"/>
    <col min="8197" max="8197" width="28.5703125" customWidth="1"/>
    <col min="8198" max="8198" width="32.42578125" customWidth="1"/>
    <col min="8449" max="8449" width="28.28515625" customWidth="1"/>
    <col min="8450" max="8450" width="19.85546875" customWidth="1"/>
    <col min="8451" max="8451" width="25.5703125" customWidth="1"/>
    <col min="8452" max="8452" width="17" customWidth="1"/>
    <col min="8453" max="8453" width="28.5703125" customWidth="1"/>
    <col min="8454" max="8454" width="32.42578125" customWidth="1"/>
    <col min="8705" max="8705" width="28.28515625" customWidth="1"/>
    <col min="8706" max="8706" width="19.85546875" customWidth="1"/>
    <col min="8707" max="8707" width="25.5703125" customWidth="1"/>
    <col min="8708" max="8708" width="17" customWidth="1"/>
    <col min="8709" max="8709" width="28.5703125" customWidth="1"/>
    <col min="8710" max="8710" width="32.42578125" customWidth="1"/>
    <col min="8961" max="8961" width="28.28515625" customWidth="1"/>
    <col min="8962" max="8962" width="19.85546875" customWidth="1"/>
    <col min="8963" max="8963" width="25.5703125" customWidth="1"/>
    <col min="8964" max="8964" width="17" customWidth="1"/>
    <col min="8965" max="8965" width="28.5703125" customWidth="1"/>
    <col min="8966" max="8966" width="32.42578125" customWidth="1"/>
    <col min="9217" max="9217" width="28.28515625" customWidth="1"/>
    <col min="9218" max="9218" width="19.85546875" customWidth="1"/>
    <col min="9219" max="9219" width="25.5703125" customWidth="1"/>
    <col min="9220" max="9220" width="17" customWidth="1"/>
    <col min="9221" max="9221" width="28.5703125" customWidth="1"/>
    <col min="9222" max="9222" width="32.42578125" customWidth="1"/>
    <col min="9473" max="9473" width="28.28515625" customWidth="1"/>
    <col min="9474" max="9474" width="19.85546875" customWidth="1"/>
    <col min="9475" max="9475" width="25.5703125" customWidth="1"/>
    <col min="9476" max="9476" width="17" customWidth="1"/>
    <col min="9477" max="9477" width="28.5703125" customWidth="1"/>
    <col min="9478" max="9478" width="32.42578125" customWidth="1"/>
    <col min="9729" max="9729" width="28.28515625" customWidth="1"/>
    <col min="9730" max="9730" width="19.85546875" customWidth="1"/>
    <col min="9731" max="9731" width="25.5703125" customWidth="1"/>
    <col min="9732" max="9732" width="17" customWidth="1"/>
    <col min="9733" max="9733" width="28.5703125" customWidth="1"/>
    <col min="9734" max="9734" width="32.42578125" customWidth="1"/>
    <col min="9985" max="9985" width="28.28515625" customWidth="1"/>
    <col min="9986" max="9986" width="19.85546875" customWidth="1"/>
    <col min="9987" max="9987" width="25.5703125" customWidth="1"/>
    <col min="9988" max="9988" width="17" customWidth="1"/>
    <col min="9989" max="9989" width="28.5703125" customWidth="1"/>
    <col min="9990" max="9990" width="32.42578125" customWidth="1"/>
    <col min="10241" max="10241" width="28.28515625" customWidth="1"/>
    <col min="10242" max="10242" width="19.85546875" customWidth="1"/>
    <col min="10243" max="10243" width="25.5703125" customWidth="1"/>
    <col min="10244" max="10244" width="17" customWidth="1"/>
    <col min="10245" max="10245" width="28.5703125" customWidth="1"/>
    <col min="10246" max="10246" width="32.42578125" customWidth="1"/>
    <col min="10497" max="10497" width="28.28515625" customWidth="1"/>
    <col min="10498" max="10498" width="19.85546875" customWidth="1"/>
    <col min="10499" max="10499" width="25.5703125" customWidth="1"/>
    <col min="10500" max="10500" width="17" customWidth="1"/>
    <col min="10501" max="10501" width="28.5703125" customWidth="1"/>
    <col min="10502" max="10502" width="32.42578125" customWidth="1"/>
    <col min="10753" max="10753" width="28.28515625" customWidth="1"/>
    <col min="10754" max="10754" width="19.85546875" customWidth="1"/>
    <col min="10755" max="10755" width="25.5703125" customWidth="1"/>
    <col min="10756" max="10756" width="17" customWidth="1"/>
    <col min="10757" max="10757" width="28.5703125" customWidth="1"/>
    <col min="10758" max="10758" width="32.42578125" customWidth="1"/>
    <col min="11009" max="11009" width="28.28515625" customWidth="1"/>
    <col min="11010" max="11010" width="19.85546875" customWidth="1"/>
    <col min="11011" max="11011" width="25.5703125" customWidth="1"/>
    <col min="11012" max="11012" width="17" customWidth="1"/>
    <col min="11013" max="11013" width="28.5703125" customWidth="1"/>
    <col min="11014" max="11014" width="32.42578125" customWidth="1"/>
    <col min="11265" max="11265" width="28.28515625" customWidth="1"/>
    <col min="11266" max="11266" width="19.85546875" customWidth="1"/>
    <col min="11267" max="11267" width="25.5703125" customWidth="1"/>
    <col min="11268" max="11268" width="17" customWidth="1"/>
    <col min="11269" max="11269" width="28.5703125" customWidth="1"/>
    <col min="11270" max="11270" width="32.42578125" customWidth="1"/>
    <col min="11521" max="11521" width="28.28515625" customWidth="1"/>
    <col min="11522" max="11522" width="19.85546875" customWidth="1"/>
    <col min="11523" max="11523" width="25.5703125" customWidth="1"/>
    <col min="11524" max="11524" width="17" customWidth="1"/>
    <col min="11525" max="11525" width="28.5703125" customWidth="1"/>
    <col min="11526" max="11526" width="32.42578125" customWidth="1"/>
    <col min="11777" max="11777" width="28.28515625" customWidth="1"/>
    <col min="11778" max="11778" width="19.85546875" customWidth="1"/>
    <col min="11779" max="11779" width="25.5703125" customWidth="1"/>
    <col min="11780" max="11780" width="17" customWidth="1"/>
    <col min="11781" max="11781" width="28.5703125" customWidth="1"/>
    <col min="11782" max="11782" width="32.42578125" customWidth="1"/>
    <col min="12033" max="12033" width="28.28515625" customWidth="1"/>
    <col min="12034" max="12034" width="19.85546875" customWidth="1"/>
    <col min="12035" max="12035" width="25.5703125" customWidth="1"/>
    <col min="12036" max="12036" width="17" customWidth="1"/>
    <col min="12037" max="12037" width="28.5703125" customWidth="1"/>
    <col min="12038" max="12038" width="32.42578125" customWidth="1"/>
    <col min="12289" max="12289" width="28.28515625" customWidth="1"/>
    <col min="12290" max="12290" width="19.85546875" customWidth="1"/>
    <col min="12291" max="12291" width="25.5703125" customWidth="1"/>
    <col min="12292" max="12292" width="17" customWidth="1"/>
    <col min="12293" max="12293" width="28.5703125" customWidth="1"/>
    <col min="12294" max="12294" width="32.42578125" customWidth="1"/>
    <col min="12545" max="12545" width="28.28515625" customWidth="1"/>
    <col min="12546" max="12546" width="19.85546875" customWidth="1"/>
    <col min="12547" max="12547" width="25.5703125" customWidth="1"/>
    <col min="12548" max="12548" width="17" customWidth="1"/>
    <col min="12549" max="12549" width="28.5703125" customWidth="1"/>
    <col min="12550" max="12550" width="32.42578125" customWidth="1"/>
    <col min="12801" max="12801" width="28.28515625" customWidth="1"/>
    <col min="12802" max="12802" width="19.85546875" customWidth="1"/>
    <col min="12803" max="12803" width="25.5703125" customWidth="1"/>
    <col min="12804" max="12804" width="17" customWidth="1"/>
    <col min="12805" max="12805" width="28.5703125" customWidth="1"/>
    <col min="12806" max="12806" width="32.42578125" customWidth="1"/>
    <col min="13057" max="13057" width="28.28515625" customWidth="1"/>
    <col min="13058" max="13058" width="19.85546875" customWidth="1"/>
    <col min="13059" max="13059" width="25.5703125" customWidth="1"/>
    <col min="13060" max="13060" width="17" customWidth="1"/>
    <col min="13061" max="13061" width="28.5703125" customWidth="1"/>
    <col min="13062" max="13062" width="32.42578125" customWidth="1"/>
    <col min="13313" max="13313" width="28.28515625" customWidth="1"/>
    <col min="13314" max="13314" width="19.85546875" customWidth="1"/>
    <col min="13315" max="13315" width="25.5703125" customWidth="1"/>
    <col min="13316" max="13316" width="17" customWidth="1"/>
    <col min="13317" max="13317" width="28.5703125" customWidth="1"/>
    <col min="13318" max="13318" width="32.42578125" customWidth="1"/>
    <col min="13569" max="13569" width="28.28515625" customWidth="1"/>
    <col min="13570" max="13570" width="19.85546875" customWidth="1"/>
    <col min="13571" max="13571" width="25.5703125" customWidth="1"/>
    <col min="13572" max="13572" width="17" customWidth="1"/>
    <col min="13573" max="13573" width="28.5703125" customWidth="1"/>
    <col min="13574" max="13574" width="32.42578125" customWidth="1"/>
    <col min="13825" max="13825" width="28.28515625" customWidth="1"/>
    <col min="13826" max="13826" width="19.85546875" customWidth="1"/>
    <col min="13827" max="13827" width="25.5703125" customWidth="1"/>
    <col min="13828" max="13828" width="17" customWidth="1"/>
    <col min="13829" max="13829" width="28.5703125" customWidth="1"/>
    <col min="13830" max="13830" width="32.42578125" customWidth="1"/>
    <col min="14081" max="14081" width="28.28515625" customWidth="1"/>
    <col min="14082" max="14082" width="19.85546875" customWidth="1"/>
    <col min="14083" max="14083" width="25.5703125" customWidth="1"/>
    <col min="14084" max="14084" width="17" customWidth="1"/>
    <col min="14085" max="14085" width="28.5703125" customWidth="1"/>
    <col min="14086" max="14086" width="32.42578125" customWidth="1"/>
    <col min="14337" max="14337" width="28.28515625" customWidth="1"/>
    <col min="14338" max="14338" width="19.85546875" customWidth="1"/>
    <col min="14339" max="14339" width="25.5703125" customWidth="1"/>
    <col min="14340" max="14340" width="17" customWidth="1"/>
    <col min="14341" max="14341" width="28.5703125" customWidth="1"/>
    <col min="14342" max="14342" width="32.42578125" customWidth="1"/>
    <col min="14593" max="14593" width="28.28515625" customWidth="1"/>
    <col min="14594" max="14594" width="19.85546875" customWidth="1"/>
    <col min="14595" max="14595" width="25.5703125" customWidth="1"/>
    <col min="14596" max="14596" width="17" customWidth="1"/>
    <col min="14597" max="14597" width="28.5703125" customWidth="1"/>
    <col min="14598" max="14598" width="32.42578125" customWidth="1"/>
    <col min="14849" max="14849" width="28.28515625" customWidth="1"/>
    <col min="14850" max="14850" width="19.85546875" customWidth="1"/>
    <col min="14851" max="14851" width="25.5703125" customWidth="1"/>
    <col min="14852" max="14852" width="17" customWidth="1"/>
    <col min="14853" max="14853" width="28.5703125" customWidth="1"/>
    <col min="14854" max="14854" width="32.42578125" customWidth="1"/>
    <col min="15105" max="15105" width="28.28515625" customWidth="1"/>
    <col min="15106" max="15106" width="19.85546875" customWidth="1"/>
    <col min="15107" max="15107" width="25.5703125" customWidth="1"/>
    <col min="15108" max="15108" width="17" customWidth="1"/>
    <col min="15109" max="15109" width="28.5703125" customWidth="1"/>
    <col min="15110" max="15110" width="32.42578125" customWidth="1"/>
    <col min="15361" max="15361" width="28.28515625" customWidth="1"/>
    <col min="15362" max="15362" width="19.85546875" customWidth="1"/>
    <col min="15363" max="15363" width="25.5703125" customWidth="1"/>
    <col min="15364" max="15364" width="17" customWidth="1"/>
    <col min="15365" max="15365" width="28.5703125" customWidth="1"/>
    <col min="15366" max="15366" width="32.42578125" customWidth="1"/>
    <col min="15617" max="15617" width="28.28515625" customWidth="1"/>
    <col min="15618" max="15618" width="19.85546875" customWidth="1"/>
    <col min="15619" max="15619" width="25.5703125" customWidth="1"/>
    <col min="15620" max="15620" width="17" customWidth="1"/>
    <col min="15621" max="15621" width="28.5703125" customWidth="1"/>
    <col min="15622" max="15622" width="32.42578125" customWidth="1"/>
    <col min="15873" max="15873" width="28.28515625" customWidth="1"/>
    <col min="15874" max="15874" width="19.85546875" customWidth="1"/>
    <col min="15875" max="15875" width="25.5703125" customWidth="1"/>
    <col min="15876" max="15876" width="17" customWidth="1"/>
    <col min="15877" max="15877" width="28.5703125" customWidth="1"/>
    <col min="15878" max="15878" width="32.42578125" customWidth="1"/>
    <col min="16129" max="16129" width="28.28515625" customWidth="1"/>
    <col min="16130" max="16130" width="19.85546875" customWidth="1"/>
    <col min="16131" max="16131" width="25.5703125" customWidth="1"/>
    <col min="16132" max="16132" width="17" customWidth="1"/>
    <col min="16133" max="16133" width="28.5703125" customWidth="1"/>
    <col min="16134" max="16134" width="32.42578125" customWidth="1"/>
  </cols>
  <sheetData>
    <row r="1" spans="1:6" s="1" customFormat="1" ht="78.75" customHeight="1" x14ac:dyDescent="0.2">
      <c r="E1" s="165" t="s">
        <v>500</v>
      </c>
      <c r="F1" s="166"/>
    </row>
    <row r="2" spans="1:6" s="1" customFormat="1" ht="51.75" customHeight="1" x14ac:dyDescent="0.2">
      <c r="E2" s="167" t="s">
        <v>213</v>
      </c>
      <c r="F2" s="167"/>
    </row>
    <row r="3" spans="1:6" s="1" customFormat="1" ht="64.5" customHeight="1" x14ac:dyDescent="0.2">
      <c r="A3" s="128" t="s">
        <v>214</v>
      </c>
      <c r="B3" s="128"/>
      <c r="C3" s="128"/>
      <c r="D3" s="128"/>
      <c r="E3" s="128"/>
      <c r="F3" s="128"/>
    </row>
    <row r="4" spans="1:6" s="1" customFormat="1" ht="15.75" x14ac:dyDescent="0.2">
      <c r="A4" s="61"/>
      <c r="B4" s="61"/>
      <c r="C4" s="61"/>
      <c r="D4" s="61"/>
      <c r="E4" s="62"/>
      <c r="F4" s="61"/>
    </row>
    <row r="5" spans="1:6" s="1" customFormat="1" ht="45" x14ac:dyDescent="0.2">
      <c r="A5" s="37" t="s">
        <v>215</v>
      </c>
      <c r="B5" s="37" t="s">
        <v>216</v>
      </c>
      <c r="C5" s="37" t="s">
        <v>217</v>
      </c>
      <c r="D5" s="168" t="s">
        <v>218</v>
      </c>
      <c r="E5" s="169"/>
      <c r="F5" s="37" t="s">
        <v>219</v>
      </c>
    </row>
    <row r="6" spans="1:6" s="1" customFormat="1" ht="15" x14ac:dyDescent="0.2">
      <c r="A6" s="37">
        <v>1</v>
      </c>
      <c r="B6" s="37">
        <v>2</v>
      </c>
      <c r="C6" s="37">
        <v>3</v>
      </c>
      <c r="D6" s="37">
        <v>4</v>
      </c>
      <c r="E6" s="37">
        <v>5</v>
      </c>
      <c r="F6" s="37">
        <v>6</v>
      </c>
    </row>
    <row r="7" spans="1:6" s="1" customFormat="1" ht="31.5" customHeight="1" x14ac:dyDescent="0.2">
      <c r="A7" s="170" t="s">
        <v>220</v>
      </c>
      <c r="B7" s="171"/>
      <c r="C7" s="171"/>
      <c r="D7" s="171"/>
      <c r="E7" s="171"/>
      <c r="F7" s="172"/>
    </row>
    <row r="8" spans="1:6" s="1" customFormat="1" ht="31.5" customHeight="1" x14ac:dyDescent="0.2">
      <c r="A8" s="150" t="s">
        <v>221</v>
      </c>
      <c r="B8" s="153" t="s">
        <v>222</v>
      </c>
      <c r="C8" s="156"/>
      <c r="D8" s="37" t="s">
        <v>223</v>
      </c>
      <c r="E8" s="20">
        <v>10467.799999999999</v>
      </c>
      <c r="F8" s="173"/>
    </row>
    <row r="9" spans="1:6" s="1" customFormat="1" ht="31.5" customHeight="1" x14ac:dyDescent="0.2">
      <c r="A9" s="151"/>
      <c r="B9" s="154"/>
      <c r="C9" s="157"/>
      <c r="D9" s="37" t="s">
        <v>224</v>
      </c>
      <c r="E9" s="20">
        <v>2000</v>
      </c>
      <c r="F9" s="174"/>
    </row>
    <row r="10" spans="1:6" s="1" customFormat="1" ht="31.5" customHeight="1" x14ac:dyDescent="0.2">
      <c r="A10" s="151"/>
      <c r="B10" s="154"/>
      <c r="C10" s="157"/>
      <c r="D10" s="37" t="s">
        <v>225</v>
      </c>
      <c r="E10" s="20">
        <v>2467.8000000000002</v>
      </c>
      <c r="F10" s="174"/>
    </row>
    <row r="11" spans="1:6" s="1" customFormat="1" ht="31.5" customHeight="1" x14ac:dyDescent="0.2">
      <c r="A11" s="151"/>
      <c r="B11" s="154"/>
      <c r="C11" s="157"/>
      <c r="D11" s="37" t="s">
        <v>226</v>
      </c>
      <c r="E11" s="20">
        <v>2000</v>
      </c>
      <c r="F11" s="174"/>
    </row>
    <row r="12" spans="1:6" s="1" customFormat="1" ht="31.5" customHeight="1" x14ac:dyDescent="0.2">
      <c r="A12" s="151"/>
      <c r="B12" s="154"/>
      <c r="C12" s="157"/>
      <c r="D12" s="37" t="s">
        <v>227</v>
      </c>
      <c r="E12" s="20">
        <v>2000</v>
      </c>
      <c r="F12" s="174"/>
    </row>
    <row r="13" spans="1:6" s="1" customFormat="1" ht="31.5" customHeight="1" x14ac:dyDescent="0.2">
      <c r="A13" s="152"/>
      <c r="B13" s="155"/>
      <c r="C13" s="158"/>
      <c r="D13" s="37" t="s">
        <v>228</v>
      </c>
      <c r="E13" s="20">
        <v>2000</v>
      </c>
      <c r="F13" s="175"/>
    </row>
    <row r="14" spans="1:6" s="1" customFormat="1" ht="30.75" customHeight="1" x14ac:dyDescent="0.2">
      <c r="A14" s="150" t="s">
        <v>229</v>
      </c>
      <c r="B14" s="153" t="s">
        <v>222</v>
      </c>
      <c r="C14" s="156" t="s">
        <v>230</v>
      </c>
      <c r="D14" s="37" t="s">
        <v>223</v>
      </c>
      <c r="E14" s="20">
        <v>10467.799999999999</v>
      </c>
      <c r="F14" s="159"/>
    </row>
    <row r="15" spans="1:6" s="1" customFormat="1" ht="27.75" customHeight="1" x14ac:dyDescent="0.2">
      <c r="A15" s="151"/>
      <c r="B15" s="154"/>
      <c r="C15" s="157"/>
      <c r="D15" s="37" t="s">
        <v>224</v>
      </c>
      <c r="E15" s="20">
        <v>2000</v>
      </c>
      <c r="F15" s="160"/>
    </row>
    <row r="16" spans="1:6" s="1" customFormat="1" ht="30" customHeight="1" x14ac:dyDescent="0.2">
      <c r="A16" s="151"/>
      <c r="B16" s="154"/>
      <c r="C16" s="157"/>
      <c r="D16" s="37" t="s">
        <v>225</v>
      </c>
      <c r="E16" s="20">
        <v>2467.8000000000002</v>
      </c>
      <c r="F16" s="160"/>
    </row>
    <row r="17" spans="1:6" s="1" customFormat="1" ht="26.25" customHeight="1" x14ac:dyDescent="0.2">
      <c r="A17" s="151"/>
      <c r="B17" s="154"/>
      <c r="C17" s="157"/>
      <c r="D17" s="37" t="s">
        <v>226</v>
      </c>
      <c r="E17" s="20">
        <v>2000</v>
      </c>
      <c r="F17" s="160"/>
    </row>
    <row r="18" spans="1:6" s="1" customFormat="1" ht="32.25" customHeight="1" x14ac:dyDescent="0.2">
      <c r="A18" s="151"/>
      <c r="B18" s="154"/>
      <c r="C18" s="157"/>
      <c r="D18" s="37" t="s">
        <v>227</v>
      </c>
      <c r="E18" s="20">
        <v>2000</v>
      </c>
      <c r="F18" s="160"/>
    </row>
    <row r="19" spans="1:6" s="1" customFormat="1" ht="24" customHeight="1" x14ac:dyDescent="0.2">
      <c r="A19" s="152"/>
      <c r="B19" s="155"/>
      <c r="C19" s="158"/>
      <c r="D19" s="37" t="s">
        <v>228</v>
      </c>
      <c r="E19" s="20">
        <v>2000</v>
      </c>
      <c r="F19" s="161"/>
    </row>
    <row r="20" spans="1:6" s="1" customFormat="1" ht="24" customHeight="1" x14ac:dyDescent="0.2">
      <c r="A20" s="150" t="s">
        <v>231</v>
      </c>
      <c r="B20" s="153" t="s">
        <v>222</v>
      </c>
      <c r="C20" s="156"/>
      <c r="D20" s="37" t="s">
        <v>223</v>
      </c>
      <c r="E20" s="20">
        <f>E21+E22+E23+E24+E25</f>
        <v>2784</v>
      </c>
      <c r="F20" s="63"/>
    </row>
    <row r="21" spans="1:6" s="1" customFormat="1" ht="24" customHeight="1" x14ac:dyDescent="0.2">
      <c r="A21" s="151"/>
      <c r="B21" s="154"/>
      <c r="C21" s="157"/>
      <c r="D21" s="37" t="s">
        <v>224</v>
      </c>
      <c r="E21" s="20">
        <v>490</v>
      </c>
      <c r="F21" s="63"/>
    </row>
    <row r="22" spans="1:6" s="1" customFormat="1" ht="24" customHeight="1" x14ac:dyDescent="0.2">
      <c r="A22" s="151"/>
      <c r="B22" s="154"/>
      <c r="C22" s="157"/>
      <c r="D22" s="37" t="s">
        <v>225</v>
      </c>
      <c r="E22" s="20">
        <v>790</v>
      </c>
      <c r="F22" s="63"/>
    </row>
    <row r="23" spans="1:6" s="1" customFormat="1" ht="24" customHeight="1" x14ac:dyDescent="0.2">
      <c r="A23" s="151"/>
      <c r="B23" s="154"/>
      <c r="C23" s="157"/>
      <c r="D23" s="37" t="s">
        <v>226</v>
      </c>
      <c r="E23" s="20">
        <v>452</v>
      </c>
      <c r="F23" s="63"/>
    </row>
    <row r="24" spans="1:6" s="1" customFormat="1" ht="24" customHeight="1" x14ac:dyDescent="0.2">
      <c r="A24" s="151"/>
      <c r="B24" s="154"/>
      <c r="C24" s="157"/>
      <c r="D24" s="37" t="s">
        <v>227</v>
      </c>
      <c r="E24" s="20">
        <v>526</v>
      </c>
      <c r="F24" s="63"/>
    </row>
    <row r="25" spans="1:6" s="1" customFormat="1" ht="33" customHeight="1" x14ac:dyDescent="0.2">
      <c r="A25" s="152"/>
      <c r="B25" s="155"/>
      <c r="C25" s="158"/>
      <c r="D25" s="37" t="s">
        <v>228</v>
      </c>
      <c r="E25" s="20">
        <v>526</v>
      </c>
      <c r="F25" s="63"/>
    </row>
    <row r="26" spans="1:6" s="1" customFormat="1" ht="21.75" customHeight="1" x14ac:dyDescent="0.2">
      <c r="A26" s="150" t="s">
        <v>232</v>
      </c>
      <c r="B26" s="153" t="s">
        <v>222</v>
      </c>
      <c r="C26" s="156" t="s">
        <v>233</v>
      </c>
      <c r="D26" s="37" t="s">
        <v>223</v>
      </c>
      <c r="E26" s="20">
        <f>SUM(E27:E31)</f>
        <v>2000</v>
      </c>
      <c r="F26" s="64"/>
    </row>
    <row r="27" spans="1:6" s="1" customFormat="1" ht="20.25" customHeight="1" x14ac:dyDescent="0.2">
      <c r="A27" s="151"/>
      <c r="B27" s="154"/>
      <c r="C27" s="157"/>
      <c r="D27" s="37" t="s">
        <v>224</v>
      </c>
      <c r="E27" s="20">
        <v>400</v>
      </c>
      <c r="F27" s="63"/>
    </row>
    <row r="28" spans="1:6" s="1" customFormat="1" ht="19.5" customHeight="1" x14ac:dyDescent="0.2">
      <c r="A28" s="151"/>
      <c r="B28" s="154"/>
      <c r="C28" s="157"/>
      <c r="D28" s="37" t="s">
        <v>225</v>
      </c>
      <c r="E28" s="20">
        <v>400</v>
      </c>
      <c r="F28" s="63"/>
    </row>
    <row r="29" spans="1:6" s="1" customFormat="1" ht="18.75" customHeight="1" x14ac:dyDescent="0.2">
      <c r="A29" s="151"/>
      <c r="B29" s="154"/>
      <c r="C29" s="157"/>
      <c r="D29" s="37" t="s">
        <v>226</v>
      </c>
      <c r="E29" s="20">
        <v>400</v>
      </c>
      <c r="F29" s="63"/>
    </row>
    <row r="30" spans="1:6" s="1" customFormat="1" ht="18" customHeight="1" x14ac:dyDescent="0.2">
      <c r="A30" s="151"/>
      <c r="B30" s="154"/>
      <c r="C30" s="157"/>
      <c r="D30" s="37" t="s">
        <v>227</v>
      </c>
      <c r="E30" s="20">
        <v>400</v>
      </c>
      <c r="F30" s="63"/>
    </row>
    <row r="31" spans="1:6" s="1" customFormat="1" ht="17.25" customHeight="1" x14ac:dyDescent="0.2">
      <c r="A31" s="152"/>
      <c r="B31" s="155"/>
      <c r="C31" s="158"/>
      <c r="D31" s="37" t="s">
        <v>228</v>
      </c>
      <c r="E31" s="20">
        <v>400</v>
      </c>
      <c r="F31" s="65"/>
    </row>
    <row r="32" spans="1:6" s="1" customFormat="1" ht="15" customHeight="1" x14ac:dyDescent="0.2">
      <c r="A32" s="150" t="s">
        <v>234</v>
      </c>
      <c r="B32" s="153" t="s">
        <v>222</v>
      </c>
      <c r="C32" s="156" t="s">
        <v>235</v>
      </c>
      <c r="D32" s="37" t="s">
        <v>223</v>
      </c>
      <c r="E32" s="20">
        <f>SUM(E33:E37)</f>
        <v>412</v>
      </c>
      <c r="F32" s="159"/>
    </row>
    <row r="33" spans="1:6" s="1" customFormat="1" ht="15" x14ac:dyDescent="0.2">
      <c r="A33" s="151"/>
      <c r="B33" s="154"/>
      <c r="C33" s="157"/>
      <c r="D33" s="37" t="s">
        <v>224</v>
      </c>
      <c r="E33" s="20">
        <v>90</v>
      </c>
      <c r="F33" s="160"/>
    </row>
    <row r="34" spans="1:6" s="1" customFormat="1" ht="15" x14ac:dyDescent="0.2">
      <c r="A34" s="151"/>
      <c r="B34" s="154"/>
      <c r="C34" s="157"/>
      <c r="D34" s="37" t="s">
        <v>225</v>
      </c>
      <c r="E34" s="20">
        <v>90</v>
      </c>
      <c r="F34" s="160"/>
    </row>
    <row r="35" spans="1:6" s="1" customFormat="1" ht="15" x14ac:dyDescent="0.2">
      <c r="A35" s="151"/>
      <c r="B35" s="154"/>
      <c r="C35" s="157"/>
      <c r="D35" s="37" t="s">
        <v>226</v>
      </c>
      <c r="E35" s="20">
        <v>52</v>
      </c>
      <c r="F35" s="160"/>
    </row>
    <row r="36" spans="1:6" s="1" customFormat="1" ht="15" x14ac:dyDescent="0.2">
      <c r="A36" s="151"/>
      <c r="B36" s="154"/>
      <c r="C36" s="157"/>
      <c r="D36" s="37" t="s">
        <v>227</v>
      </c>
      <c r="E36" s="20">
        <v>90</v>
      </c>
      <c r="F36" s="160"/>
    </row>
    <row r="37" spans="1:6" s="1" customFormat="1" ht="29.25" customHeight="1" x14ac:dyDescent="0.2">
      <c r="A37" s="152"/>
      <c r="B37" s="155"/>
      <c r="C37" s="158"/>
      <c r="D37" s="37" t="s">
        <v>228</v>
      </c>
      <c r="E37" s="20">
        <v>90</v>
      </c>
      <c r="F37" s="161"/>
    </row>
    <row r="38" spans="1:6" s="1" customFormat="1" ht="18" customHeight="1" x14ac:dyDescent="0.2">
      <c r="A38" s="150" t="s">
        <v>236</v>
      </c>
      <c r="B38" s="153" t="s">
        <v>237</v>
      </c>
      <c r="C38" s="162" t="s">
        <v>238</v>
      </c>
      <c r="D38" s="37" t="s">
        <v>223</v>
      </c>
      <c r="E38" s="20">
        <f>SUM(E39:E43)</f>
        <v>300</v>
      </c>
      <c r="F38" s="63"/>
    </row>
    <row r="39" spans="1:6" s="1" customFormat="1" ht="16.5" customHeight="1" x14ac:dyDescent="0.2">
      <c r="A39" s="151"/>
      <c r="B39" s="154"/>
      <c r="C39" s="163"/>
      <c r="D39" s="37" t="s">
        <v>224</v>
      </c>
      <c r="E39" s="20">
        <v>0</v>
      </c>
      <c r="F39" s="63"/>
    </row>
    <row r="40" spans="1:6" s="1" customFormat="1" ht="19.5" customHeight="1" x14ac:dyDescent="0.2">
      <c r="A40" s="151"/>
      <c r="B40" s="154"/>
      <c r="C40" s="163"/>
      <c r="D40" s="37" t="s">
        <v>225</v>
      </c>
      <c r="E40" s="20">
        <v>300</v>
      </c>
      <c r="F40" s="63"/>
    </row>
    <row r="41" spans="1:6" s="1" customFormat="1" ht="16.5" customHeight="1" x14ac:dyDescent="0.2">
      <c r="A41" s="151"/>
      <c r="B41" s="154"/>
      <c r="C41" s="163"/>
      <c r="D41" s="37" t="s">
        <v>226</v>
      </c>
      <c r="E41" s="20">
        <v>0</v>
      </c>
      <c r="F41" s="63"/>
    </row>
    <row r="42" spans="1:6" s="1" customFormat="1" ht="18" customHeight="1" x14ac:dyDescent="0.2">
      <c r="A42" s="151"/>
      <c r="B42" s="154"/>
      <c r="C42" s="163"/>
      <c r="D42" s="37" t="s">
        <v>227</v>
      </c>
      <c r="E42" s="20">
        <v>0</v>
      </c>
      <c r="F42" s="63"/>
    </row>
    <row r="43" spans="1:6" s="1" customFormat="1" ht="18" customHeight="1" x14ac:dyDescent="0.2">
      <c r="A43" s="152"/>
      <c r="B43" s="155"/>
      <c r="C43" s="164"/>
      <c r="D43" s="37" t="s">
        <v>228</v>
      </c>
      <c r="E43" s="20">
        <v>0</v>
      </c>
      <c r="F43" s="63"/>
    </row>
    <row r="44" spans="1:6" s="1" customFormat="1" ht="15" customHeight="1" x14ac:dyDescent="0.2">
      <c r="A44" s="150" t="s">
        <v>239</v>
      </c>
      <c r="B44" s="153" t="s">
        <v>222</v>
      </c>
      <c r="C44" s="156" t="s">
        <v>240</v>
      </c>
      <c r="D44" s="37" t="s">
        <v>223</v>
      </c>
      <c r="E44" s="20">
        <f>SUM(E45:E49)</f>
        <v>72</v>
      </c>
      <c r="F44" s="159"/>
    </row>
    <row r="45" spans="1:6" s="1" customFormat="1" ht="18" customHeight="1" x14ac:dyDescent="0.2">
      <c r="A45" s="151"/>
      <c r="B45" s="154"/>
      <c r="C45" s="157"/>
      <c r="D45" s="37" t="s">
        <v>224</v>
      </c>
      <c r="E45" s="20">
        <v>0</v>
      </c>
      <c r="F45" s="160"/>
    </row>
    <row r="46" spans="1:6" s="1" customFormat="1" ht="20.25" customHeight="1" x14ac:dyDescent="0.2">
      <c r="A46" s="151"/>
      <c r="B46" s="154"/>
      <c r="C46" s="157"/>
      <c r="D46" s="37" t="s">
        <v>225</v>
      </c>
      <c r="E46" s="20">
        <v>0</v>
      </c>
      <c r="F46" s="160"/>
    </row>
    <row r="47" spans="1:6" s="1" customFormat="1" ht="18" customHeight="1" x14ac:dyDescent="0.2">
      <c r="A47" s="151"/>
      <c r="B47" s="154"/>
      <c r="C47" s="157"/>
      <c r="D47" s="37" t="s">
        <v>226</v>
      </c>
      <c r="E47" s="20">
        <v>0</v>
      </c>
      <c r="F47" s="160"/>
    </row>
    <row r="48" spans="1:6" s="1" customFormat="1" ht="20.25" customHeight="1" x14ac:dyDescent="0.2">
      <c r="A48" s="151"/>
      <c r="B48" s="154"/>
      <c r="C48" s="157"/>
      <c r="D48" s="37" t="s">
        <v>227</v>
      </c>
      <c r="E48" s="20">
        <v>36</v>
      </c>
      <c r="F48" s="160"/>
    </row>
    <row r="49" spans="1:6" s="1" customFormat="1" ht="34.5" customHeight="1" x14ac:dyDescent="0.2">
      <c r="A49" s="152"/>
      <c r="B49" s="155"/>
      <c r="C49" s="158"/>
      <c r="D49" s="37" t="s">
        <v>228</v>
      </c>
      <c r="E49" s="20">
        <v>36</v>
      </c>
      <c r="F49" s="161"/>
    </row>
    <row r="50" spans="1:6" s="1" customFormat="1" ht="25.5" customHeight="1" x14ac:dyDescent="0.2">
      <c r="A50" s="150" t="s">
        <v>241</v>
      </c>
      <c r="B50" s="153" t="s">
        <v>222</v>
      </c>
      <c r="C50" s="156"/>
      <c r="D50" s="37" t="s">
        <v>223</v>
      </c>
      <c r="E50" s="20">
        <f>E51+E52+E53+E54+E55</f>
        <v>787</v>
      </c>
      <c r="F50" s="159"/>
    </row>
    <row r="51" spans="1:6" s="1" customFormat="1" ht="27.75" customHeight="1" x14ac:dyDescent="0.2">
      <c r="A51" s="151"/>
      <c r="B51" s="154"/>
      <c r="C51" s="157"/>
      <c r="D51" s="37" t="s">
        <v>224</v>
      </c>
      <c r="E51" s="20">
        <v>150</v>
      </c>
      <c r="F51" s="160"/>
    </row>
    <row r="52" spans="1:6" s="1" customFormat="1" ht="24.75" customHeight="1" x14ac:dyDescent="0.2">
      <c r="A52" s="151"/>
      <c r="B52" s="154"/>
      <c r="C52" s="157"/>
      <c r="D52" s="37" t="s">
        <v>225</v>
      </c>
      <c r="E52" s="20">
        <v>337</v>
      </c>
      <c r="F52" s="160"/>
    </row>
    <row r="53" spans="1:6" s="1" customFormat="1" ht="26.25" customHeight="1" x14ac:dyDescent="0.2">
      <c r="A53" s="151"/>
      <c r="B53" s="154"/>
      <c r="C53" s="157"/>
      <c r="D53" s="37" t="s">
        <v>226</v>
      </c>
      <c r="E53" s="20">
        <v>0</v>
      </c>
      <c r="F53" s="160"/>
    </row>
    <row r="54" spans="1:6" s="1" customFormat="1" ht="27.75" customHeight="1" x14ac:dyDescent="0.2">
      <c r="A54" s="151"/>
      <c r="B54" s="154"/>
      <c r="C54" s="157"/>
      <c r="D54" s="37" t="s">
        <v>227</v>
      </c>
      <c r="E54" s="20">
        <v>150</v>
      </c>
      <c r="F54" s="160"/>
    </row>
    <row r="55" spans="1:6" s="1" customFormat="1" ht="24" customHeight="1" x14ac:dyDescent="0.2">
      <c r="A55" s="152"/>
      <c r="B55" s="155"/>
      <c r="C55" s="158"/>
      <c r="D55" s="37" t="s">
        <v>228</v>
      </c>
      <c r="E55" s="20">
        <v>150</v>
      </c>
      <c r="F55" s="161"/>
    </row>
    <row r="56" spans="1:6" s="1" customFormat="1" ht="15" customHeight="1" x14ac:dyDescent="0.2">
      <c r="A56" s="150" t="s">
        <v>242</v>
      </c>
      <c r="B56" s="153" t="s">
        <v>222</v>
      </c>
      <c r="C56" s="156" t="s">
        <v>243</v>
      </c>
      <c r="D56" s="37" t="s">
        <v>223</v>
      </c>
      <c r="E56" s="20">
        <f>SUM(E57:E61)</f>
        <v>787</v>
      </c>
      <c r="F56" s="159"/>
    </row>
    <row r="57" spans="1:6" s="1" customFormat="1" ht="15" x14ac:dyDescent="0.2">
      <c r="A57" s="151"/>
      <c r="B57" s="154"/>
      <c r="C57" s="157"/>
      <c r="D57" s="37" t="s">
        <v>224</v>
      </c>
      <c r="E57" s="20">
        <v>150</v>
      </c>
      <c r="F57" s="160"/>
    </row>
    <row r="58" spans="1:6" s="1" customFormat="1" ht="15" x14ac:dyDescent="0.2">
      <c r="A58" s="151"/>
      <c r="B58" s="154"/>
      <c r="C58" s="157"/>
      <c r="D58" s="37" t="s">
        <v>225</v>
      </c>
      <c r="E58" s="20">
        <v>337</v>
      </c>
      <c r="F58" s="160"/>
    </row>
    <row r="59" spans="1:6" s="1" customFormat="1" ht="15" x14ac:dyDescent="0.2">
      <c r="A59" s="151"/>
      <c r="B59" s="154"/>
      <c r="C59" s="157"/>
      <c r="D59" s="37" t="s">
        <v>226</v>
      </c>
      <c r="E59" s="20">
        <v>0</v>
      </c>
      <c r="F59" s="160"/>
    </row>
    <row r="60" spans="1:6" s="1" customFormat="1" ht="15" x14ac:dyDescent="0.2">
      <c r="A60" s="151"/>
      <c r="B60" s="154"/>
      <c r="C60" s="157"/>
      <c r="D60" s="37" t="s">
        <v>227</v>
      </c>
      <c r="E60" s="20">
        <v>150</v>
      </c>
      <c r="F60" s="160"/>
    </row>
    <row r="61" spans="1:6" s="1" customFormat="1" ht="15" x14ac:dyDescent="0.2">
      <c r="A61" s="152"/>
      <c r="B61" s="155"/>
      <c r="C61" s="158"/>
      <c r="D61" s="37" t="s">
        <v>228</v>
      </c>
      <c r="E61" s="20">
        <v>150</v>
      </c>
      <c r="F61" s="161"/>
    </row>
    <row r="62" spans="1:6" s="1" customFormat="1" ht="15" customHeight="1" x14ac:dyDescent="0.2">
      <c r="A62" s="150" t="s">
        <v>244</v>
      </c>
      <c r="B62" s="153" t="s">
        <v>222</v>
      </c>
      <c r="C62" s="67"/>
      <c r="D62" s="37" t="s">
        <v>223</v>
      </c>
      <c r="E62" s="20">
        <f>E63+E64+E65+E66+E67</f>
        <v>2133</v>
      </c>
      <c r="F62" s="159"/>
    </row>
    <row r="63" spans="1:6" s="1" customFormat="1" ht="15" x14ac:dyDescent="0.2">
      <c r="A63" s="151"/>
      <c r="B63" s="154"/>
      <c r="C63" s="66"/>
      <c r="D63" s="37" t="s">
        <v>224</v>
      </c>
      <c r="E63" s="20">
        <v>150</v>
      </c>
      <c r="F63" s="160"/>
    </row>
    <row r="64" spans="1:6" s="1" customFormat="1" ht="15" x14ac:dyDescent="0.2">
      <c r="A64" s="151"/>
      <c r="B64" s="154"/>
      <c r="C64" s="66"/>
      <c r="D64" s="37" t="s">
        <v>225</v>
      </c>
      <c r="E64" s="20">
        <v>163</v>
      </c>
      <c r="F64" s="160"/>
    </row>
    <row r="65" spans="1:6" s="1" customFormat="1" ht="15" x14ac:dyDescent="0.2">
      <c r="A65" s="151"/>
      <c r="B65" s="154"/>
      <c r="C65" s="66"/>
      <c r="D65" s="37" t="s">
        <v>226</v>
      </c>
      <c r="E65" s="20">
        <v>0</v>
      </c>
      <c r="F65" s="160"/>
    </row>
    <row r="66" spans="1:6" s="1" customFormat="1" ht="15" x14ac:dyDescent="0.2">
      <c r="A66" s="151"/>
      <c r="B66" s="154"/>
      <c r="C66" s="66"/>
      <c r="D66" s="37" t="s">
        <v>227</v>
      </c>
      <c r="E66" s="20">
        <v>910</v>
      </c>
      <c r="F66" s="160"/>
    </row>
    <row r="67" spans="1:6" s="1" customFormat="1" ht="15" x14ac:dyDescent="0.2">
      <c r="A67" s="152"/>
      <c r="B67" s="155"/>
      <c r="C67" s="68"/>
      <c r="D67" s="37" t="s">
        <v>228</v>
      </c>
      <c r="E67" s="20">
        <v>910</v>
      </c>
      <c r="F67" s="161"/>
    </row>
    <row r="68" spans="1:6" s="1" customFormat="1" ht="15" customHeight="1" x14ac:dyDescent="0.2">
      <c r="A68" s="150" t="s">
        <v>245</v>
      </c>
      <c r="B68" s="153" t="s">
        <v>222</v>
      </c>
      <c r="C68" s="156" t="s">
        <v>246</v>
      </c>
      <c r="D68" s="37" t="s">
        <v>223</v>
      </c>
      <c r="E68" s="20">
        <f>E69+E70+E71+E72+E73</f>
        <v>2133</v>
      </c>
      <c r="F68" s="159"/>
    </row>
    <row r="69" spans="1:6" s="1" customFormat="1" ht="15" x14ac:dyDescent="0.2">
      <c r="A69" s="151"/>
      <c r="B69" s="154"/>
      <c r="C69" s="157"/>
      <c r="D69" s="37" t="s">
        <v>224</v>
      </c>
      <c r="E69" s="20">
        <v>150</v>
      </c>
      <c r="F69" s="160"/>
    </row>
    <row r="70" spans="1:6" s="1" customFormat="1" ht="15" x14ac:dyDescent="0.2">
      <c r="A70" s="151"/>
      <c r="B70" s="154"/>
      <c r="C70" s="157"/>
      <c r="D70" s="37" t="s">
        <v>225</v>
      </c>
      <c r="E70" s="20">
        <v>163</v>
      </c>
      <c r="F70" s="160"/>
    </row>
    <row r="71" spans="1:6" s="1" customFormat="1" ht="15" x14ac:dyDescent="0.2">
      <c r="A71" s="151"/>
      <c r="B71" s="154"/>
      <c r="C71" s="157"/>
      <c r="D71" s="37" t="s">
        <v>226</v>
      </c>
      <c r="E71" s="20">
        <v>0</v>
      </c>
      <c r="F71" s="160"/>
    </row>
    <row r="72" spans="1:6" s="1" customFormat="1" ht="15" x14ac:dyDescent="0.2">
      <c r="A72" s="151"/>
      <c r="B72" s="154"/>
      <c r="C72" s="157"/>
      <c r="D72" s="37" t="s">
        <v>227</v>
      </c>
      <c r="E72" s="20">
        <v>910</v>
      </c>
      <c r="F72" s="160"/>
    </row>
    <row r="73" spans="1:6" s="1" customFormat="1" ht="15" x14ac:dyDescent="0.2">
      <c r="A73" s="152"/>
      <c r="B73" s="155"/>
      <c r="C73" s="158"/>
      <c r="D73" s="37" t="s">
        <v>228</v>
      </c>
      <c r="E73" s="20">
        <v>910</v>
      </c>
      <c r="F73" s="161"/>
    </row>
    <row r="74" spans="1:6" s="1" customFormat="1" ht="15" x14ac:dyDescent="0.2">
      <c r="A74" s="153" t="s">
        <v>414</v>
      </c>
      <c r="B74" s="153" t="s">
        <v>222</v>
      </c>
      <c r="C74" s="156"/>
      <c r="D74" s="93" t="s">
        <v>223</v>
      </c>
      <c r="E74" s="20">
        <v>0</v>
      </c>
      <c r="F74" s="159"/>
    </row>
    <row r="75" spans="1:6" s="1" customFormat="1" ht="15" x14ac:dyDescent="0.2">
      <c r="A75" s="154"/>
      <c r="B75" s="154"/>
      <c r="C75" s="157"/>
      <c r="D75" s="93" t="s">
        <v>224</v>
      </c>
      <c r="E75" s="20">
        <v>0</v>
      </c>
      <c r="F75" s="160"/>
    </row>
    <row r="76" spans="1:6" s="1" customFormat="1" ht="15" x14ac:dyDescent="0.2">
      <c r="A76" s="154"/>
      <c r="B76" s="154"/>
      <c r="C76" s="157"/>
      <c r="D76" s="93" t="s">
        <v>225</v>
      </c>
      <c r="E76" s="20">
        <v>0</v>
      </c>
      <c r="F76" s="160"/>
    </row>
    <row r="77" spans="1:6" s="1" customFormat="1" ht="15" x14ac:dyDescent="0.2">
      <c r="A77" s="154"/>
      <c r="B77" s="154"/>
      <c r="C77" s="157"/>
      <c r="D77" s="93" t="s">
        <v>226</v>
      </c>
      <c r="E77" s="20">
        <v>0</v>
      </c>
      <c r="F77" s="160"/>
    </row>
    <row r="78" spans="1:6" s="1" customFormat="1" ht="15" x14ac:dyDescent="0.2">
      <c r="A78" s="154"/>
      <c r="B78" s="154"/>
      <c r="C78" s="157"/>
      <c r="D78" s="93" t="s">
        <v>227</v>
      </c>
      <c r="E78" s="20">
        <v>0</v>
      </c>
      <c r="F78" s="160"/>
    </row>
    <row r="79" spans="1:6" s="1" customFormat="1" ht="15" x14ac:dyDescent="0.2">
      <c r="A79" s="155"/>
      <c r="B79" s="155"/>
      <c r="C79" s="158"/>
      <c r="D79" s="93" t="s">
        <v>228</v>
      </c>
      <c r="E79" s="20">
        <v>0</v>
      </c>
      <c r="F79" s="161"/>
    </row>
    <row r="80" spans="1:6" s="1" customFormat="1" ht="15" customHeight="1" x14ac:dyDescent="0.2">
      <c r="A80" s="150" t="s">
        <v>247</v>
      </c>
      <c r="B80" s="153" t="s">
        <v>222</v>
      </c>
      <c r="C80" s="156"/>
      <c r="D80" s="37" t="s">
        <v>223</v>
      </c>
      <c r="E80" s="20">
        <f>SUM(E81:E85)</f>
        <v>85816.3</v>
      </c>
      <c r="F80" s="159"/>
    </row>
    <row r="81" spans="1:6" s="1" customFormat="1" ht="15" x14ac:dyDescent="0.2">
      <c r="A81" s="151"/>
      <c r="B81" s="154"/>
      <c r="C81" s="157"/>
      <c r="D81" s="37" t="s">
        <v>224</v>
      </c>
      <c r="E81" s="20">
        <v>4995</v>
      </c>
      <c r="F81" s="160"/>
    </row>
    <row r="82" spans="1:6" s="1" customFormat="1" ht="15" x14ac:dyDescent="0.2">
      <c r="A82" s="151"/>
      <c r="B82" s="154"/>
      <c r="C82" s="157"/>
      <c r="D82" s="37" t="s">
        <v>225</v>
      </c>
      <c r="E82" s="20">
        <v>20897.3</v>
      </c>
      <c r="F82" s="160"/>
    </row>
    <row r="83" spans="1:6" s="1" customFormat="1" ht="15" x14ac:dyDescent="0.2">
      <c r="A83" s="151"/>
      <c r="B83" s="154"/>
      <c r="C83" s="157"/>
      <c r="D83" s="37" t="s">
        <v>226</v>
      </c>
      <c r="E83" s="20">
        <v>21188</v>
      </c>
      <c r="F83" s="160"/>
    </row>
    <row r="84" spans="1:6" s="1" customFormat="1" ht="15" x14ac:dyDescent="0.2">
      <c r="A84" s="151"/>
      <c r="B84" s="154"/>
      <c r="C84" s="157"/>
      <c r="D84" s="37" t="s">
        <v>227</v>
      </c>
      <c r="E84" s="20">
        <v>19368</v>
      </c>
      <c r="F84" s="160"/>
    </row>
    <row r="85" spans="1:6" s="1" customFormat="1" ht="15" x14ac:dyDescent="0.2">
      <c r="A85" s="152"/>
      <c r="B85" s="155"/>
      <c r="C85" s="158"/>
      <c r="D85" s="37" t="s">
        <v>228</v>
      </c>
      <c r="E85" s="20">
        <v>19368</v>
      </c>
      <c r="F85" s="161"/>
    </row>
    <row r="86" spans="1:6" s="1" customFormat="1" ht="15" x14ac:dyDescent="0.2">
      <c r="A86" s="150" t="s">
        <v>248</v>
      </c>
      <c r="B86" s="153" t="s">
        <v>222</v>
      </c>
      <c r="C86" s="156" t="s">
        <v>249</v>
      </c>
      <c r="D86" s="37" t="s">
        <v>223</v>
      </c>
      <c r="E86" s="20">
        <f>SUM(E87:E91)</f>
        <v>82656</v>
      </c>
      <c r="F86" s="159"/>
    </row>
    <row r="87" spans="1:6" s="1" customFormat="1" ht="15" x14ac:dyDescent="0.2">
      <c r="A87" s="151"/>
      <c r="B87" s="154"/>
      <c r="C87" s="157"/>
      <c r="D87" s="37" t="s">
        <v>224</v>
      </c>
      <c r="E87" s="20">
        <v>4645</v>
      </c>
      <c r="F87" s="160"/>
    </row>
    <row r="88" spans="1:6" s="1" customFormat="1" ht="15" x14ac:dyDescent="0.2">
      <c r="A88" s="151"/>
      <c r="B88" s="154"/>
      <c r="C88" s="157"/>
      <c r="D88" s="37" t="s">
        <v>225</v>
      </c>
      <c r="E88" s="20">
        <v>20203</v>
      </c>
      <c r="F88" s="160"/>
    </row>
    <row r="89" spans="1:6" s="1" customFormat="1" ht="15" x14ac:dyDescent="0.2">
      <c r="A89" s="151"/>
      <c r="B89" s="154"/>
      <c r="C89" s="157"/>
      <c r="D89" s="37" t="s">
        <v>226</v>
      </c>
      <c r="E89" s="20">
        <v>20456</v>
      </c>
      <c r="F89" s="160"/>
    </row>
    <row r="90" spans="1:6" s="1" customFormat="1" ht="15" x14ac:dyDescent="0.2">
      <c r="A90" s="151"/>
      <c r="B90" s="154"/>
      <c r="C90" s="157"/>
      <c r="D90" s="37" t="s">
        <v>227</v>
      </c>
      <c r="E90" s="20">
        <v>18676</v>
      </c>
      <c r="F90" s="160"/>
    </row>
    <row r="91" spans="1:6" s="1" customFormat="1" ht="31.5" customHeight="1" x14ac:dyDescent="0.2">
      <c r="A91" s="152"/>
      <c r="B91" s="155"/>
      <c r="C91" s="158"/>
      <c r="D91" s="37" t="s">
        <v>228</v>
      </c>
      <c r="E91" s="20">
        <v>18676</v>
      </c>
      <c r="F91" s="161"/>
    </row>
    <row r="92" spans="1:6" s="1" customFormat="1" ht="19.5" customHeight="1" x14ac:dyDescent="0.2">
      <c r="A92" s="150" t="s">
        <v>250</v>
      </c>
      <c r="B92" s="153" t="s">
        <v>222</v>
      </c>
      <c r="C92" s="156" t="s">
        <v>251</v>
      </c>
      <c r="D92" s="106" t="s">
        <v>223</v>
      </c>
      <c r="E92" s="20">
        <f>SUM(E93:E97)</f>
        <v>3160.3</v>
      </c>
      <c r="F92" s="159"/>
    </row>
    <row r="93" spans="1:6" s="1" customFormat="1" ht="19.5" customHeight="1" x14ac:dyDescent="0.2">
      <c r="A93" s="151"/>
      <c r="B93" s="154"/>
      <c r="C93" s="157"/>
      <c r="D93" s="106" t="s">
        <v>224</v>
      </c>
      <c r="E93" s="20">
        <v>350</v>
      </c>
      <c r="F93" s="160"/>
    </row>
    <row r="94" spans="1:6" s="1" customFormat="1" ht="19.5" customHeight="1" x14ac:dyDescent="0.2">
      <c r="A94" s="151"/>
      <c r="B94" s="154"/>
      <c r="C94" s="157"/>
      <c r="D94" s="106" t="s">
        <v>225</v>
      </c>
      <c r="E94" s="20">
        <v>694.3</v>
      </c>
      <c r="F94" s="160"/>
    </row>
    <row r="95" spans="1:6" s="1" customFormat="1" ht="20.25" customHeight="1" x14ac:dyDescent="0.2">
      <c r="A95" s="151"/>
      <c r="B95" s="154"/>
      <c r="C95" s="157"/>
      <c r="D95" s="106" t="s">
        <v>226</v>
      </c>
      <c r="E95" s="20">
        <v>732</v>
      </c>
      <c r="F95" s="160"/>
    </row>
    <row r="96" spans="1:6" s="1" customFormat="1" ht="18" customHeight="1" x14ac:dyDescent="0.2">
      <c r="A96" s="151"/>
      <c r="B96" s="154"/>
      <c r="C96" s="157"/>
      <c r="D96" s="106" t="s">
        <v>227</v>
      </c>
      <c r="E96" s="20">
        <v>692</v>
      </c>
      <c r="F96" s="160"/>
    </row>
    <row r="97" spans="1:6" s="1" customFormat="1" ht="21.75" customHeight="1" x14ac:dyDescent="0.2">
      <c r="A97" s="152"/>
      <c r="B97" s="155"/>
      <c r="C97" s="158"/>
      <c r="D97" s="106" t="s">
        <v>228</v>
      </c>
      <c r="E97" s="20">
        <v>692</v>
      </c>
      <c r="F97" s="161"/>
    </row>
    <row r="98" spans="1:6" s="1" customFormat="1" ht="16.5" customHeight="1" x14ac:dyDescent="0.2">
      <c r="A98" s="150" t="s">
        <v>430</v>
      </c>
      <c r="B98" s="153" t="s">
        <v>222</v>
      </c>
      <c r="C98" s="156"/>
      <c r="D98" s="106" t="s">
        <v>223</v>
      </c>
      <c r="E98" s="20">
        <v>0</v>
      </c>
      <c r="F98" s="159"/>
    </row>
    <row r="99" spans="1:6" s="1" customFormat="1" ht="15.75" customHeight="1" x14ac:dyDescent="0.2">
      <c r="A99" s="151"/>
      <c r="B99" s="154"/>
      <c r="C99" s="157"/>
      <c r="D99" s="106" t="s">
        <v>224</v>
      </c>
      <c r="E99" s="20">
        <v>0</v>
      </c>
      <c r="F99" s="160"/>
    </row>
    <row r="100" spans="1:6" s="1" customFormat="1" ht="16.5" customHeight="1" x14ac:dyDescent="0.2">
      <c r="A100" s="151"/>
      <c r="B100" s="154"/>
      <c r="C100" s="157"/>
      <c r="D100" s="106" t="s">
        <v>225</v>
      </c>
      <c r="E100" s="20">
        <v>0</v>
      </c>
      <c r="F100" s="160"/>
    </row>
    <row r="101" spans="1:6" s="1" customFormat="1" ht="16.5" customHeight="1" x14ac:dyDescent="0.2">
      <c r="A101" s="151"/>
      <c r="B101" s="154"/>
      <c r="C101" s="157"/>
      <c r="D101" s="106" t="s">
        <v>226</v>
      </c>
      <c r="E101" s="20">
        <v>0</v>
      </c>
      <c r="F101" s="160"/>
    </row>
    <row r="102" spans="1:6" s="1" customFormat="1" ht="15.75" customHeight="1" x14ac:dyDescent="0.2">
      <c r="A102" s="151"/>
      <c r="B102" s="154"/>
      <c r="C102" s="157"/>
      <c r="D102" s="106" t="s">
        <v>227</v>
      </c>
      <c r="E102" s="20">
        <v>0</v>
      </c>
      <c r="F102" s="160"/>
    </row>
    <row r="103" spans="1:6" s="1" customFormat="1" ht="15.75" customHeight="1" x14ac:dyDescent="0.2">
      <c r="A103" s="152"/>
      <c r="B103" s="155"/>
      <c r="C103" s="158"/>
      <c r="D103" s="106" t="s">
        <v>228</v>
      </c>
      <c r="E103" s="20">
        <v>0</v>
      </c>
      <c r="F103" s="161"/>
    </row>
    <row r="104" spans="1:6" s="1" customFormat="1" ht="15" customHeight="1" x14ac:dyDescent="0.2">
      <c r="A104" s="150" t="s">
        <v>431</v>
      </c>
      <c r="B104" s="153" t="s">
        <v>222</v>
      </c>
      <c r="C104" s="156"/>
      <c r="D104" s="106" t="s">
        <v>223</v>
      </c>
      <c r="E104" s="20">
        <v>0</v>
      </c>
      <c r="F104" s="159"/>
    </row>
    <row r="105" spans="1:6" s="1" customFormat="1" ht="15" x14ac:dyDescent="0.2">
      <c r="A105" s="151"/>
      <c r="B105" s="154"/>
      <c r="C105" s="157"/>
      <c r="D105" s="106" t="s">
        <v>224</v>
      </c>
      <c r="E105" s="20">
        <v>0</v>
      </c>
      <c r="F105" s="160"/>
    </row>
    <row r="106" spans="1:6" s="1" customFormat="1" ht="15" x14ac:dyDescent="0.2">
      <c r="A106" s="151"/>
      <c r="B106" s="154"/>
      <c r="C106" s="157"/>
      <c r="D106" s="106" t="s">
        <v>225</v>
      </c>
      <c r="E106" s="20">
        <v>0</v>
      </c>
      <c r="F106" s="160"/>
    </row>
    <row r="107" spans="1:6" s="1" customFormat="1" ht="15" x14ac:dyDescent="0.2">
      <c r="A107" s="151"/>
      <c r="B107" s="154"/>
      <c r="C107" s="157"/>
      <c r="D107" s="106" t="s">
        <v>226</v>
      </c>
      <c r="E107" s="20">
        <v>0</v>
      </c>
      <c r="F107" s="160"/>
    </row>
    <row r="108" spans="1:6" s="1" customFormat="1" ht="15" x14ac:dyDescent="0.2">
      <c r="A108" s="151"/>
      <c r="B108" s="154"/>
      <c r="C108" s="157"/>
      <c r="D108" s="106" t="s">
        <v>227</v>
      </c>
      <c r="E108" s="20">
        <v>0</v>
      </c>
      <c r="F108" s="160"/>
    </row>
    <row r="109" spans="1:6" s="1" customFormat="1" ht="15" x14ac:dyDescent="0.2">
      <c r="A109" s="152"/>
      <c r="B109" s="155"/>
      <c r="C109" s="158"/>
      <c r="D109" s="106" t="s">
        <v>228</v>
      </c>
      <c r="E109" s="20">
        <v>0</v>
      </c>
      <c r="F109" s="161"/>
    </row>
    <row r="110" spans="1:6" s="1" customFormat="1" ht="29.25" customHeight="1" x14ac:dyDescent="0.2">
      <c r="A110" s="170" t="s">
        <v>406</v>
      </c>
      <c r="B110" s="171"/>
      <c r="C110" s="171"/>
      <c r="D110" s="171"/>
      <c r="E110" s="171"/>
      <c r="F110" s="172"/>
    </row>
    <row r="111" spans="1:6" s="1" customFormat="1" ht="25.5" customHeight="1" x14ac:dyDescent="0.2">
      <c r="A111" s="150" t="s">
        <v>252</v>
      </c>
      <c r="B111" s="153" t="s">
        <v>222</v>
      </c>
      <c r="C111" s="156"/>
      <c r="D111" s="37" t="s">
        <v>223</v>
      </c>
      <c r="E111" s="20">
        <f>SUM(E112:E116)</f>
        <v>12600</v>
      </c>
      <c r="F111" s="159"/>
    </row>
    <row r="112" spans="1:6" s="1" customFormat="1" ht="27.75" customHeight="1" x14ac:dyDescent="0.2">
      <c r="A112" s="176"/>
      <c r="B112" s="154"/>
      <c r="C112" s="157"/>
      <c r="D112" s="37" t="s">
        <v>224</v>
      </c>
      <c r="E112" s="20">
        <f>E118</f>
        <v>2000</v>
      </c>
      <c r="F112" s="160"/>
    </row>
    <row r="113" spans="1:6" s="1" customFormat="1" ht="24" customHeight="1" x14ac:dyDescent="0.2">
      <c r="A113" s="176"/>
      <c r="B113" s="154"/>
      <c r="C113" s="157"/>
      <c r="D113" s="37" t="s">
        <v>225</v>
      </c>
      <c r="E113" s="20">
        <f>E119</f>
        <v>2600</v>
      </c>
      <c r="F113" s="160"/>
    </row>
    <row r="114" spans="1:6" s="1" customFormat="1" ht="28.5" customHeight="1" x14ac:dyDescent="0.2">
      <c r="A114" s="176"/>
      <c r="B114" s="154"/>
      <c r="C114" s="157"/>
      <c r="D114" s="37" t="s">
        <v>226</v>
      </c>
      <c r="E114" s="20">
        <f>E120</f>
        <v>1600</v>
      </c>
      <c r="F114" s="160"/>
    </row>
    <row r="115" spans="1:6" s="1" customFormat="1" ht="25.5" customHeight="1" x14ac:dyDescent="0.2">
      <c r="A115" s="176"/>
      <c r="B115" s="154"/>
      <c r="C115" s="157"/>
      <c r="D115" s="37" t="s">
        <v>227</v>
      </c>
      <c r="E115" s="20">
        <f>E121</f>
        <v>3200</v>
      </c>
      <c r="F115" s="160"/>
    </row>
    <row r="116" spans="1:6" s="1" customFormat="1" ht="54" customHeight="1" x14ac:dyDescent="0.2">
      <c r="A116" s="177"/>
      <c r="B116" s="155"/>
      <c r="C116" s="158"/>
      <c r="D116" s="37" t="s">
        <v>228</v>
      </c>
      <c r="E116" s="20">
        <f>E122</f>
        <v>3200</v>
      </c>
      <c r="F116" s="161"/>
    </row>
    <row r="117" spans="1:6" s="1" customFormat="1" ht="15" customHeight="1" x14ac:dyDescent="0.2">
      <c r="A117" s="150" t="s">
        <v>253</v>
      </c>
      <c r="B117" s="153" t="s">
        <v>222</v>
      </c>
      <c r="C117" s="156" t="s">
        <v>254</v>
      </c>
      <c r="D117" s="37" t="s">
        <v>223</v>
      </c>
      <c r="E117" s="20">
        <f>SUM(E118:E122)</f>
        <v>12600</v>
      </c>
      <c r="F117" s="159"/>
    </row>
    <row r="118" spans="1:6" s="1" customFormat="1" ht="15" x14ac:dyDescent="0.2">
      <c r="A118" s="151"/>
      <c r="B118" s="154"/>
      <c r="C118" s="157"/>
      <c r="D118" s="37" t="s">
        <v>224</v>
      </c>
      <c r="E118" s="20">
        <v>2000</v>
      </c>
      <c r="F118" s="160"/>
    </row>
    <row r="119" spans="1:6" s="1" customFormat="1" ht="15" x14ac:dyDescent="0.2">
      <c r="A119" s="151"/>
      <c r="B119" s="154"/>
      <c r="C119" s="157"/>
      <c r="D119" s="37" t="s">
        <v>225</v>
      </c>
      <c r="E119" s="20">
        <v>2600</v>
      </c>
      <c r="F119" s="160"/>
    </row>
    <row r="120" spans="1:6" s="1" customFormat="1" ht="15" x14ac:dyDescent="0.2">
      <c r="A120" s="151"/>
      <c r="B120" s="154"/>
      <c r="C120" s="157"/>
      <c r="D120" s="37" t="s">
        <v>226</v>
      </c>
      <c r="E120" s="20">
        <v>1600</v>
      </c>
      <c r="F120" s="160"/>
    </row>
    <row r="121" spans="1:6" s="1" customFormat="1" ht="21.75" customHeight="1" x14ac:dyDescent="0.2">
      <c r="A121" s="151"/>
      <c r="B121" s="154"/>
      <c r="C121" s="157"/>
      <c r="D121" s="37" t="s">
        <v>227</v>
      </c>
      <c r="E121" s="20">
        <v>3200</v>
      </c>
      <c r="F121" s="160"/>
    </row>
    <row r="122" spans="1:6" s="1" customFormat="1" ht="58.5" customHeight="1" x14ac:dyDescent="0.2">
      <c r="A122" s="152"/>
      <c r="B122" s="155"/>
      <c r="C122" s="158"/>
      <c r="D122" s="37" t="s">
        <v>228</v>
      </c>
      <c r="E122" s="20">
        <v>3200</v>
      </c>
      <c r="F122" s="161"/>
    </row>
    <row r="123" spans="1:6" s="1" customFormat="1" ht="23.25" customHeight="1" x14ac:dyDescent="0.2">
      <c r="A123" s="170" t="s">
        <v>255</v>
      </c>
      <c r="B123" s="171"/>
      <c r="C123" s="171"/>
      <c r="D123" s="171"/>
      <c r="E123" s="171"/>
      <c r="F123" s="172"/>
    </row>
    <row r="124" spans="1:6" s="1" customFormat="1" ht="15" customHeight="1" x14ac:dyDescent="0.2">
      <c r="A124" s="178" t="s">
        <v>256</v>
      </c>
      <c r="B124" s="153" t="s">
        <v>2</v>
      </c>
      <c r="C124" s="156"/>
      <c r="D124" s="37" t="s">
        <v>223</v>
      </c>
      <c r="E124" s="20">
        <f>SUM(E125:E129)</f>
        <v>2403</v>
      </c>
      <c r="F124" s="159"/>
    </row>
    <row r="125" spans="1:6" s="1" customFormat="1" ht="15" x14ac:dyDescent="0.2">
      <c r="A125" s="176"/>
      <c r="B125" s="154"/>
      <c r="C125" s="157"/>
      <c r="D125" s="37" t="s">
        <v>224</v>
      </c>
      <c r="E125" s="20">
        <f>E143+E257</f>
        <v>2403</v>
      </c>
      <c r="F125" s="160"/>
    </row>
    <row r="126" spans="1:6" s="1" customFormat="1" ht="15" x14ac:dyDescent="0.2">
      <c r="A126" s="176"/>
      <c r="B126" s="154"/>
      <c r="C126" s="157"/>
      <c r="D126" s="37" t="s">
        <v>225</v>
      </c>
      <c r="E126" s="20">
        <f>E144+E258</f>
        <v>0</v>
      </c>
      <c r="F126" s="160"/>
    </row>
    <row r="127" spans="1:6" s="1" customFormat="1" ht="15" x14ac:dyDescent="0.2">
      <c r="A127" s="176"/>
      <c r="B127" s="154"/>
      <c r="C127" s="157"/>
      <c r="D127" s="37" t="s">
        <v>226</v>
      </c>
      <c r="E127" s="20">
        <f>E145+E259</f>
        <v>0</v>
      </c>
      <c r="F127" s="160"/>
    </row>
    <row r="128" spans="1:6" s="1" customFormat="1" ht="15" x14ac:dyDescent="0.2">
      <c r="A128" s="176"/>
      <c r="B128" s="154"/>
      <c r="C128" s="157"/>
      <c r="D128" s="37" t="s">
        <v>227</v>
      </c>
      <c r="E128" s="20">
        <f>E146+E260</f>
        <v>0</v>
      </c>
      <c r="F128" s="160"/>
    </row>
    <row r="129" spans="1:6" s="1" customFormat="1" ht="15" x14ac:dyDescent="0.2">
      <c r="A129" s="176"/>
      <c r="B129" s="155"/>
      <c r="C129" s="158"/>
      <c r="D129" s="37" t="s">
        <v>228</v>
      </c>
      <c r="E129" s="20">
        <f>E147+E261</f>
        <v>0</v>
      </c>
      <c r="F129" s="161"/>
    </row>
    <row r="130" spans="1:6" s="1" customFormat="1" ht="15" customHeight="1" x14ac:dyDescent="0.2">
      <c r="A130" s="176"/>
      <c r="B130" s="153" t="s">
        <v>222</v>
      </c>
      <c r="C130" s="156"/>
      <c r="D130" s="37" t="s">
        <v>223</v>
      </c>
      <c r="E130" s="20">
        <f>E131+E132+E133+E134+E135</f>
        <v>6870</v>
      </c>
      <c r="F130" s="159"/>
    </row>
    <row r="131" spans="1:6" s="1" customFormat="1" ht="15" x14ac:dyDescent="0.2">
      <c r="A131" s="176"/>
      <c r="B131" s="154"/>
      <c r="C131" s="157"/>
      <c r="D131" s="37" t="s">
        <v>224</v>
      </c>
      <c r="E131" s="20">
        <v>2700</v>
      </c>
      <c r="F131" s="160"/>
    </row>
    <row r="132" spans="1:6" s="1" customFormat="1" ht="15" x14ac:dyDescent="0.2">
      <c r="A132" s="176"/>
      <c r="B132" s="154"/>
      <c r="C132" s="157"/>
      <c r="D132" s="37" t="s">
        <v>225</v>
      </c>
      <c r="E132" s="20">
        <v>1170</v>
      </c>
      <c r="F132" s="160"/>
    </row>
    <row r="133" spans="1:6" s="1" customFormat="1" ht="15" x14ac:dyDescent="0.2">
      <c r="A133" s="176"/>
      <c r="B133" s="154"/>
      <c r="C133" s="157"/>
      <c r="D133" s="37" t="s">
        <v>226</v>
      </c>
      <c r="E133" s="20">
        <v>0</v>
      </c>
      <c r="F133" s="160"/>
    </row>
    <row r="134" spans="1:6" s="1" customFormat="1" ht="15" x14ac:dyDescent="0.2">
      <c r="A134" s="176"/>
      <c r="B134" s="154"/>
      <c r="C134" s="157"/>
      <c r="D134" s="37" t="s">
        <v>227</v>
      </c>
      <c r="E134" s="20">
        <v>1500</v>
      </c>
      <c r="F134" s="160"/>
    </row>
    <row r="135" spans="1:6" s="1" customFormat="1" ht="15" x14ac:dyDescent="0.2">
      <c r="A135" s="177"/>
      <c r="B135" s="155"/>
      <c r="C135" s="158"/>
      <c r="D135" s="37" t="s">
        <v>228</v>
      </c>
      <c r="E135" s="20">
        <v>1500</v>
      </c>
      <c r="F135" s="161"/>
    </row>
    <row r="136" spans="1:6" s="1" customFormat="1" ht="15" customHeight="1" x14ac:dyDescent="0.2">
      <c r="A136" s="150" t="s">
        <v>257</v>
      </c>
      <c r="B136" s="153" t="s">
        <v>222</v>
      </c>
      <c r="C136" s="156" t="s">
        <v>258</v>
      </c>
      <c r="D136" s="37" t="s">
        <v>223</v>
      </c>
      <c r="E136" s="20">
        <f>SUM(E137:E141)</f>
        <v>5470</v>
      </c>
      <c r="F136" s="159"/>
    </row>
    <row r="137" spans="1:6" s="1" customFormat="1" ht="15" x14ac:dyDescent="0.2">
      <c r="A137" s="151"/>
      <c r="B137" s="154"/>
      <c r="C137" s="157"/>
      <c r="D137" s="37" t="s">
        <v>224</v>
      </c>
      <c r="E137" s="20">
        <v>1300</v>
      </c>
      <c r="F137" s="160"/>
    </row>
    <row r="138" spans="1:6" s="1" customFormat="1" ht="15" x14ac:dyDescent="0.2">
      <c r="A138" s="151"/>
      <c r="B138" s="154"/>
      <c r="C138" s="157"/>
      <c r="D138" s="37" t="s">
        <v>225</v>
      </c>
      <c r="E138" s="20">
        <v>1170</v>
      </c>
      <c r="F138" s="160"/>
    </row>
    <row r="139" spans="1:6" s="1" customFormat="1" ht="15" x14ac:dyDescent="0.2">
      <c r="A139" s="151"/>
      <c r="B139" s="154"/>
      <c r="C139" s="157"/>
      <c r="D139" s="37" t="s">
        <v>226</v>
      </c>
      <c r="E139" s="20">
        <v>0</v>
      </c>
      <c r="F139" s="160"/>
    </row>
    <row r="140" spans="1:6" s="1" customFormat="1" ht="15" x14ac:dyDescent="0.2">
      <c r="A140" s="151"/>
      <c r="B140" s="154"/>
      <c r="C140" s="157"/>
      <c r="D140" s="37" t="s">
        <v>227</v>
      </c>
      <c r="E140" s="20">
        <v>1500</v>
      </c>
      <c r="F140" s="160"/>
    </row>
    <row r="141" spans="1:6" s="1" customFormat="1" ht="15" x14ac:dyDescent="0.2">
      <c r="A141" s="152"/>
      <c r="B141" s="155"/>
      <c r="C141" s="158"/>
      <c r="D141" s="37" t="s">
        <v>228</v>
      </c>
      <c r="E141" s="20">
        <v>1500</v>
      </c>
      <c r="F141" s="161"/>
    </row>
    <row r="142" spans="1:6" s="1" customFormat="1" ht="15" customHeight="1" x14ac:dyDescent="0.2">
      <c r="A142" s="150" t="s">
        <v>259</v>
      </c>
      <c r="B142" s="153" t="s">
        <v>2</v>
      </c>
      <c r="C142" s="156" t="s">
        <v>260</v>
      </c>
      <c r="D142" s="37" t="s">
        <v>223</v>
      </c>
      <c r="E142" s="20">
        <f>SUM(E143:E147)</f>
        <v>2403</v>
      </c>
      <c r="F142" s="159"/>
    </row>
    <row r="143" spans="1:6" s="1" customFormat="1" ht="15" x14ac:dyDescent="0.2">
      <c r="A143" s="151"/>
      <c r="B143" s="154"/>
      <c r="C143" s="157"/>
      <c r="D143" s="37" t="s">
        <v>224</v>
      </c>
      <c r="E143" s="20">
        <v>2403</v>
      </c>
      <c r="F143" s="160"/>
    </row>
    <row r="144" spans="1:6" s="1" customFormat="1" ht="15" x14ac:dyDescent="0.2">
      <c r="A144" s="151"/>
      <c r="B144" s="154"/>
      <c r="C144" s="157"/>
      <c r="D144" s="37" t="s">
        <v>225</v>
      </c>
      <c r="E144" s="20">
        <v>0</v>
      </c>
      <c r="F144" s="160"/>
    </row>
    <row r="145" spans="1:6" s="1" customFormat="1" ht="15" x14ac:dyDescent="0.2">
      <c r="A145" s="151"/>
      <c r="B145" s="154"/>
      <c r="C145" s="157"/>
      <c r="D145" s="37" t="s">
        <v>226</v>
      </c>
      <c r="E145" s="20">
        <v>0</v>
      </c>
      <c r="F145" s="160"/>
    </row>
    <row r="146" spans="1:6" s="1" customFormat="1" ht="15" x14ac:dyDescent="0.2">
      <c r="A146" s="151"/>
      <c r="B146" s="154"/>
      <c r="C146" s="157"/>
      <c r="D146" s="37" t="s">
        <v>227</v>
      </c>
      <c r="E146" s="20">
        <v>0</v>
      </c>
      <c r="F146" s="160"/>
    </row>
    <row r="147" spans="1:6" s="1" customFormat="1" ht="15" x14ac:dyDescent="0.2">
      <c r="A147" s="151"/>
      <c r="B147" s="155"/>
      <c r="C147" s="157"/>
      <c r="D147" s="37" t="s">
        <v>228</v>
      </c>
      <c r="E147" s="20">
        <v>0</v>
      </c>
      <c r="F147" s="161"/>
    </row>
    <row r="148" spans="1:6" s="1" customFormat="1" ht="15" customHeight="1" x14ac:dyDescent="0.2">
      <c r="A148" s="151"/>
      <c r="B148" s="153" t="s">
        <v>222</v>
      </c>
      <c r="C148" s="157"/>
      <c r="D148" s="37" t="s">
        <v>223</v>
      </c>
      <c r="E148" s="20">
        <f>SUM(E149:E153)</f>
        <v>1400</v>
      </c>
      <c r="F148" s="159"/>
    </row>
    <row r="149" spans="1:6" s="1" customFormat="1" ht="15" x14ac:dyDescent="0.2">
      <c r="A149" s="151"/>
      <c r="B149" s="154"/>
      <c r="C149" s="157"/>
      <c r="D149" s="37" t="s">
        <v>224</v>
      </c>
      <c r="E149" s="20">
        <v>1400</v>
      </c>
      <c r="F149" s="160"/>
    </row>
    <row r="150" spans="1:6" s="1" customFormat="1" ht="15" x14ac:dyDescent="0.2">
      <c r="A150" s="151"/>
      <c r="B150" s="154"/>
      <c r="C150" s="157"/>
      <c r="D150" s="37" t="s">
        <v>225</v>
      </c>
      <c r="E150" s="20">
        <v>0</v>
      </c>
      <c r="F150" s="160"/>
    </row>
    <row r="151" spans="1:6" s="1" customFormat="1" ht="15" x14ac:dyDescent="0.2">
      <c r="A151" s="151"/>
      <c r="B151" s="154"/>
      <c r="C151" s="157"/>
      <c r="D151" s="37" t="s">
        <v>226</v>
      </c>
      <c r="E151" s="20">
        <v>0</v>
      </c>
      <c r="F151" s="160"/>
    </row>
    <row r="152" spans="1:6" s="1" customFormat="1" ht="15" x14ac:dyDescent="0.2">
      <c r="A152" s="151"/>
      <c r="B152" s="154"/>
      <c r="C152" s="157"/>
      <c r="D152" s="37" t="s">
        <v>227</v>
      </c>
      <c r="E152" s="20">
        <v>0</v>
      </c>
      <c r="F152" s="160"/>
    </row>
    <row r="153" spans="1:6" s="1" customFormat="1" ht="15" x14ac:dyDescent="0.2">
      <c r="A153" s="152"/>
      <c r="B153" s="155"/>
      <c r="C153" s="158"/>
      <c r="D153" s="37" t="s">
        <v>228</v>
      </c>
      <c r="E153" s="20">
        <v>0</v>
      </c>
      <c r="F153" s="161"/>
    </row>
    <row r="154" spans="1:6" s="109" customFormat="1" ht="15" x14ac:dyDescent="0.2">
      <c r="A154" s="138" t="s">
        <v>433</v>
      </c>
      <c r="B154" s="141" t="s">
        <v>222</v>
      </c>
      <c r="C154" s="144" t="s">
        <v>434</v>
      </c>
      <c r="D154" s="107" t="s">
        <v>223</v>
      </c>
      <c r="E154" s="108">
        <f>SUM(E155:E159)</f>
        <v>0</v>
      </c>
      <c r="F154" s="147"/>
    </row>
    <row r="155" spans="1:6" s="109" customFormat="1" ht="15" x14ac:dyDescent="0.2">
      <c r="A155" s="139"/>
      <c r="B155" s="142"/>
      <c r="C155" s="145"/>
      <c r="D155" s="107" t="s">
        <v>224</v>
      </c>
      <c r="E155" s="108">
        <v>0</v>
      </c>
      <c r="F155" s="148"/>
    </row>
    <row r="156" spans="1:6" s="109" customFormat="1" ht="15" x14ac:dyDescent="0.2">
      <c r="A156" s="139"/>
      <c r="B156" s="142"/>
      <c r="C156" s="145"/>
      <c r="D156" s="107" t="s">
        <v>225</v>
      </c>
      <c r="E156" s="108">
        <v>0</v>
      </c>
      <c r="F156" s="148"/>
    </row>
    <row r="157" spans="1:6" s="109" customFormat="1" ht="15" x14ac:dyDescent="0.2">
      <c r="A157" s="139"/>
      <c r="B157" s="142"/>
      <c r="C157" s="145"/>
      <c r="D157" s="107" t="s">
        <v>226</v>
      </c>
      <c r="E157" s="108">
        <v>0</v>
      </c>
      <c r="F157" s="148"/>
    </row>
    <row r="158" spans="1:6" s="109" customFormat="1" ht="15" x14ac:dyDescent="0.2">
      <c r="A158" s="139"/>
      <c r="B158" s="142"/>
      <c r="C158" s="145"/>
      <c r="D158" s="107" t="s">
        <v>227</v>
      </c>
      <c r="E158" s="108">
        <v>0</v>
      </c>
      <c r="F158" s="148"/>
    </row>
    <row r="159" spans="1:6" s="109" customFormat="1" ht="15" x14ac:dyDescent="0.2">
      <c r="A159" s="140"/>
      <c r="B159" s="143"/>
      <c r="C159" s="146"/>
      <c r="D159" s="107" t="s">
        <v>228</v>
      </c>
      <c r="E159" s="108">
        <v>0</v>
      </c>
      <c r="F159" s="149"/>
    </row>
    <row r="160" spans="1:6" s="109" customFormat="1" ht="15" x14ac:dyDescent="0.2">
      <c r="A160" s="138" t="s">
        <v>435</v>
      </c>
      <c r="B160" s="141" t="s">
        <v>222</v>
      </c>
      <c r="C160" s="144" t="s">
        <v>434</v>
      </c>
      <c r="D160" s="107" t="s">
        <v>223</v>
      </c>
      <c r="E160" s="108">
        <f>SUM(E161:E165)</f>
        <v>0</v>
      </c>
      <c r="F160" s="110"/>
    </row>
    <row r="161" spans="1:6" s="109" customFormat="1" ht="15" x14ac:dyDescent="0.2">
      <c r="A161" s="139"/>
      <c r="B161" s="142"/>
      <c r="C161" s="145"/>
      <c r="D161" s="107" t="s">
        <v>224</v>
      </c>
      <c r="E161" s="108">
        <v>0</v>
      </c>
      <c r="F161" s="110"/>
    </row>
    <row r="162" spans="1:6" s="109" customFormat="1" ht="15" x14ac:dyDescent="0.2">
      <c r="A162" s="139"/>
      <c r="B162" s="142"/>
      <c r="C162" s="145"/>
      <c r="D162" s="107" t="s">
        <v>225</v>
      </c>
      <c r="E162" s="108">
        <v>0</v>
      </c>
      <c r="F162" s="110"/>
    </row>
    <row r="163" spans="1:6" s="109" customFormat="1" ht="15" x14ac:dyDescent="0.2">
      <c r="A163" s="139"/>
      <c r="B163" s="142"/>
      <c r="C163" s="145"/>
      <c r="D163" s="107" t="s">
        <v>226</v>
      </c>
      <c r="E163" s="108">
        <v>0</v>
      </c>
      <c r="F163" s="110"/>
    </row>
    <row r="164" spans="1:6" s="109" customFormat="1" ht="29.25" customHeight="1" x14ac:dyDescent="0.2">
      <c r="A164" s="139"/>
      <c r="B164" s="142"/>
      <c r="C164" s="145"/>
      <c r="D164" s="107" t="s">
        <v>227</v>
      </c>
      <c r="E164" s="108">
        <v>0</v>
      </c>
      <c r="F164" s="110"/>
    </row>
    <row r="165" spans="1:6" s="109" customFormat="1" ht="63" customHeight="1" x14ac:dyDescent="0.2">
      <c r="A165" s="140"/>
      <c r="B165" s="143"/>
      <c r="C165" s="146"/>
      <c r="D165" s="107" t="s">
        <v>228</v>
      </c>
      <c r="E165" s="108">
        <v>0</v>
      </c>
      <c r="F165" s="110"/>
    </row>
    <row r="166" spans="1:6" s="109" customFormat="1" ht="31.5" customHeight="1" x14ac:dyDescent="0.2">
      <c r="A166" s="138" t="s">
        <v>436</v>
      </c>
      <c r="B166" s="141" t="s">
        <v>222</v>
      </c>
      <c r="C166" s="144" t="s">
        <v>434</v>
      </c>
      <c r="D166" s="107" t="s">
        <v>223</v>
      </c>
      <c r="E166" s="108">
        <f>SUM(E167:E171)</f>
        <v>0</v>
      </c>
      <c r="F166" s="110"/>
    </row>
    <row r="167" spans="1:6" s="109" customFormat="1" ht="30" customHeight="1" x14ac:dyDescent="0.2">
      <c r="A167" s="139"/>
      <c r="B167" s="142"/>
      <c r="C167" s="145"/>
      <c r="D167" s="107" t="s">
        <v>224</v>
      </c>
      <c r="E167" s="108">
        <v>0</v>
      </c>
      <c r="F167" s="110"/>
    </row>
    <row r="168" spans="1:6" s="109" customFormat="1" ht="30" customHeight="1" x14ac:dyDescent="0.2">
      <c r="A168" s="139"/>
      <c r="B168" s="142"/>
      <c r="C168" s="145"/>
      <c r="D168" s="107" t="s">
        <v>225</v>
      </c>
      <c r="E168" s="108">
        <v>0</v>
      </c>
      <c r="F168" s="110"/>
    </row>
    <row r="169" spans="1:6" s="109" customFormat="1" ht="30.75" customHeight="1" x14ac:dyDescent="0.2">
      <c r="A169" s="139"/>
      <c r="B169" s="142"/>
      <c r="C169" s="145"/>
      <c r="D169" s="107" t="s">
        <v>226</v>
      </c>
      <c r="E169" s="108">
        <v>0</v>
      </c>
      <c r="F169" s="110"/>
    </row>
    <row r="170" spans="1:6" s="109" customFormat="1" ht="30.75" customHeight="1" x14ac:dyDescent="0.2">
      <c r="A170" s="139"/>
      <c r="B170" s="142"/>
      <c r="C170" s="145"/>
      <c r="D170" s="107" t="s">
        <v>227</v>
      </c>
      <c r="E170" s="108">
        <v>0</v>
      </c>
      <c r="F170" s="110"/>
    </row>
    <row r="171" spans="1:6" s="109" customFormat="1" ht="30.75" customHeight="1" x14ac:dyDescent="0.2">
      <c r="A171" s="140"/>
      <c r="B171" s="143"/>
      <c r="C171" s="146"/>
      <c r="D171" s="107" t="s">
        <v>228</v>
      </c>
      <c r="E171" s="108">
        <v>0</v>
      </c>
      <c r="F171" s="110"/>
    </row>
    <row r="172" spans="1:6" s="109" customFormat="1" ht="15.75" customHeight="1" x14ac:dyDescent="0.2">
      <c r="A172" s="138" t="s">
        <v>437</v>
      </c>
      <c r="B172" s="141" t="s">
        <v>222</v>
      </c>
      <c r="C172" s="144" t="s">
        <v>434</v>
      </c>
      <c r="D172" s="107" t="s">
        <v>223</v>
      </c>
      <c r="E172" s="108">
        <f>SUM(E173:E177)</f>
        <v>0</v>
      </c>
      <c r="F172" s="110"/>
    </row>
    <row r="173" spans="1:6" s="109" customFormat="1" ht="15.75" customHeight="1" x14ac:dyDescent="0.2">
      <c r="A173" s="139"/>
      <c r="B173" s="142"/>
      <c r="C173" s="145"/>
      <c r="D173" s="107" t="s">
        <v>224</v>
      </c>
      <c r="E173" s="108">
        <v>0</v>
      </c>
      <c r="F173" s="110"/>
    </row>
    <row r="174" spans="1:6" s="109" customFormat="1" ht="15.75" customHeight="1" x14ac:dyDescent="0.2">
      <c r="A174" s="139"/>
      <c r="B174" s="142"/>
      <c r="C174" s="145"/>
      <c r="D174" s="107" t="s">
        <v>225</v>
      </c>
      <c r="E174" s="108">
        <v>0</v>
      </c>
      <c r="F174" s="110"/>
    </row>
    <row r="175" spans="1:6" s="109" customFormat="1" ht="15.75" customHeight="1" x14ac:dyDescent="0.2">
      <c r="A175" s="139"/>
      <c r="B175" s="142"/>
      <c r="C175" s="145"/>
      <c r="D175" s="107" t="s">
        <v>226</v>
      </c>
      <c r="E175" s="108">
        <v>0</v>
      </c>
      <c r="F175" s="110"/>
    </row>
    <row r="176" spans="1:6" s="109" customFormat="1" ht="15.75" customHeight="1" x14ac:dyDescent="0.2">
      <c r="A176" s="139"/>
      <c r="B176" s="142"/>
      <c r="C176" s="145"/>
      <c r="D176" s="107" t="s">
        <v>227</v>
      </c>
      <c r="E176" s="108">
        <v>0</v>
      </c>
      <c r="F176" s="110"/>
    </row>
    <row r="177" spans="1:6" s="109" customFormat="1" ht="15.75" customHeight="1" x14ac:dyDescent="0.2">
      <c r="A177" s="140"/>
      <c r="B177" s="143"/>
      <c r="C177" s="146"/>
      <c r="D177" s="107" t="s">
        <v>228</v>
      </c>
      <c r="E177" s="108">
        <v>0</v>
      </c>
      <c r="F177" s="110"/>
    </row>
    <row r="178" spans="1:6" s="109" customFormat="1" ht="15.75" customHeight="1" x14ac:dyDescent="0.2">
      <c r="A178" s="138" t="s">
        <v>438</v>
      </c>
      <c r="B178" s="141" t="s">
        <v>222</v>
      </c>
      <c r="C178" s="144" t="s">
        <v>434</v>
      </c>
      <c r="D178" s="107" t="s">
        <v>223</v>
      </c>
      <c r="E178" s="108">
        <f>SUM(E179:E183)</f>
        <v>0</v>
      </c>
      <c r="F178" s="110"/>
    </row>
    <row r="179" spans="1:6" s="109" customFormat="1" ht="15.75" customHeight="1" x14ac:dyDescent="0.2">
      <c r="A179" s="139"/>
      <c r="B179" s="142"/>
      <c r="C179" s="145"/>
      <c r="D179" s="107" t="s">
        <v>224</v>
      </c>
      <c r="E179" s="108">
        <v>0</v>
      </c>
      <c r="F179" s="110"/>
    </row>
    <row r="180" spans="1:6" s="109" customFormat="1" ht="15.75" customHeight="1" x14ac:dyDescent="0.2">
      <c r="A180" s="139"/>
      <c r="B180" s="142"/>
      <c r="C180" s="145"/>
      <c r="D180" s="107" t="s">
        <v>225</v>
      </c>
      <c r="E180" s="108">
        <v>0</v>
      </c>
      <c r="F180" s="110"/>
    </row>
    <row r="181" spans="1:6" s="109" customFormat="1" ht="15.75" customHeight="1" x14ac:dyDescent="0.2">
      <c r="A181" s="139"/>
      <c r="B181" s="142"/>
      <c r="C181" s="145"/>
      <c r="D181" s="107" t="s">
        <v>226</v>
      </c>
      <c r="E181" s="108">
        <v>0</v>
      </c>
      <c r="F181" s="110"/>
    </row>
    <row r="182" spans="1:6" s="109" customFormat="1" ht="15.75" customHeight="1" x14ac:dyDescent="0.2">
      <c r="A182" s="139"/>
      <c r="B182" s="142"/>
      <c r="C182" s="145"/>
      <c r="D182" s="107" t="s">
        <v>227</v>
      </c>
      <c r="E182" s="108">
        <v>0</v>
      </c>
      <c r="F182" s="110"/>
    </row>
    <row r="183" spans="1:6" s="109" customFormat="1" ht="27.75" customHeight="1" x14ac:dyDescent="0.2">
      <c r="A183" s="140"/>
      <c r="B183" s="143"/>
      <c r="C183" s="146"/>
      <c r="D183" s="107" t="s">
        <v>228</v>
      </c>
      <c r="E183" s="108">
        <v>0</v>
      </c>
      <c r="F183" s="110"/>
    </row>
    <row r="184" spans="1:6" s="109" customFormat="1" ht="15.75" customHeight="1" x14ac:dyDescent="0.2">
      <c r="A184" s="138" t="s">
        <v>439</v>
      </c>
      <c r="B184" s="141" t="s">
        <v>222</v>
      </c>
      <c r="C184" s="144" t="s">
        <v>434</v>
      </c>
      <c r="D184" s="107" t="s">
        <v>223</v>
      </c>
      <c r="E184" s="108">
        <f>SUM(E185:E189)</f>
        <v>0</v>
      </c>
      <c r="F184" s="110"/>
    </row>
    <row r="185" spans="1:6" s="109" customFormat="1" ht="15.75" customHeight="1" x14ac:dyDescent="0.2">
      <c r="A185" s="139"/>
      <c r="B185" s="142"/>
      <c r="C185" s="145"/>
      <c r="D185" s="107" t="s">
        <v>224</v>
      </c>
      <c r="E185" s="108">
        <v>0</v>
      </c>
      <c r="F185" s="110"/>
    </row>
    <row r="186" spans="1:6" s="109" customFormat="1" ht="15.75" customHeight="1" x14ac:dyDescent="0.2">
      <c r="A186" s="139"/>
      <c r="B186" s="142"/>
      <c r="C186" s="145"/>
      <c r="D186" s="107" t="s">
        <v>225</v>
      </c>
      <c r="E186" s="108">
        <v>0</v>
      </c>
      <c r="F186" s="110"/>
    </row>
    <row r="187" spans="1:6" s="109" customFormat="1" ht="15.75" customHeight="1" x14ac:dyDescent="0.2">
      <c r="A187" s="139"/>
      <c r="B187" s="142"/>
      <c r="C187" s="145"/>
      <c r="D187" s="107" t="s">
        <v>226</v>
      </c>
      <c r="E187" s="108">
        <v>0</v>
      </c>
      <c r="F187" s="110"/>
    </row>
    <row r="188" spans="1:6" s="109" customFormat="1" ht="15.75" customHeight="1" x14ac:dyDescent="0.2">
      <c r="A188" s="139"/>
      <c r="B188" s="142"/>
      <c r="C188" s="145"/>
      <c r="D188" s="107" t="s">
        <v>227</v>
      </c>
      <c r="E188" s="108">
        <v>0</v>
      </c>
      <c r="F188" s="110"/>
    </row>
    <row r="189" spans="1:6" s="109" customFormat="1" ht="15.75" customHeight="1" x14ac:dyDescent="0.2">
      <c r="A189" s="140"/>
      <c r="B189" s="143"/>
      <c r="C189" s="146"/>
      <c r="D189" s="107" t="s">
        <v>228</v>
      </c>
      <c r="E189" s="108">
        <v>0</v>
      </c>
      <c r="F189" s="110"/>
    </row>
    <row r="190" spans="1:6" s="109" customFormat="1" ht="15.75" customHeight="1" x14ac:dyDescent="0.2">
      <c r="A190" s="138" t="s">
        <v>440</v>
      </c>
      <c r="B190" s="141" t="s">
        <v>222</v>
      </c>
      <c r="C190" s="144" t="s">
        <v>434</v>
      </c>
      <c r="D190" s="107" t="s">
        <v>223</v>
      </c>
      <c r="E190" s="108">
        <f>SUM(E191:E195)</f>
        <v>0</v>
      </c>
      <c r="F190" s="110"/>
    </row>
    <row r="191" spans="1:6" s="109" customFormat="1" ht="31.5" customHeight="1" x14ac:dyDescent="0.2">
      <c r="A191" s="139"/>
      <c r="B191" s="142"/>
      <c r="C191" s="145"/>
      <c r="D191" s="107" t="s">
        <v>224</v>
      </c>
      <c r="E191" s="108">
        <v>0</v>
      </c>
      <c r="F191" s="110"/>
    </row>
    <row r="192" spans="1:6" s="109" customFormat="1" ht="15.75" customHeight="1" x14ac:dyDescent="0.2">
      <c r="A192" s="139"/>
      <c r="B192" s="142"/>
      <c r="C192" s="145"/>
      <c r="D192" s="107" t="s">
        <v>225</v>
      </c>
      <c r="E192" s="108">
        <v>0</v>
      </c>
      <c r="F192" s="110"/>
    </row>
    <row r="193" spans="1:6" s="109" customFormat="1" ht="15.75" customHeight="1" x14ac:dyDescent="0.2">
      <c r="A193" s="139"/>
      <c r="B193" s="142"/>
      <c r="C193" s="145"/>
      <c r="D193" s="107" t="s">
        <v>226</v>
      </c>
      <c r="E193" s="108">
        <v>0</v>
      </c>
      <c r="F193" s="110"/>
    </row>
    <row r="194" spans="1:6" s="109" customFormat="1" ht="15.75" customHeight="1" x14ac:dyDescent="0.2">
      <c r="A194" s="139"/>
      <c r="B194" s="142"/>
      <c r="C194" s="145"/>
      <c r="D194" s="107" t="s">
        <v>227</v>
      </c>
      <c r="E194" s="108">
        <v>0</v>
      </c>
      <c r="F194" s="110"/>
    </row>
    <row r="195" spans="1:6" s="109" customFormat="1" ht="29.25" customHeight="1" x14ac:dyDescent="0.2">
      <c r="A195" s="140"/>
      <c r="B195" s="143"/>
      <c r="C195" s="146"/>
      <c r="D195" s="107" t="s">
        <v>228</v>
      </c>
      <c r="E195" s="108">
        <v>0</v>
      </c>
      <c r="F195" s="110"/>
    </row>
    <row r="196" spans="1:6" s="109" customFormat="1" ht="15.75" customHeight="1" x14ac:dyDescent="0.2">
      <c r="A196" s="138" t="s">
        <v>441</v>
      </c>
      <c r="B196" s="141" t="s">
        <v>222</v>
      </c>
      <c r="C196" s="144" t="s">
        <v>434</v>
      </c>
      <c r="D196" s="107" t="s">
        <v>223</v>
      </c>
      <c r="E196" s="108">
        <f>SUM(E197:E201)</f>
        <v>0</v>
      </c>
      <c r="F196" s="110"/>
    </row>
    <row r="197" spans="1:6" s="109" customFormat="1" ht="15.75" customHeight="1" x14ac:dyDescent="0.2">
      <c r="A197" s="139"/>
      <c r="B197" s="142"/>
      <c r="C197" s="145"/>
      <c r="D197" s="107" t="s">
        <v>224</v>
      </c>
      <c r="E197" s="108">
        <v>0</v>
      </c>
      <c r="F197" s="110"/>
    </row>
    <row r="198" spans="1:6" s="109" customFormat="1" ht="15.75" customHeight="1" x14ac:dyDescent="0.2">
      <c r="A198" s="139"/>
      <c r="B198" s="142"/>
      <c r="C198" s="145"/>
      <c r="D198" s="107" t="s">
        <v>225</v>
      </c>
      <c r="E198" s="108">
        <v>0</v>
      </c>
      <c r="F198" s="110"/>
    </row>
    <row r="199" spans="1:6" s="109" customFormat="1" ht="15.75" customHeight="1" x14ac:dyDescent="0.2">
      <c r="A199" s="139"/>
      <c r="B199" s="142"/>
      <c r="C199" s="145"/>
      <c r="D199" s="107" t="s">
        <v>226</v>
      </c>
      <c r="E199" s="108">
        <v>0</v>
      </c>
      <c r="F199" s="110"/>
    </row>
    <row r="200" spans="1:6" s="109" customFormat="1" ht="15.75" customHeight="1" x14ac:dyDescent="0.2">
      <c r="A200" s="139"/>
      <c r="B200" s="142"/>
      <c r="C200" s="145"/>
      <c r="D200" s="107" t="s">
        <v>227</v>
      </c>
      <c r="E200" s="108">
        <v>0</v>
      </c>
      <c r="F200" s="110"/>
    </row>
    <row r="201" spans="1:6" s="109" customFormat="1" ht="12.75" customHeight="1" x14ac:dyDescent="0.2">
      <c r="A201" s="140"/>
      <c r="B201" s="143"/>
      <c r="C201" s="146"/>
      <c r="D201" s="107" t="s">
        <v>228</v>
      </c>
      <c r="E201" s="108">
        <v>0</v>
      </c>
      <c r="F201" s="110"/>
    </row>
    <row r="202" spans="1:6" s="109" customFormat="1" ht="28.5" customHeight="1" x14ac:dyDescent="0.2">
      <c r="A202" s="138" t="s">
        <v>442</v>
      </c>
      <c r="B202" s="141" t="s">
        <v>222</v>
      </c>
      <c r="C202" s="144" t="s">
        <v>434</v>
      </c>
      <c r="D202" s="107" t="s">
        <v>223</v>
      </c>
      <c r="E202" s="108">
        <f>SUM(E203:E207)</f>
        <v>0</v>
      </c>
      <c r="F202" s="110"/>
    </row>
    <row r="203" spans="1:6" s="109" customFormat="1" ht="29.25" customHeight="1" x14ac:dyDescent="0.2">
      <c r="A203" s="139"/>
      <c r="B203" s="142"/>
      <c r="C203" s="145"/>
      <c r="D203" s="107" t="s">
        <v>224</v>
      </c>
      <c r="E203" s="108">
        <v>0</v>
      </c>
      <c r="F203" s="110"/>
    </row>
    <row r="204" spans="1:6" s="109" customFormat="1" ht="31.5" customHeight="1" x14ac:dyDescent="0.2">
      <c r="A204" s="139"/>
      <c r="B204" s="142"/>
      <c r="C204" s="145"/>
      <c r="D204" s="107" t="s">
        <v>225</v>
      </c>
      <c r="E204" s="108">
        <v>0</v>
      </c>
      <c r="F204" s="110"/>
    </row>
    <row r="205" spans="1:6" s="109" customFormat="1" ht="29.25" customHeight="1" x14ac:dyDescent="0.2">
      <c r="A205" s="139"/>
      <c r="B205" s="142"/>
      <c r="C205" s="145"/>
      <c r="D205" s="107" t="s">
        <v>226</v>
      </c>
      <c r="E205" s="108">
        <v>0</v>
      </c>
      <c r="F205" s="110"/>
    </row>
    <row r="206" spans="1:6" s="109" customFormat="1" ht="33" customHeight="1" x14ac:dyDescent="0.2">
      <c r="A206" s="139"/>
      <c r="B206" s="142"/>
      <c r="C206" s="145"/>
      <c r="D206" s="107" t="s">
        <v>227</v>
      </c>
      <c r="E206" s="108">
        <v>0</v>
      </c>
      <c r="F206" s="110"/>
    </row>
    <row r="207" spans="1:6" s="109" customFormat="1" ht="17.25" customHeight="1" x14ac:dyDescent="0.2">
      <c r="A207" s="140"/>
      <c r="B207" s="143"/>
      <c r="C207" s="146"/>
      <c r="D207" s="107" t="s">
        <v>228</v>
      </c>
      <c r="E207" s="108">
        <v>0</v>
      </c>
      <c r="F207" s="110"/>
    </row>
    <row r="208" spans="1:6" s="109" customFormat="1" ht="15.75" customHeight="1" x14ac:dyDescent="0.2">
      <c r="A208" s="138" t="s">
        <v>443</v>
      </c>
      <c r="B208" s="141" t="s">
        <v>222</v>
      </c>
      <c r="C208" s="144" t="s">
        <v>434</v>
      </c>
      <c r="D208" s="107" t="s">
        <v>223</v>
      </c>
      <c r="E208" s="108">
        <f>SUM(E209:E213)</f>
        <v>0</v>
      </c>
      <c r="F208" s="110"/>
    </row>
    <row r="209" spans="1:6" s="109" customFormat="1" ht="15.75" customHeight="1" x14ac:dyDescent="0.2">
      <c r="A209" s="139"/>
      <c r="B209" s="142"/>
      <c r="C209" s="145"/>
      <c r="D209" s="107" t="s">
        <v>224</v>
      </c>
      <c r="E209" s="108">
        <v>0</v>
      </c>
      <c r="F209" s="110"/>
    </row>
    <row r="210" spans="1:6" s="109" customFormat="1" ht="15.75" customHeight="1" x14ac:dyDescent="0.2">
      <c r="A210" s="139"/>
      <c r="B210" s="142"/>
      <c r="C210" s="145"/>
      <c r="D210" s="107" t="s">
        <v>225</v>
      </c>
      <c r="E210" s="108">
        <v>0</v>
      </c>
      <c r="F210" s="110"/>
    </row>
    <row r="211" spans="1:6" s="109" customFormat="1" ht="15.75" customHeight="1" x14ac:dyDescent="0.2">
      <c r="A211" s="139"/>
      <c r="B211" s="142"/>
      <c r="C211" s="145"/>
      <c r="D211" s="107" t="s">
        <v>226</v>
      </c>
      <c r="E211" s="108">
        <v>0</v>
      </c>
      <c r="F211" s="110"/>
    </row>
    <row r="212" spans="1:6" s="109" customFormat="1" ht="15.75" customHeight="1" x14ac:dyDescent="0.2">
      <c r="A212" s="139"/>
      <c r="B212" s="142"/>
      <c r="C212" s="145"/>
      <c r="D212" s="107" t="s">
        <v>227</v>
      </c>
      <c r="E212" s="108">
        <v>0</v>
      </c>
      <c r="F212" s="110"/>
    </row>
    <row r="213" spans="1:6" s="109" customFormat="1" ht="15.75" customHeight="1" x14ac:dyDescent="0.2">
      <c r="A213" s="140"/>
      <c r="B213" s="143"/>
      <c r="C213" s="146"/>
      <c r="D213" s="107" t="s">
        <v>228</v>
      </c>
      <c r="E213" s="108">
        <v>0</v>
      </c>
      <c r="F213" s="110"/>
    </row>
    <row r="214" spans="1:6" s="1" customFormat="1" ht="15" customHeight="1" x14ac:dyDescent="0.2">
      <c r="A214" s="150" t="s">
        <v>261</v>
      </c>
      <c r="B214" s="153" t="s">
        <v>2</v>
      </c>
      <c r="C214" s="179"/>
      <c r="D214" s="37" t="s">
        <v>223</v>
      </c>
      <c r="E214" s="20">
        <f>SUM(E215:E219)</f>
        <v>0</v>
      </c>
      <c r="F214" s="159"/>
    </row>
    <row r="215" spans="1:6" s="1" customFormat="1" ht="15" x14ac:dyDescent="0.2">
      <c r="A215" s="151"/>
      <c r="B215" s="154"/>
      <c r="C215" s="179"/>
      <c r="D215" s="37" t="s">
        <v>224</v>
      </c>
      <c r="E215" s="20">
        <v>0</v>
      </c>
      <c r="F215" s="160"/>
    </row>
    <row r="216" spans="1:6" s="1" customFormat="1" ht="15" x14ac:dyDescent="0.2">
      <c r="A216" s="151"/>
      <c r="B216" s="154"/>
      <c r="C216" s="179"/>
      <c r="D216" s="37" t="s">
        <v>225</v>
      </c>
      <c r="E216" s="20">
        <v>0</v>
      </c>
      <c r="F216" s="160"/>
    </row>
    <row r="217" spans="1:6" s="1" customFormat="1" ht="15" x14ac:dyDescent="0.2">
      <c r="A217" s="151"/>
      <c r="B217" s="154"/>
      <c r="C217" s="179"/>
      <c r="D217" s="37" t="s">
        <v>226</v>
      </c>
      <c r="E217" s="20">
        <v>0</v>
      </c>
      <c r="F217" s="160"/>
    </row>
    <row r="218" spans="1:6" s="1" customFormat="1" ht="15" x14ac:dyDescent="0.2">
      <c r="A218" s="151"/>
      <c r="B218" s="154"/>
      <c r="C218" s="179"/>
      <c r="D218" s="37" t="s">
        <v>227</v>
      </c>
      <c r="E218" s="20">
        <v>0</v>
      </c>
      <c r="F218" s="160"/>
    </row>
    <row r="219" spans="1:6" s="1" customFormat="1" ht="15" x14ac:dyDescent="0.2">
      <c r="A219" s="151"/>
      <c r="B219" s="155"/>
      <c r="C219" s="179"/>
      <c r="D219" s="37" t="s">
        <v>228</v>
      </c>
      <c r="E219" s="20">
        <v>0</v>
      </c>
      <c r="F219" s="161"/>
    </row>
    <row r="220" spans="1:6" s="1" customFormat="1" ht="15" customHeight="1" x14ac:dyDescent="0.2">
      <c r="A220" s="151"/>
      <c r="B220" s="153" t="s">
        <v>222</v>
      </c>
      <c r="C220" s="179"/>
      <c r="D220" s="37" t="s">
        <v>223</v>
      </c>
      <c r="E220" s="20">
        <v>11402</v>
      </c>
      <c r="F220" s="159"/>
    </row>
    <row r="221" spans="1:6" s="1" customFormat="1" ht="15" x14ac:dyDescent="0.2">
      <c r="A221" s="151"/>
      <c r="B221" s="154"/>
      <c r="C221" s="179"/>
      <c r="D221" s="37" t="s">
        <v>224</v>
      </c>
      <c r="E221" s="20">
        <v>7982</v>
      </c>
      <c r="F221" s="160"/>
    </row>
    <row r="222" spans="1:6" s="1" customFormat="1" ht="15" x14ac:dyDescent="0.2">
      <c r="A222" s="151"/>
      <c r="B222" s="154"/>
      <c r="C222" s="179"/>
      <c r="D222" s="37" t="s">
        <v>225</v>
      </c>
      <c r="E222" s="20">
        <v>510</v>
      </c>
      <c r="F222" s="160"/>
    </row>
    <row r="223" spans="1:6" s="1" customFormat="1" ht="15" x14ac:dyDescent="0.2">
      <c r="A223" s="151"/>
      <c r="B223" s="154"/>
      <c r="C223" s="179"/>
      <c r="D223" s="37" t="s">
        <v>226</v>
      </c>
      <c r="E223" s="20">
        <v>250</v>
      </c>
      <c r="F223" s="160"/>
    </row>
    <row r="224" spans="1:6" s="1" customFormat="1" ht="15" x14ac:dyDescent="0.2">
      <c r="A224" s="151"/>
      <c r="B224" s="154"/>
      <c r="C224" s="179"/>
      <c r="D224" s="37" t="s">
        <v>227</v>
      </c>
      <c r="E224" s="20">
        <v>700</v>
      </c>
      <c r="F224" s="160"/>
    </row>
    <row r="225" spans="1:6" s="1" customFormat="1" ht="15" x14ac:dyDescent="0.2">
      <c r="A225" s="151"/>
      <c r="B225" s="155"/>
      <c r="C225" s="179"/>
      <c r="D225" s="37" t="s">
        <v>228</v>
      </c>
      <c r="E225" s="20">
        <v>700</v>
      </c>
      <c r="F225" s="161"/>
    </row>
    <row r="226" spans="1:6" s="1" customFormat="1" ht="15" x14ac:dyDescent="0.2">
      <c r="A226" s="151"/>
      <c r="B226" s="153" t="s">
        <v>0</v>
      </c>
      <c r="C226" s="156"/>
      <c r="D226" s="37" t="s">
        <v>223</v>
      </c>
      <c r="E226" s="20">
        <v>5650.92</v>
      </c>
      <c r="F226" s="159"/>
    </row>
    <row r="227" spans="1:6" s="1" customFormat="1" ht="15" x14ac:dyDescent="0.2">
      <c r="A227" s="151"/>
      <c r="B227" s="154"/>
      <c r="C227" s="157"/>
      <c r="D227" s="37" t="s">
        <v>224</v>
      </c>
      <c r="E227" s="20">
        <v>5450.92</v>
      </c>
      <c r="F227" s="160"/>
    </row>
    <row r="228" spans="1:6" s="1" customFormat="1" ht="15" x14ac:dyDescent="0.2">
      <c r="A228" s="151"/>
      <c r="B228" s="154"/>
      <c r="C228" s="157"/>
      <c r="D228" s="37" t="s">
        <v>225</v>
      </c>
      <c r="E228" s="20">
        <v>50</v>
      </c>
      <c r="F228" s="160"/>
    </row>
    <row r="229" spans="1:6" s="1" customFormat="1" ht="15" x14ac:dyDescent="0.2">
      <c r="A229" s="151"/>
      <c r="B229" s="154"/>
      <c r="C229" s="157"/>
      <c r="D229" s="37" t="s">
        <v>226</v>
      </c>
      <c r="E229" s="20">
        <v>50</v>
      </c>
      <c r="F229" s="160"/>
    </row>
    <row r="230" spans="1:6" s="1" customFormat="1" ht="15" x14ac:dyDescent="0.2">
      <c r="A230" s="151"/>
      <c r="B230" s="154"/>
      <c r="C230" s="157"/>
      <c r="D230" s="37" t="s">
        <v>227</v>
      </c>
      <c r="E230" s="20">
        <v>50</v>
      </c>
      <c r="F230" s="160"/>
    </row>
    <row r="231" spans="1:6" s="69" customFormat="1" ht="15" x14ac:dyDescent="0.2">
      <c r="A231" s="152"/>
      <c r="B231" s="155"/>
      <c r="C231" s="158"/>
      <c r="D231" s="37" t="s">
        <v>228</v>
      </c>
      <c r="E231" s="20">
        <v>50</v>
      </c>
      <c r="F231" s="161"/>
    </row>
    <row r="232" spans="1:6" s="1" customFormat="1" ht="15" customHeight="1" x14ac:dyDescent="0.2">
      <c r="A232" s="150" t="s">
        <v>262</v>
      </c>
      <c r="B232" s="153" t="s">
        <v>222</v>
      </c>
      <c r="C232" s="156" t="s">
        <v>263</v>
      </c>
      <c r="D232" s="37" t="s">
        <v>223</v>
      </c>
      <c r="E232" s="20">
        <f>SUM(E233:E237)</f>
        <v>1905</v>
      </c>
      <c r="F232" s="159"/>
    </row>
    <row r="233" spans="1:6" s="1" customFormat="1" ht="15" x14ac:dyDescent="0.2">
      <c r="A233" s="151"/>
      <c r="B233" s="154"/>
      <c r="C233" s="157"/>
      <c r="D233" s="37" t="s">
        <v>224</v>
      </c>
      <c r="E233" s="20">
        <v>500</v>
      </c>
      <c r="F233" s="160"/>
    </row>
    <row r="234" spans="1:6" s="1" customFormat="1" ht="15" x14ac:dyDescent="0.2">
      <c r="A234" s="151"/>
      <c r="B234" s="154"/>
      <c r="C234" s="157"/>
      <c r="D234" s="37" t="s">
        <v>225</v>
      </c>
      <c r="E234" s="20">
        <v>230</v>
      </c>
      <c r="F234" s="160"/>
    </row>
    <row r="235" spans="1:6" s="1" customFormat="1" ht="15" x14ac:dyDescent="0.2">
      <c r="A235" s="151"/>
      <c r="B235" s="154"/>
      <c r="C235" s="157"/>
      <c r="D235" s="37" t="s">
        <v>226</v>
      </c>
      <c r="E235" s="20">
        <v>175</v>
      </c>
      <c r="F235" s="160"/>
    </row>
    <row r="236" spans="1:6" s="1" customFormat="1" ht="21.75" customHeight="1" x14ac:dyDescent="0.2">
      <c r="A236" s="151"/>
      <c r="B236" s="154"/>
      <c r="C236" s="157"/>
      <c r="D236" s="37" t="s">
        <v>227</v>
      </c>
      <c r="E236" s="20">
        <v>500</v>
      </c>
      <c r="F236" s="160"/>
    </row>
    <row r="237" spans="1:6" s="1" customFormat="1" ht="55.5" customHeight="1" x14ac:dyDescent="0.2">
      <c r="A237" s="152"/>
      <c r="B237" s="155"/>
      <c r="C237" s="158"/>
      <c r="D237" s="37" t="s">
        <v>228</v>
      </c>
      <c r="E237" s="20">
        <v>500</v>
      </c>
      <c r="F237" s="161"/>
    </row>
    <row r="238" spans="1:6" s="1" customFormat="1" ht="15" customHeight="1" x14ac:dyDescent="0.2">
      <c r="A238" s="150" t="s">
        <v>264</v>
      </c>
      <c r="B238" s="153" t="s">
        <v>222</v>
      </c>
      <c r="C238" s="156" t="s">
        <v>265</v>
      </c>
      <c r="D238" s="37" t="s">
        <v>223</v>
      </c>
      <c r="E238" s="20">
        <f>SUM(E239:E243)</f>
        <v>400</v>
      </c>
      <c r="F238" s="159"/>
    </row>
    <row r="239" spans="1:6" s="1" customFormat="1" ht="15" x14ac:dyDescent="0.2">
      <c r="A239" s="151"/>
      <c r="B239" s="154"/>
      <c r="C239" s="157"/>
      <c r="D239" s="37" t="s">
        <v>224</v>
      </c>
      <c r="E239" s="20">
        <v>100</v>
      </c>
      <c r="F239" s="160"/>
    </row>
    <row r="240" spans="1:6" s="1" customFormat="1" ht="15" x14ac:dyDescent="0.2">
      <c r="A240" s="151"/>
      <c r="B240" s="154"/>
      <c r="C240" s="157"/>
      <c r="D240" s="37" t="s">
        <v>225</v>
      </c>
      <c r="E240" s="20">
        <v>100</v>
      </c>
      <c r="F240" s="160"/>
    </row>
    <row r="241" spans="1:6" s="1" customFormat="1" ht="15" x14ac:dyDescent="0.2">
      <c r="A241" s="151"/>
      <c r="B241" s="154"/>
      <c r="C241" s="157"/>
      <c r="D241" s="37" t="s">
        <v>226</v>
      </c>
      <c r="E241" s="20">
        <v>0</v>
      </c>
      <c r="F241" s="160"/>
    </row>
    <row r="242" spans="1:6" s="1" customFormat="1" ht="15" x14ac:dyDescent="0.2">
      <c r="A242" s="151"/>
      <c r="B242" s="154"/>
      <c r="C242" s="157"/>
      <c r="D242" s="37" t="s">
        <v>227</v>
      </c>
      <c r="E242" s="20">
        <v>100</v>
      </c>
      <c r="F242" s="160"/>
    </row>
    <row r="243" spans="1:6" s="1" customFormat="1" ht="15" x14ac:dyDescent="0.2">
      <c r="A243" s="152"/>
      <c r="B243" s="155"/>
      <c r="C243" s="158"/>
      <c r="D243" s="37" t="s">
        <v>228</v>
      </c>
      <c r="E243" s="20">
        <v>100</v>
      </c>
      <c r="F243" s="161"/>
    </row>
    <row r="244" spans="1:6" s="1" customFormat="1" ht="15" customHeight="1" x14ac:dyDescent="0.2">
      <c r="A244" s="150" t="s">
        <v>266</v>
      </c>
      <c r="B244" s="153" t="s">
        <v>222</v>
      </c>
      <c r="C244" s="156" t="s">
        <v>267</v>
      </c>
      <c r="D244" s="37" t="s">
        <v>223</v>
      </c>
      <c r="E244" s="20">
        <f>SUM(E245:E249)</f>
        <v>635</v>
      </c>
      <c r="F244" s="159"/>
    </row>
    <row r="245" spans="1:6" s="1" customFormat="1" ht="15" x14ac:dyDescent="0.2">
      <c r="A245" s="151"/>
      <c r="B245" s="154"/>
      <c r="C245" s="157"/>
      <c r="D245" s="37" t="s">
        <v>224</v>
      </c>
      <c r="E245" s="20">
        <v>180</v>
      </c>
      <c r="F245" s="160"/>
    </row>
    <row r="246" spans="1:6" s="1" customFormat="1" ht="15" x14ac:dyDescent="0.2">
      <c r="A246" s="151"/>
      <c r="B246" s="154"/>
      <c r="C246" s="157"/>
      <c r="D246" s="37" t="s">
        <v>225</v>
      </c>
      <c r="E246" s="20">
        <v>180</v>
      </c>
      <c r="F246" s="160"/>
    </row>
    <row r="247" spans="1:6" s="1" customFormat="1" ht="15" x14ac:dyDescent="0.2">
      <c r="A247" s="151"/>
      <c r="B247" s="154"/>
      <c r="C247" s="157"/>
      <c r="D247" s="37" t="s">
        <v>226</v>
      </c>
      <c r="E247" s="20">
        <v>75</v>
      </c>
      <c r="F247" s="160"/>
    </row>
    <row r="248" spans="1:6" s="1" customFormat="1" ht="15" x14ac:dyDescent="0.2">
      <c r="A248" s="151"/>
      <c r="B248" s="154"/>
      <c r="C248" s="157"/>
      <c r="D248" s="37" t="s">
        <v>227</v>
      </c>
      <c r="E248" s="20">
        <v>100</v>
      </c>
      <c r="F248" s="160"/>
    </row>
    <row r="249" spans="1:6" s="1" customFormat="1" ht="15" x14ac:dyDescent="0.2">
      <c r="A249" s="151"/>
      <c r="B249" s="155"/>
      <c r="C249" s="158"/>
      <c r="D249" s="37" t="s">
        <v>228</v>
      </c>
      <c r="E249" s="20">
        <v>100</v>
      </c>
      <c r="F249" s="161"/>
    </row>
    <row r="250" spans="1:6" s="1" customFormat="1" ht="15" x14ac:dyDescent="0.2">
      <c r="A250" s="151"/>
      <c r="B250" s="153" t="s">
        <v>0</v>
      </c>
      <c r="C250" s="156" t="s">
        <v>267</v>
      </c>
      <c r="D250" s="37" t="s">
        <v>223</v>
      </c>
      <c r="E250" s="20">
        <f>SUM(E251:E255)</f>
        <v>250</v>
      </c>
      <c r="F250" s="159"/>
    </row>
    <row r="251" spans="1:6" s="1" customFormat="1" ht="15" x14ac:dyDescent="0.2">
      <c r="A251" s="151"/>
      <c r="B251" s="154"/>
      <c r="C251" s="157"/>
      <c r="D251" s="37" t="s">
        <v>224</v>
      </c>
      <c r="E251" s="20">
        <v>50</v>
      </c>
      <c r="F251" s="160"/>
    </row>
    <row r="252" spans="1:6" s="1" customFormat="1" ht="15" x14ac:dyDescent="0.2">
      <c r="A252" s="151"/>
      <c r="B252" s="154"/>
      <c r="C252" s="157"/>
      <c r="D252" s="37" t="s">
        <v>225</v>
      </c>
      <c r="E252" s="20">
        <v>50</v>
      </c>
      <c r="F252" s="160"/>
    </row>
    <row r="253" spans="1:6" s="1" customFormat="1" ht="15" x14ac:dyDescent="0.2">
      <c r="A253" s="151"/>
      <c r="B253" s="154"/>
      <c r="C253" s="157"/>
      <c r="D253" s="37" t="s">
        <v>226</v>
      </c>
      <c r="E253" s="20">
        <v>50</v>
      </c>
      <c r="F253" s="160"/>
    </row>
    <row r="254" spans="1:6" s="1" customFormat="1" ht="15" x14ac:dyDescent="0.2">
      <c r="A254" s="151"/>
      <c r="B254" s="154"/>
      <c r="C254" s="157"/>
      <c r="D254" s="37" t="s">
        <v>227</v>
      </c>
      <c r="E254" s="20">
        <v>50</v>
      </c>
      <c r="F254" s="160"/>
    </row>
    <row r="255" spans="1:6" s="1" customFormat="1" ht="15" x14ac:dyDescent="0.2">
      <c r="A255" s="152"/>
      <c r="B255" s="155"/>
      <c r="C255" s="158"/>
      <c r="D255" s="37" t="s">
        <v>228</v>
      </c>
      <c r="E255" s="20">
        <v>50</v>
      </c>
      <c r="F255" s="161"/>
    </row>
    <row r="256" spans="1:6" s="1" customFormat="1" ht="15" customHeight="1" x14ac:dyDescent="0.2">
      <c r="A256" s="150" t="s">
        <v>268</v>
      </c>
      <c r="B256" s="153" t="s">
        <v>2</v>
      </c>
      <c r="C256" s="179"/>
      <c r="D256" s="37" t="s">
        <v>223</v>
      </c>
      <c r="E256" s="20">
        <f>SUM(E257:E261)</f>
        <v>0</v>
      </c>
      <c r="F256" s="159"/>
    </row>
    <row r="257" spans="1:6" s="1" customFormat="1" ht="15" x14ac:dyDescent="0.2">
      <c r="A257" s="151"/>
      <c r="B257" s="154"/>
      <c r="C257" s="179"/>
      <c r="D257" s="37" t="s">
        <v>224</v>
      </c>
      <c r="E257" s="20">
        <v>0</v>
      </c>
      <c r="F257" s="160"/>
    </row>
    <row r="258" spans="1:6" s="1" customFormat="1" ht="15" x14ac:dyDescent="0.2">
      <c r="A258" s="151"/>
      <c r="B258" s="154"/>
      <c r="C258" s="179"/>
      <c r="D258" s="37" t="s">
        <v>225</v>
      </c>
      <c r="E258" s="20">
        <v>0</v>
      </c>
      <c r="F258" s="160"/>
    </row>
    <row r="259" spans="1:6" s="1" customFormat="1" ht="15" x14ac:dyDescent="0.2">
      <c r="A259" s="151"/>
      <c r="B259" s="154"/>
      <c r="C259" s="179"/>
      <c r="D259" s="37" t="s">
        <v>226</v>
      </c>
      <c r="E259" s="20">
        <v>0</v>
      </c>
      <c r="F259" s="160"/>
    </row>
    <row r="260" spans="1:6" s="1" customFormat="1" ht="15" x14ac:dyDescent="0.2">
      <c r="A260" s="151"/>
      <c r="B260" s="154"/>
      <c r="C260" s="179"/>
      <c r="D260" s="37" t="s">
        <v>227</v>
      </c>
      <c r="E260" s="20">
        <v>0</v>
      </c>
      <c r="F260" s="160"/>
    </row>
    <row r="261" spans="1:6" s="1" customFormat="1" ht="15" x14ac:dyDescent="0.2">
      <c r="A261" s="151"/>
      <c r="B261" s="155"/>
      <c r="C261" s="179"/>
      <c r="D261" s="37" t="s">
        <v>228</v>
      </c>
      <c r="E261" s="20">
        <v>0</v>
      </c>
      <c r="F261" s="161"/>
    </row>
    <row r="262" spans="1:6" s="1" customFormat="1" ht="15" customHeight="1" x14ac:dyDescent="0.2">
      <c r="A262" s="151"/>
      <c r="B262" s="153" t="s">
        <v>222</v>
      </c>
      <c r="C262" s="179"/>
      <c r="D262" s="37" t="s">
        <v>223</v>
      </c>
      <c r="E262" s="20">
        <f>SUM(E263:E267)</f>
        <v>7202</v>
      </c>
      <c r="F262" s="159"/>
    </row>
    <row r="263" spans="1:6" s="1" customFormat="1" ht="15" x14ac:dyDescent="0.2">
      <c r="A263" s="151"/>
      <c r="B263" s="154"/>
      <c r="C263" s="179"/>
      <c r="D263" s="37" t="s">
        <v>224</v>
      </c>
      <c r="E263" s="20">
        <v>7202</v>
      </c>
      <c r="F263" s="160"/>
    </row>
    <row r="264" spans="1:6" s="1" customFormat="1" ht="15" x14ac:dyDescent="0.2">
      <c r="A264" s="151"/>
      <c r="B264" s="154"/>
      <c r="C264" s="179"/>
      <c r="D264" s="37" t="s">
        <v>225</v>
      </c>
      <c r="E264" s="20">
        <v>0</v>
      </c>
      <c r="F264" s="160"/>
    </row>
    <row r="265" spans="1:6" s="1" customFormat="1" ht="15" x14ac:dyDescent="0.2">
      <c r="A265" s="151"/>
      <c r="B265" s="154"/>
      <c r="C265" s="179"/>
      <c r="D265" s="37" t="s">
        <v>226</v>
      </c>
      <c r="E265" s="20">
        <v>0</v>
      </c>
      <c r="F265" s="160"/>
    </row>
    <row r="266" spans="1:6" s="1" customFormat="1" ht="15" x14ac:dyDescent="0.2">
      <c r="A266" s="151"/>
      <c r="B266" s="154"/>
      <c r="C266" s="179"/>
      <c r="D266" s="37" t="s">
        <v>227</v>
      </c>
      <c r="E266" s="20">
        <v>0</v>
      </c>
      <c r="F266" s="160"/>
    </row>
    <row r="267" spans="1:6" s="1" customFormat="1" ht="15" x14ac:dyDescent="0.2">
      <c r="A267" s="151"/>
      <c r="B267" s="155"/>
      <c r="C267" s="179"/>
      <c r="D267" s="37" t="s">
        <v>228</v>
      </c>
      <c r="E267" s="20">
        <v>0</v>
      </c>
      <c r="F267" s="161"/>
    </row>
    <row r="268" spans="1:6" s="1" customFormat="1" ht="15" x14ac:dyDescent="0.2">
      <c r="A268" s="151"/>
      <c r="B268" s="153" t="s">
        <v>0</v>
      </c>
      <c r="C268" s="156"/>
      <c r="D268" s="37" t="s">
        <v>223</v>
      </c>
      <c r="E268" s="20">
        <f>SUM(E269:E273)</f>
        <v>5400.92</v>
      </c>
      <c r="F268" s="159"/>
    </row>
    <row r="269" spans="1:6" s="1" customFormat="1" ht="15" x14ac:dyDescent="0.2">
      <c r="A269" s="151"/>
      <c r="B269" s="154"/>
      <c r="C269" s="157"/>
      <c r="D269" s="37" t="s">
        <v>224</v>
      </c>
      <c r="E269" s="20">
        <v>5400.92</v>
      </c>
      <c r="F269" s="160"/>
    </row>
    <row r="270" spans="1:6" s="1" customFormat="1" ht="15" x14ac:dyDescent="0.2">
      <c r="A270" s="151"/>
      <c r="B270" s="154"/>
      <c r="C270" s="157"/>
      <c r="D270" s="37" t="s">
        <v>225</v>
      </c>
      <c r="E270" s="20">
        <v>0</v>
      </c>
      <c r="F270" s="160"/>
    </row>
    <row r="271" spans="1:6" s="1" customFormat="1" ht="15" x14ac:dyDescent="0.2">
      <c r="A271" s="151"/>
      <c r="B271" s="154"/>
      <c r="C271" s="157"/>
      <c r="D271" s="37" t="s">
        <v>226</v>
      </c>
      <c r="E271" s="20">
        <v>0</v>
      </c>
      <c r="F271" s="160"/>
    </row>
    <row r="272" spans="1:6" s="1" customFormat="1" ht="15" x14ac:dyDescent="0.2">
      <c r="A272" s="151"/>
      <c r="B272" s="154"/>
      <c r="C272" s="157"/>
      <c r="D272" s="37" t="s">
        <v>227</v>
      </c>
      <c r="E272" s="20">
        <v>0</v>
      </c>
      <c r="F272" s="160"/>
    </row>
    <row r="273" spans="1:6" s="1" customFormat="1" ht="15" x14ac:dyDescent="0.2">
      <c r="A273" s="152"/>
      <c r="B273" s="155"/>
      <c r="C273" s="158"/>
      <c r="D273" s="37" t="s">
        <v>228</v>
      </c>
      <c r="E273" s="20">
        <v>0</v>
      </c>
      <c r="F273" s="161"/>
    </row>
    <row r="274" spans="1:6" s="1" customFormat="1" ht="18.75" customHeight="1" x14ac:dyDescent="0.2">
      <c r="A274" s="180" t="s">
        <v>269</v>
      </c>
      <c r="B274" s="181"/>
      <c r="C274" s="181"/>
      <c r="D274" s="181"/>
      <c r="E274" s="181"/>
      <c r="F274" s="182"/>
    </row>
    <row r="275" spans="1:6" s="1" customFormat="1" ht="15" customHeight="1" x14ac:dyDescent="0.2">
      <c r="A275" s="150" t="s">
        <v>270</v>
      </c>
      <c r="B275" s="153" t="s">
        <v>222</v>
      </c>
      <c r="C275" s="156"/>
      <c r="D275" s="37" t="s">
        <v>223</v>
      </c>
      <c r="E275" s="20">
        <f>E276+E277+E278+E279+E280</f>
        <v>3949.1</v>
      </c>
      <c r="F275" s="159"/>
    </row>
    <row r="276" spans="1:6" s="1" customFormat="1" ht="15" x14ac:dyDescent="0.2">
      <c r="A276" s="151"/>
      <c r="B276" s="154"/>
      <c r="C276" s="157"/>
      <c r="D276" s="37" t="s">
        <v>224</v>
      </c>
      <c r="E276" s="20">
        <v>400</v>
      </c>
      <c r="F276" s="160"/>
    </row>
    <row r="277" spans="1:6" s="1" customFormat="1" ht="15" x14ac:dyDescent="0.2">
      <c r="A277" s="151"/>
      <c r="B277" s="154"/>
      <c r="C277" s="157"/>
      <c r="D277" s="37" t="s">
        <v>225</v>
      </c>
      <c r="E277" s="20">
        <v>849.1</v>
      </c>
      <c r="F277" s="160"/>
    </row>
    <row r="278" spans="1:6" s="1" customFormat="1" ht="15" x14ac:dyDescent="0.2">
      <c r="A278" s="151"/>
      <c r="B278" s="154"/>
      <c r="C278" s="157"/>
      <c r="D278" s="37" t="s">
        <v>226</v>
      </c>
      <c r="E278" s="20">
        <v>0</v>
      </c>
      <c r="F278" s="160"/>
    </row>
    <row r="279" spans="1:6" s="1" customFormat="1" ht="15" x14ac:dyDescent="0.2">
      <c r="A279" s="151"/>
      <c r="B279" s="154"/>
      <c r="C279" s="157"/>
      <c r="D279" s="37" t="s">
        <v>227</v>
      </c>
      <c r="E279" s="20">
        <v>1350</v>
      </c>
      <c r="F279" s="160"/>
    </row>
    <row r="280" spans="1:6" s="1" customFormat="1" ht="34.5" customHeight="1" x14ac:dyDescent="0.2">
      <c r="A280" s="152"/>
      <c r="B280" s="155"/>
      <c r="C280" s="158"/>
      <c r="D280" s="37" t="s">
        <v>228</v>
      </c>
      <c r="E280" s="20">
        <v>1350</v>
      </c>
      <c r="F280" s="161"/>
    </row>
    <row r="281" spans="1:6" s="1" customFormat="1" ht="15" customHeight="1" x14ac:dyDescent="0.2">
      <c r="A281" s="150" t="s">
        <v>271</v>
      </c>
      <c r="B281" s="153" t="s">
        <v>222</v>
      </c>
      <c r="C281" s="156" t="s">
        <v>272</v>
      </c>
      <c r="D281" s="37" t="s">
        <v>223</v>
      </c>
      <c r="E281" s="20">
        <f>E282+E283+E284+E285+E286</f>
        <v>3949.1</v>
      </c>
      <c r="F281" s="159"/>
    </row>
    <row r="282" spans="1:6" s="1" customFormat="1" ht="15" x14ac:dyDescent="0.2">
      <c r="A282" s="151"/>
      <c r="B282" s="154"/>
      <c r="C282" s="157"/>
      <c r="D282" s="37" t="s">
        <v>224</v>
      </c>
      <c r="E282" s="20">
        <v>400</v>
      </c>
      <c r="F282" s="160"/>
    </row>
    <row r="283" spans="1:6" s="1" customFormat="1" ht="15" x14ac:dyDescent="0.2">
      <c r="A283" s="151"/>
      <c r="B283" s="154"/>
      <c r="C283" s="157"/>
      <c r="D283" s="37" t="s">
        <v>225</v>
      </c>
      <c r="E283" s="20">
        <v>849.1</v>
      </c>
      <c r="F283" s="160"/>
    </row>
    <row r="284" spans="1:6" s="1" customFormat="1" ht="15" x14ac:dyDescent="0.2">
      <c r="A284" s="151"/>
      <c r="B284" s="154"/>
      <c r="C284" s="157"/>
      <c r="D284" s="37" t="s">
        <v>226</v>
      </c>
      <c r="E284" s="20">
        <v>0</v>
      </c>
      <c r="F284" s="160"/>
    </row>
    <row r="285" spans="1:6" s="1" customFormat="1" ht="15" x14ac:dyDescent="0.2">
      <c r="A285" s="151"/>
      <c r="B285" s="154"/>
      <c r="C285" s="157"/>
      <c r="D285" s="37" t="s">
        <v>227</v>
      </c>
      <c r="E285" s="20">
        <v>1350</v>
      </c>
      <c r="F285" s="160"/>
    </row>
    <row r="286" spans="1:6" s="1" customFormat="1" ht="15" x14ac:dyDescent="0.2">
      <c r="A286" s="152"/>
      <c r="B286" s="155"/>
      <c r="C286" s="158"/>
      <c r="D286" s="37" t="s">
        <v>228</v>
      </c>
      <c r="E286" s="20">
        <v>1350</v>
      </c>
      <c r="F286" s="161"/>
    </row>
    <row r="287" spans="1:6" s="1" customFormat="1" ht="15" customHeight="1" x14ac:dyDescent="0.2">
      <c r="A287" s="150" t="s">
        <v>273</v>
      </c>
      <c r="B287" s="153" t="s">
        <v>222</v>
      </c>
      <c r="C287" s="156" t="s">
        <v>274</v>
      </c>
      <c r="D287" s="37" t="s">
        <v>223</v>
      </c>
      <c r="E287" s="20">
        <f>SUM(E288:E292)</f>
        <v>949.1</v>
      </c>
      <c r="F287" s="159"/>
    </row>
    <row r="288" spans="1:6" s="1" customFormat="1" ht="15" x14ac:dyDescent="0.2">
      <c r="A288" s="151"/>
      <c r="B288" s="154"/>
      <c r="C288" s="157"/>
      <c r="D288" s="37" t="s">
        <v>224</v>
      </c>
      <c r="E288" s="20">
        <v>949.1</v>
      </c>
      <c r="F288" s="160"/>
    </row>
    <row r="289" spans="1:6" s="1" customFormat="1" ht="15" x14ac:dyDescent="0.2">
      <c r="A289" s="151"/>
      <c r="B289" s="154"/>
      <c r="C289" s="157"/>
      <c r="D289" s="37" t="s">
        <v>225</v>
      </c>
      <c r="E289" s="20">
        <v>0</v>
      </c>
      <c r="F289" s="160"/>
    </row>
    <row r="290" spans="1:6" s="1" customFormat="1" ht="15" x14ac:dyDescent="0.2">
      <c r="A290" s="151"/>
      <c r="B290" s="154"/>
      <c r="C290" s="157"/>
      <c r="D290" s="37" t="s">
        <v>226</v>
      </c>
      <c r="E290" s="20">
        <v>0</v>
      </c>
      <c r="F290" s="160"/>
    </row>
    <row r="291" spans="1:6" s="1" customFormat="1" ht="15" x14ac:dyDescent="0.2">
      <c r="A291" s="151"/>
      <c r="B291" s="154"/>
      <c r="C291" s="157"/>
      <c r="D291" s="37" t="s">
        <v>227</v>
      </c>
      <c r="E291" s="20">
        <v>0</v>
      </c>
      <c r="F291" s="160"/>
    </row>
    <row r="292" spans="1:6" s="1" customFormat="1" ht="15" x14ac:dyDescent="0.2">
      <c r="A292" s="152"/>
      <c r="B292" s="155"/>
      <c r="C292" s="157"/>
      <c r="D292" s="37" t="s">
        <v>228</v>
      </c>
      <c r="E292" s="20">
        <v>0</v>
      </c>
      <c r="F292" s="160"/>
    </row>
    <row r="293" spans="1:6" s="1" customFormat="1" ht="15" customHeight="1" x14ac:dyDescent="0.2">
      <c r="A293" s="150" t="s">
        <v>275</v>
      </c>
      <c r="B293" s="153" t="s">
        <v>222</v>
      </c>
      <c r="C293" s="156" t="s">
        <v>274</v>
      </c>
      <c r="D293" s="37" t="s">
        <v>223</v>
      </c>
      <c r="E293" s="20">
        <f>SUM(E294:E298)</f>
        <v>949.1</v>
      </c>
      <c r="F293" s="159"/>
    </row>
    <row r="294" spans="1:6" s="1" customFormat="1" ht="15" x14ac:dyDescent="0.2">
      <c r="A294" s="151"/>
      <c r="B294" s="154"/>
      <c r="C294" s="157"/>
      <c r="D294" s="37" t="s">
        <v>224</v>
      </c>
      <c r="E294" s="20">
        <v>949.1</v>
      </c>
      <c r="F294" s="160"/>
    </row>
    <row r="295" spans="1:6" s="1" customFormat="1" ht="15" x14ac:dyDescent="0.2">
      <c r="A295" s="151"/>
      <c r="B295" s="154"/>
      <c r="C295" s="157"/>
      <c r="D295" s="37" t="s">
        <v>225</v>
      </c>
      <c r="E295" s="20">
        <v>0</v>
      </c>
      <c r="F295" s="160"/>
    </row>
    <row r="296" spans="1:6" s="1" customFormat="1" ht="15" x14ac:dyDescent="0.2">
      <c r="A296" s="151"/>
      <c r="B296" s="154"/>
      <c r="C296" s="157"/>
      <c r="D296" s="37" t="s">
        <v>226</v>
      </c>
      <c r="E296" s="20">
        <v>0</v>
      </c>
      <c r="F296" s="160"/>
    </row>
    <row r="297" spans="1:6" s="1" customFormat="1" ht="15" x14ac:dyDescent="0.2">
      <c r="A297" s="151"/>
      <c r="B297" s="154"/>
      <c r="C297" s="157"/>
      <c r="D297" s="37" t="s">
        <v>227</v>
      </c>
      <c r="E297" s="20">
        <v>0</v>
      </c>
      <c r="F297" s="160"/>
    </row>
    <row r="298" spans="1:6" s="1" customFormat="1" ht="15" x14ac:dyDescent="0.2">
      <c r="A298" s="151"/>
      <c r="B298" s="154"/>
      <c r="C298" s="157"/>
      <c r="D298" s="64" t="s">
        <v>228</v>
      </c>
      <c r="E298" s="70">
        <v>0</v>
      </c>
      <c r="F298" s="160"/>
    </row>
    <row r="299" spans="1:6" s="1" customFormat="1" ht="18" customHeight="1" x14ac:dyDescent="0.2">
      <c r="A299" s="170" t="s">
        <v>276</v>
      </c>
      <c r="B299" s="183"/>
      <c r="C299" s="183"/>
      <c r="D299" s="183"/>
      <c r="E299" s="183"/>
      <c r="F299" s="184"/>
    </row>
    <row r="300" spans="1:6" s="1" customFormat="1" ht="27" customHeight="1" x14ac:dyDescent="0.2">
      <c r="A300" s="153" t="s">
        <v>151</v>
      </c>
      <c r="B300" s="153" t="s">
        <v>237</v>
      </c>
      <c r="C300" s="156"/>
      <c r="D300" s="37" t="s">
        <v>223</v>
      </c>
      <c r="E300" s="20">
        <f>E301+E302+E303+E304+E305</f>
        <v>2959.3</v>
      </c>
      <c r="F300" s="159"/>
    </row>
    <row r="301" spans="1:6" s="1" customFormat="1" ht="30" customHeight="1" x14ac:dyDescent="0.2">
      <c r="A301" s="154"/>
      <c r="B301" s="154"/>
      <c r="C301" s="157"/>
      <c r="D301" s="37" t="s">
        <v>224</v>
      </c>
      <c r="E301" s="20">
        <v>1404</v>
      </c>
      <c r="F301" s="160"/>
    </row>
    <row r="302" spans="1:6" s="1" customFormat="1" ht="31.5" customHeight="1" x14ac:dyDescent="0.2">
      <c r="A302" s="154"/>
      <c r="B302" s="154"/>
      <c r="C302" s="157"/>
      <c r="D302" s="37" t="s">
        <v>225</v>
      </c>
      <c r="E302" s="20">
        <f>E308+E314+E320+E326+E332</f>
        <v>585.29999999999995</v>
      </c>
      <c r="F302" s="160"/>
    </row>
    <row r="303" spans="1:6" s="1" customFormat="1" ht="30.75" customHeight="1" x14ac:dyDescent="0.2">
      <c r="A303" s="154"/>
      <c r="B303" s="154"/>
      <c r="C303" s="157"/>
      <c r="D303" s="37" t="s">
        <v>226</v>
      </c>
      <c r="E303" s="20">
        <v>0</v>
      </c>
      <c r="F303" s="160"/>
    </row>
    <row r="304" spans="1:6" s="1" customFormat="1" ht="25.5" customHeight="1" x14ac:dyDescent="0.2">
      <c r="A304" s="154"/>
      <c r="B304" s="154"/>
      <c r="C304" s="157"/>
      <c r="D304" s="37" t="s">
        <v>227</v>
      </c>
      <c r="E304" s="20">
        <v>485</v>
      </c>
      <c r="F304" s="160"/>
    </row>
    <row r="305" spans="1:6" s="1" customFormat="1" ht="44.25" customHeight="1" x14ac:dyDescent="0.2">
      <c r="A305" s="155"/>
      <c r="B305" s="155"/>
      <c r="C305" s="158"/>
      <c r="D305" s="37" t="s">
        <v>228</v>
      </c>
      <c r="E305" s="20">
        <v>485</v>
      </c>
      <c r="F305" s="161"/>
    </row>
    <row r="306" spans="1:6" s="1" customFormat="1" ht="72.75" customHeight="1" x14ac:dyDescent="0.2">
      <c r="A306" s="150" t="s">
        <v>277</v>
      </c>
      <c r="B306" s="153" t="s">
        <v>237</v>
      </c>
      <c r="C306" s="150" t="s">
        <v>278</v>
      </c>
      <c r="D306" s="37" t="s">
        <v>223</v>
      </c>
      <c r="E306" s="20">
        <f>SUM(E307:E311)</f>
        <v>2859</v>
      </c>
      <c r="F306" s="159"/>
    </row>
    <row r="307" spans="1:6" s="1" customFormat="1" ht="65.25" customHeight="1" x14ac:dyDescent="0.2">
      <c r="A307" s="151"/>
      <c r="B307" s="154"/>
      <c r="C307" s="151"/>
      <c r="D307" s="37" t="s">
        <v>224</v>
      </c>
      <c r="E307" s="20">
        <v>1404</v>
      </c>
      <c r="F307" s="160"/>
    </row>
    <row r="308" spans="1:6" s="1" customFormat="1" ht="53.25" customHeight="1" x14ac:dyDescent="0.2">
      <c r="A308" s="151"/>
      <c r="B308" s="154"/>
      <c r="C308" s="151"/>
      <c r="D308" s="37" t="s">
        <v>225</v>
      </c>
      <c r="E308" s="20">
        <v>485</v>
      </c>
      <c r="F308" s="160"/>
    </row>
    <row r="309" spans="1:6" s="1" customFormat="1" ht="69" customHeight="1" x14ac:dyDescent="0.2">
      <c r="A309" s="151"/>
      <c r="B309" s="154"/>
      <c r="C309" s="151"/>
      <c r="D309" s="37" t="s">
        <v>226</v>
      </c>
      <c r="E309" s="20">
        <v>0</v>
      </c>
      <c r="F309" s="160"/>
    </row>
    <row r="310" spans="1:6" s="1" customFormat="1" ht="52.5" customHeight="1" x14ac:dyDescent="0.2">
      <c r="A310" s="151"/>
      <c r="B310" s="154"/>
      <c r="C310" s="151"/>
      <c r="D310" s="37" t="s">
        <v>227</v>
      </c>
      <c r="E310" s="20">
        <v>485</v>
      </c>
      <c r="F310" s="160"/>
    </row>
    <row r="311" spans="1:6" s="1" customFormat="1" ht="65.25" customHeight="1" x14ac:dyDescent="0.2">
      <c r="A311" s="152"/>
      <c r="B311" s="155"/>
      <c r="C311" s="152"/>
      <c r="D311" s="37" t="s">
        <v>228</v>
      </c>
      <c r="E311" s="20">
        <v>485</v>
      </c>
      <c r="F311" s="161"/>
    </row>
    <row r="312" spans="1:6" s="1" customFormat="1" ht="54" customHeight="1" x14ac:dyDescent="0.2">
      <c r="A312" s="150" t="s">
        <v>394</v>
      </c>
      <c r="B312" s="153" t="s">
        <v>237</v>
      </c>
      <c r="C312" s="153" t="s">
        <v>278</v>
      </c>
      <c r="D312" s="37" t="s">
        <v>223</v>
      </c>
      <c r="E312" s="20">
        <v>0</v>
      </c>
      <c r="F312" s="159"/>
    </row>
    <row r="313" spans="1:6" s="1" customFormat="1" ht="48" customHeight="1" x14ac:dyDescent="0.2">
      <c r="A313" s="151"/>
      <c r="B313" s="154"/>
      <c r="C313" s="154"/>
      <c r="D313" s="37" t="s">
        <v>224</v>
      </c>
      <c r="E313" s="20">
        <v>0</v>
      </c>
      <c r="F313" s="160"/>
    </row>
    <row r="314" spans="1:6" s="1" customFormat="1" ht="59.25" customHeight="1" x14ac:dyDescent="0.2">
      <c r="A314" s="151"/>
      <c r="B314" s="154"/>
      <c r="C314" s="154"/>
      <c r="D314" s="37" t="s">
        <v>225</v>
      </c>
      <c r="E314" s="20">
        <v>0</v>
      </c>
      <c r="F314" s="160"/>
    </row>
    <row r="315" spans="1:6" s="1" customFormat="1" ht="51" customHeight="1" x14ac:dyDescent="0.2">
      <c r="A315" s="151"/>
      <c r="B315" s="154"/>
      <c r="C315" s="154"/>
      <c r="D315" s="37" t="s">
        <v>226</v>
      </c>
      <c r="E315" s="20">
        <v>0</v>
      </c>
      <c r="F315" s="160"/>
    </row>
    <row r="316" spans="1:6" s="1" customFormat="1" ht="39" customHeight="1" x14ac:dyDescent="0.2">
      <c r="A316" s="151"/>
      <c r="B316" s="154"/>
      <c r="C316" s="154"/>
      <c r="D316" s="37" t="s">
        <v>227</v>
      </c>
      <c r="E316" s="20">
        <v>0</v>
      </c>
      <c r="F316" s="160"/>
    </row>
    <row r="317" spans="1:6" s="1" customFormat="1" ht="111" customHeight="1" x14ac:dyDescent="0.2">
      <c r="A317" s="152"/>
      <c r="B317" s="155"/>
      <c r="C317" s="155"/>
      <c r="D317" s="37" t="s">
        <v>228</v>
      </c>
      <c r="E317" s="20">
        <v>0</v>
      </c>
      <c r="F317" s="161"/>
    </row>
    <row r="318" spans="1:6" s="1" customFormat="1" ht="49.5" customHeight="1" x14ac:dyDescent="0.2">
      <c r="A318" s="60" t="s">
        <v>279</v>
      </c>
      <c r="B318" s="32"/>
      <c r="C318" s="153" t="s">
        <v>278</v>
      </c>
      <c r="D318" s="37" t="s">
        <v>223</v>
      </c>
      <c r="E318" s="20">
        <f>E319+E320+E321+E322+E323</f>
        <v>0</v>
      </c>
      <c r="F318" s="63"/>
    </row>
    <row r="319" spans="1:6" s="1" customFormat="1" ht="48.75" customHeight="1" x14ac:dyDescent="0.2">
      <c r="A319" s="60" t="s">
        <v>280</v>
      </c>
      <c r="B319" s="32"/>
      <c r="C319" s="154"/>
      <c r="D319" s="37" t="s">
        <v>224</v>
      </c>
      <c r="E319" s="20">
        <v>0</v>
      </c>
      <c r="F319" s="63"/>
    </row>
    <row r="320" spans="1:6" s="1" customFormat="1" ht="45.75" customHeight="1" x14ac:dyDescent="0.2">
      <c r="A320" s="60" t="s">
        <v>281</v>
      </c>
      <c r="B320" s="32"/>
      <c r="C320" s="154"/>
      <c r="D320" s="37" t="s">
        <v>225</v>
      </c>
      <c r="E320" s="20">
        <v>0</v>
      </c>
      <c r="F320" s="63"/>
    </row>
    <row r="321" spans="1:6" s="1" customFormat="1" ht="45" customHeight="1" x14ac:dyDescent="0.2">
      <c r="A321" s="60" t="s">
        <v>282</v>
      </c>
      <c r="B321" s="154" t="s">
        <v>237</v>
      </c>
      <c r="C321" s="154"/>
      <c r="D321" s="37" t="s">
        <v>226</v>
      </c>
      <c r="E321" s="20">
        <v>0</v>
      </c>
      <c r="F321" s="63"/>
    </row>
    <row r="322" spans="1:6" s="1" customFormat="1" ht="34.5" customHeight="1" x14ac:dyDescent="0.2">
      <c r="A322" s="60" t="s">
        <v>283</v>
      </c>
      <c r="B322" s="154"/>
      <c r="C322" s="154"/>
      <c r="D322" s="37" t="s">
        <v>227</v>
      </c>
      <c r="E322" s="20">
        <v>0</v>
      </c>
      <c r="F322" s="63"/>
    </row>
    <row r="323" spans="1:6" s="1" customFormat="1" ht="92.25" customHeight="1" x14ac:dyDescent="0.2">
      <c r="A323" s="60" t="s">
        <v>284</v>
      </c>
      <c r="B323" s="155"/>
      <c r="C323" s="155"/>
      <c r="D323" s="37" t="s">
        <v>228</v>
      </c>
      <c r="E323" s="20">
        <v>0</v>
      </c>
      <c r="F323" s="63"/>
    </row>
    <row r="324" spans="1:6" s="1" customFormat="1" ht="27.75" customHeight="1" x14ac:dyDescent="0.2">
      <c r="A324" s="150" t="s">
        <v>285</v>
      </c>
      <c r="B324" s="153" t="s">
        <v>237</v>
      </c>
      <c r="C324" s="153" t="s">
        <v>278</v>
      </c>
      <c r="D324" s="37" t="s">
        <v>223</v>
      </c>
      <c r="E324" s="20">
        <f>E325+E326+E327+E328+E329</f>
        <v>76.3</v>
      </c>
      <c r="F324" s="159"/>
    </row>
    <row r="325" spans="1:6" s="1" customFormat="1" ht="20.25" customHeight="1" x14ac:dyDescent="0.2">
      <c r="A325" s="151"/>
      <c r="B325" s="154"/>
      <c r="C325" s="154"/>
      <c r="D325" s="37" t="s">
        <v>224</v>
      </c>
      <c r="E325" s="20">
        <v>0</v>
      </c>
      <c r="F325" s="160"/>
    </row>
    <row r="326" spans="1:6" s="1" customFormat="1" ht="19.5" customHeight="1" x14ac:dyDescent="0.2">
      <c r="A326" s="151"/>
      <c r="B326" s="154"/>
      <c r="C326" s="154"/>
      <c r="D326" s="37" t="s">
        <v>225</v>
      </c>
      <c r="E326" s="20">
        <v>76.3</v>
      </c>
      <c r="F326" s="160"/>
    </row>
    <row r="327" spans="1:6" s="1" customFormat="1" ht="21.75" customHeight="1" x14ac:dyDescent="0.2">
      <c r="A327" s="151"/>
      <c r="B327" s="154"/>
      <c r="C327" s="154"/>
      <c r="D327" s="37" t="s">
        <v>226</v>
      </c>
      <c r="E327" s="20">
        <v>0</v>
      </c>
      <c r="F327" s="160"/>
    </row>
    <row r="328" spans="1:6" s="1" customFormat="1" ht="23.25" customHeight="1" x14ac:dyDescent="0.2">
      <c r="A328" s="151"/>
      <c r="B328" s="154"/>
      <c r="C328" s="154"/>
      <c r="D328" s="37" t="s">
        <v>227</v>
      </c>
      <c r="E328" s="20">
        <v>0</v>
      </c>
      <c r="F328" s="160"/>
    </row>
    <row r="329" spans="1:6" s="1" customFormat="1" ht="22.5" customHeight="1" x14ac:dyDescent="0.2">
      <c r="A329" s="151"/>
      <c r="B329" s="154"/>
      <c r="C329" s="155"/>
      <c r="D329" s="37" t="s">
        <v>228</v>
      </c>
      <c r="E329" s="20">
        <v>0</v>
      </c>
      <c r="F329" s="161"/>
    </row>
    <row r="330" spans="1:6" s="1" customFormat="1" ht="22.5" customHeight="1" x14ac:dyDescent="0.2">
      <c r="A330" s="150" t="s">
        <v>286</v>
      </c>
      <c r="B330" s="153" t="s">
        <v>237</v>
      </c>
      <c r="C330" s="153" t="s">
        <v>278</v>
      </c>
      <c r="D330" s="37" t="s">
        <v>223</v>
      </c>
      <c r="E330" s="20">
        <f>E331+E332+E333+E334+E335</f>
        <v>24</v>
      </c>
      <c r="F330" s="63"/>
    </row>
    <row r="331" spans="1:6" s="1" customFormat="1" ht="22.5" customHeight="1" x14ac:dyDescent="0.2">
      <c r="A331" s="151"/>
      <c r="B331" s="154"/>
      <c r="C331" s="154"/>
      <c r="D331" s="37" t="s">
        <v>224</v>
      </c>
      <c r="E331" s="20">
        <v>0</v>
      </c>
      <c r="F331" s="63"/>
    </row>
    <row r="332" spans="1:6" s="1" customFormat="1" ht="22.5" customHeight="1" x14ac:dyDescent="0.2">
      <c r="A332" s="151"/>
      <c r="B332" s="154"/>
      <c r="C332" s="154"/>
      <c r="D332" s="37" t="s">
        <v>225</v>
      </c>
      <c r="E332" s="20">
        <v>24</v>
      </c>
      <c r="F332" s="63"/>
    </row>
    <row r="333" spans="1:6" s="1" customFormat="1" ht="22.5" customHeight="1" x14ac:dyDescent="0.2">
      <c r="A333" s="151"/>
      <c r="B333" s="154"/>
      <c r="C333" s="154"/>
      <c r="D333" s="37" t="s">
        <v>226</v>
      </c>
      <c r="E333" s="20">
        <v>0</v>
      </c>
      <c r="F333" s="63"/>
    </row>
    <row r="334" spans="1:6" s="1" customFormat="1" ht="22.5" customHeight="1" x14ac:dyDescent="0.2">
      <c r="A334" s="151"/>
      <c r="B334" s="154"/>
      <c r="C334" s="154"/>
      <c r="D334" s="37" t="s">
        <v>227</v>
      </c>
      <c r="E334" s="20">
        <v>0</v>
      </c>
      <c r="F334" s="63"/>
    </row>
    <row r="335" spans="1:6" s="1" customFormat="1" ht="22.5" customHeight="1" x14ac:dyDescent="0.2">
      <c r="A335" s="152"/>
      <c r="B335" s="154"/>
      <c r="C335" s="155"/>
      <c r="D335" s="37" t="s">
        <v>228</v>
      </c>
      <c r="E335" s="20">
        <v>0</v>
      </c>
      <c r="F335" s="63"/>
    </row>
    <row r="336" spans="1:6" s="1" customFormat="1" ht="15" customHeight="1" x14ac:dyDescent="0.2">
      <c r="A336" s="150" t="s">
        <v>139</v>
      </c>
      <c r="B336" s="153" t="s">
        <v>237</v>
      </c>
      <c r="C336" s="156"/>
      <c r="D336" s="37" t="s">
        <v>223</v>
      </c>
      <c r="E336" s="20">
        <f>SUM(E337:E341)</f>
        <v>11348</v>
      </c>
      <c r="F336" s="159"/>
    </row>
    <row r="337" spans="1:6" s="1" customFormat="1" ht="15" x14ac:dyDescent="0.2">
      <c r="A337" s="151"/>
      <c r="B337" s="154"/>
      <c r="C337" s="157"/>
      <c r="D337" s="37" t="s">
        <v>224</v>
      </c>
      <c r="E337" s="20">
        <v>1310</v>
      </c>
      <c r="F337" s="160"/>
    </row>
    <row r="338" spans="1:6" s="1" customFormat="1" ht="15" x14ac:dyDescent="0.2">
      <c r="A338" s="151"/>
      <c r="B338" s="154"/>
      <c r="C338" s="157"/>
      <c r="D338" s="37" t="s">
        <v>225</v>
      </c>
      <c r="E338" s="20">
        <v>2538</v>
      </c>
      <c r="F338" s="160"/>
    </row>
    <row r="339" spans="1:6" s="1" customFormat="1" ht="15" x14ac:dyDescent="0.2">
      <c r="A339" s="151"/>
      <c r="B339" s="154"/>
      <c r="C339" s="157"/>
      <c r="D339" s="37" t="s">
        <v>226</v>
      </c>
      <c r="E339" s="20">
        <f>E345+E351+E357+E363+E369</f>
        <v>900</v>
      </c>
      <c r="F339" s="160"/>
    </row>
    <row r="340" spans="1:6" s="1" customFormat="1" ht="15" x14ac:dyDescent="0.2">
      <c r="A340" s="151"/>
      <c r="B340" s="154"/>
      <c r="C340" s="157"/>
      <c r="D340" s="37" t="s">
        <v>227</v>
      </c>
      <c r="E340" s="20">
        <v>3300</v>
      </c>
      <c r="F340" s="160"/>
    </row>
    <row r="341" spans="1:6" s="1" customFormat="1" ht="15" x14ac:dyDescent="0.2">
      <c r="A341" s="151"/>
      <c r="B341" s="154"/>
      <c r="C341" s="158"/>
      <c r="D341" s="37" t="s">
        <v>228</v>
      </c>
      <c r="E341" s="20">
        <v>3300</v>
      </c>
      <c r="F341" s="161"/>
    </row>
    <row r="342" spans="1:6" s="1" customFormat="1" ht="15" customHeight="1" x14ac:dyDescent="0.2">
      <c r="A342" s="150" t="s">
        <v>287</v>
      </c>
      <c r="B342" s="153" t="s">
        <v>237</v>
      </c>
      <c r="C342" s="150" t="s">
        <v>288</v>
      </c>
      <c r="D342" s="37" t="s">
        <v>223</v>
      </c>
      <c r="E342" s="20">
        <f>SUM(E343:E347)</f>
        <v>11348</v>
      </c>
      <c r="F342" s="159"/>
    </row>
    <row r="343" spans="1:6" s="1" customFormat="1" ht="15" x14ac:dyDescent="0.2">
      <c r="A343" s="151"/>
      <c r="B343" s="154"/>
      <c r="C343" s="151"/>
      <c r="D343" s="37" t="s">
        <v>224</v>
      </c>
      <c r="E343" s="20">
        <v>1310</v>
      </c>
      <c r="F343" s="160"/>
    </row>
    <row r="344" spans="1:6" s="1" customFormat="1" ht="15" x14ac:dyDescent="0.2">
      <c r="A344" s="151"/>
      <c r="B344" s="154"/>
      <c r="C344" s="151"/>
      <c r="D344" s="37" t="s">
        <v>225</v>
      </c>
      <c r="E344" s="20">
        <v>2538</v>
      </c>
      <c r="F344" s="160"/>
    </row>
    <row r="345" spans="1:6" s="1" customFormat="1" ht="15" x14ac:dyDescent="0.2">
      <c r="A345" s="151"/>
      <c r="B345" s="154"/>
      <c r="C345" s="151"/>
      <c r="D345" s="37" t="s">
        <v>226</v>
      </c>
      <c r="E345" s="20">
        <v>900</v>
      </c>
      <c r="F345" s="160"/>
    </row>
    <row r="346" spans="1:6" s="1" customFormat="1" ht="15" x14ac:dyDescent="0.2">
      <c r="A346" s="151"/>
      <c r="B346" s="154"/>
      <c r="C346" s="151"/>
      <c r="D346" s="37" t="s">
        <v>227</v>
      </c>
      <c r="E346" s="20">
        <v>3300</v>
      </c>
      <c r="F346" s="160"/>
    </row>
    <row r="347" spans="1:6" s="1" customFormat="1" ht="36.75" customHeight="1" x14ac:dyDescent="0.2">
      <c r="A347" s="152"/>
      <c r="B347" s="155"/>
      <c r="C347" s="152"/>
      <c r="D347" s="37" t="s">
        <v>228</v>
      </c>
      <c r="E347" s="20">
        <v>3300</v>
      </c>
      <c r="F347" s="161"/>
    </row>
    <row r="348" spans="1:6" s="1" customFormat="1" ht="15" customHeight="1" x14ac:dyDescent="0.2">
      <c r="A348" s="150" t="s">
        <v>289</v>
      </c>
      <c r="B348" s="153" t="s">
        <v>237</v>
      </c>
      <c r="C348" s="179"/>
      <c r="D348" s="37" t="s">
        <v>223</v>
      </c>
      <c r="E348" s="20">
        <v>0</v>
      </c>
      <c r="F348" s="159"/>
    </row>
    <row r="349" spans="1:6" s="1" customFormat="1" ht="15" x14ac:dyDescent="0.2">
      <c r="A349" s="151"/>
      <c r="B349" s="154"/>
      <c r="C349" s="179"/>
      <c r="D349" s="37" t="s">
        <v>224</v>
      </c>
      <c r="E349" s="20">
        <v>0</v>
      </c>
      <c r="F349" s="160"/>
    </row>
    <row r="350" spans="1:6" s="1" customFormat="1" ht="15" x14ac:dyDescent="0.2">
      <c r="A350" s="151"/>
      <c r="B350" s="154"/>
      <c r="C350" s="179"/>
      <c r="D350" s="37" t="s">
        <v>225</v>
      </c>
      <c r="E350" s="20">
        <v>0</v>
      </c>
      <c r="F350" s="160"/>
    </row>
    <row r="351" spans="1:6" s="1" customFormat="1" ht="15" x14ac:dyDescent="0.2">
      <c r="A351" s="151"/>
      <c r="B351" s="154"/>
      <c r="C351" s="179"/>
      <c r="D351" s="37" t="s">
        <v>226</v>
      </c>
      <c r="E351" s="20">
        <v>0</v>
      </c>
      <c r="F351" s="160"/>
    </row>
    <row r="352" spans="1:6" s="1" customFormat="1" ht="15" x14ac:dyDescent="0.2">
      <c r="A352" s="151"/>
      <c r="B352" s="154"/>
      <c r="C352" s="179"/>
      <c r="D352" s="37" t="s">
        <v>227</v>
      </c>
      <c r="E352" s="20">
        <v>0</v>
      </c>
      <c r="F352" s="160"/>
    </row>
    <row r="353" spans="1:6" s="1" customFormat="1" ht="31.5" customHeight="1" x14ac:dyDescent="0.2">
      <c r="A353" s="151"/>
      <c r="B353" s="154"/>
      <c r="C353" s="179"/>
      <c r="D353" s="37" t="s">
        <v>228</v>
      </c>
      <c r="E353" s="20">
        <v>0</v>
      </c>
      <c r="F353" s="160"/>
    </row>
    <row r="354" spans="1:6" s="1" customFormat="1" ht="15" customHeight="1" x14ac:dyDescent="0.2">
      <c r="A354" s="150" t="s">
        <v>290</v>
      </c>
      <c r="B354" s="153" t="s">
        <v>237</v>
      </c>
      <c r="C354" s="156"/>
      <c r="D354" s="37" t="s">
        <v>223</v>
      </c>
      <c r="E354" s="20">
        <v>0</v>
      </c>
      <c r="F354" s="159"/>
    </row>
    <row r="355" spans="1:6" s="1" customFormat="1" ht="15" x14ac:dyDescent="0.2">
      <c r="A355" s="151"/>
      <c r="B355" s="154"/>
      <c r="C355" s="157"/>
      <c r="D355" s="37" t="s">
        <v>224</v>
      </c>
      <c r="E355" s="20">
        <v>0</v>
      </c>
      <c r="F355" s="160"/>
    </row>
    <row r="356" spans="1:6" s="1" customFormat="1" ht="15" x14ac:dyDescent="0.2">
      <c r="A356" s="151"/>
      <c r="B356" s="154"/>
      <c r="C356" s="157"/>
      <c r="D356" s="37" t="s">
        <v>225</v>
      </c>
      <c r="E356" s="20">
        <v>0</v>
      </c>
      <c r="F356" s="160"/>
    </row>
    <row r="357" spans="1:6" s="1" customFormat="1" ht="15" x14ac:dyDescent="0.2">
      <c r="A357" s="151"/>
      <c r="B357" s="154"/>
      <c r="C357" s="157"/>
      <c r="D357" s="37" t="s">
        <v>226</v>
      </c>
      <c r="E357" s="20">
        <v>0</v>
      </c>
      <c r="F357" s="160"/>
    </row>
    <row r="358" spans="1:6" s="1" customFormat="1" ht="15" x14ac:dyDescent="0.2">
      <c r="A358" s="151"/>
      <c r="B358" s="154"/>
      <c r="C358" s="157"/>
      <c r="D358" s="37" t="s">
        <v>227</v>
      </c>
      <c r="E358" s="20">
        <v>0</v>
      </c>
      <c r="F358" s="160"/>
    </row>
    <row r="359" spans="1:6" s="1" customFormat="1" ht="38.25" customHeight="1" x14ac:dyDescent="0.2">
      <c r="A359" s="151"/>
      <c r="B359" s="154"/>
      <c r="C359" s="158"/>
      <c r="D359" s="37" t="s">
        <v>228</v>
      </c>
      <c r="E359" s="20">
        <v>0</v>
      </c>
      <c r="F359" s="161"/>
    </row>
    <row r="360" spans="1:6" s="1" customFormat="1" ht="15" customHeight="1" x14ac:dyDescent="0.2">
      <c r="A360" s="150" t="s">
        <v>291</v>
      </c>
      <c r="B360" s="153" t="s">
        <v>237</v>
      </c>
      <c r="C360" s="156"/>
      <c r="D360" s="37" t="s">
        <v>223</v>
      </c>
      <c r="E360" s="20">
        <v>0</v>
      </c>
      <c r="F360" s="159"/>
    </row>
    <row r="361" spans="1:6" s="1" customFormat="1" ht="15" x14ac:dyDescent="0.2">
      <c r="A361" s="151"/>
      <c r="B361" s="154"/>
      <c r="C361" s="157"/>
      <c r="D361" s="37" t="s">
        <v>224</v>
      </c>
      <c r="E361" s="20">
        <v>0</v>
      </c>
      <c r="F361" s="160"/>
    </row>
    <row r="362" spans="1:6" s="1" customFormat="1" ht="15" x14ac:dyDescent="0.2">
      <c r="A362" s="151"/>
      <c r="B362" s="154"/>
      <c r="C362" s="157"/>
      <c r="D362" s="37" t="s">
        <v>225</v>
      </c>
      <c r="E362" s="20">
        <v>0</v>
      </c>
      <c r="F362" s="160"/>
    </row>
    <row r="363" spans="1:6" s="1" customFormat="1" ht="15" x14ac:dyDescent="0.2">
      <c r="A363" s="151"/>
      <c r="B363" s="154"/>
      <c r="C363" s="157"/>
      <c r="D363" s="37" t="s">
        <v>226</v>
      </c>
      <c r="E363" s="20">
        <v>0</v>
      </c>
      <c r="F363" s="160"/>
    </row>
    <row r="364" spans="1:6" s="1" customFormat="1" ht="15" x14ac:dyDescent="0.2">
      <c r="A364" s="151"/>
      <c r="B364" s="154"/>
      <c r="C364" s="157"/>
      <c r="D364" s="37" t="s">
        <v>227</v>
      </c>
      <c r="E364" s="20">
        <v>0</v>
      </c>
      <c r="F364" s="160"/>
    </row>
    <row r="365" spans="1:6" s="1" customFormat="1" ht="25.5" customHeight="1" x14ac:dyDescent="0.2">
      <c r="A365" s="151"/>
      <c r="B365" s="154"/>
      <c r="C365" s="158"/>
      <c r="D365" s="37" t="s">
        <v>228</v>
      </c>
      <c r="E365" s="20">
        <v>0</v>
      </c>
      <c r="F365" s="161"/>
    </row>
    <row r="366" spans="1:6" s="1" customFormat="1" ht="24.75" customHeight="1" x14ac:dyDescent="0.2">
      <c r="A366" s="150" t="s">
        <v>292</v>
      </c>
      <c r="B366" s="153" t="s">
        <v>237</v>
      </c>
      <c r="C366" s="179"/>
      <c r="D366" s="37" t="s">
        <v>223</v>
      </c>
      <c r="E366" s="20">
        <v>0</v>
      </c>
      <c r="F366" s="129"/>
    </row>
    <row r="367" spans="1:6" s="1" customFormat="1" ht="24" customHeight="1" x14ac:dyDescent="0.2">
      <c r="A367" s="151"/>
      <c r="B367" s="154"/>
      <c r="C367" s="179"/>
      <c r="D367" s="37" t="s">
        <v>224</v>
      </c>
      <c r="E367" s="20">
        <v>0</v>
      </c>
      <c r="F367" s="129"/>
    </row>
    <row r="368" spans="1:6" s="1" customFormat="1" ht="25.5" customHeight="1" x14ac:dyDescent="0.2">
      <c r="A368" s="151"/>
      <c r="B368" s="154"/>
      <c r="C368" s="179"/>
      <c r="D368" s="37" t="s">
        <v>225</v>
      </c>
      <c r="E368" s="20">
        <v>0</v>
      </c>
      <c r="F368" s="129"/>
    </row>
    <row r="369" spans="1:6" s="1" customFormat="1" ht="23.25" customHeight="1" x14ac:dyDescent="0.2">
      <c r="A369" s="151"/>
      <c r="B369" s="154"/>
      <c r="C369" s="179"/>
      <c r="D369" s="37" t="s">
        <v>226</v>
      </c>
      <c r="E369" s="20">
        <v>0</v>
      </c>
      <c r="F369" s="129"/>
    </row>
    <row r="370" spans="1:6" s="1" customFormat="1" ht="19.5" customHeight="1" x14ac:dyDescent="0.2">
      <c r="A370" s="151"/>
      <c r="B370" s="154"/>
      <c r="C370" s="179"/>
      <c r="D370" s="37" t="s">
        <v>227</v>
      </c>
      <c r="E370" s="20">
        <v>0</v>
      </c>
      <c r="F370" s="129"/>
    </row>
    <row r="371" spans="1:6" s="1" customFormat="1" ht="20.25" customHeight="1" x14ac:dyDescent="0.2">
      <c r="A371" s="151"/>
      <c r="B371" s="154"/>
      <c r="C371" s="179"/>
      <c r="D371" s="37" t="s">
        <v>228</v>
      </c>
      <c r="E371" s="20">
        <v>0</v>
      </c>
      <c r="F371" s="129"/>
    </row>
    <row r="372" spans="1:6" s="1" customFormat="1" ht="15" customHeight="1" x14ac:dyDescent="0.2">
      <c r="A372" s="150" t="s">
        <v>127</v>
      </c>
      <c r="B372" s="153" t="s">
        <v>237</v>
      </c>
      <c r="C372" s="156"/>
      <c r="D372" s="37" t="s">
        <v>223</v>
      </c>
      <c r="E372" s="20">
        <f>SUM(E373:E377)</f>
        <v>30658</v>
      </c>
      <c r="F372" s="159"/>
    </row>
    <row r="373" spans="1:6" s="1" customFormat="1" ht="15" x14ac:dyDescent="0.2">
      <c r="A373" s="151"/>
      <c r="B373" s="154"/>
      <c r="C373" s="157"/>
      <c r="D373" s="37" t="s">
        <v>224</v>
      </c>
      <c r="E373" s="20">
        <v>3123</v>
      </c>
      <c r="F373" s="160"/>
    </row>
    <row r="374" spans="1:6" s="1" customFormat="1" ht="15" x14ac:dyDescent="0.2">
      <c r="A374" s="151"/>
      <c r="B374" s="154"/>
      <c r="C374" s="157"/>
      <c r="D374" s="37" t="s">
        <v>225</v>
      </c>
      <c r="E374" s="20">
        <v>6123</v>
      </c>
      <c r="F374" s="160"/>
    </row>
    <row r="375" spans="1:6" s="1" customFormat="1" ht="15" x14ac:dyDescent="0.2">
      <c r="A375" s="151"/>
      <c r="B375" s="154"/>
      <c r="C375" s="157"/>
      <c r="D375" s="37" t="s">
        <v>226</v>
      </c>
      <c r="E375" s="20">
        <v>7166</v>
      </c>
      <c r="F375" s="160"/>
    </row>
    <row r="376" spans="1:6" s="1" customFormat="1" ht="15" x14ac:dyDescent="0.2">
      <c r="A376" s="151"/>
      <c r="B376" s="154"/>
      <c r="C376" s="157"/>
      <c r="D376" s="37" t="s">
        <v>227</v>
      </c>
      <c r="E376" s="20">
        <v>7123</v>
      </c>
      <c r="F376" s="160"/>
    </row>
    <row r="377" spans="1:6" s="1" customFormat="1" ht="20.25" customHeight="1" x14ac:dyDescent="0.2">
      <c r="A377" s="152"/>
      <c r="B377" s="155"/>
      <c r="C377" s="158"/>
      <c r="D377" s="37" t="s">
        <v>228</v>
      </c>
      <c r="E377" s="20">
        <v>7123</v>
      </c>
      <c r="F377" s="161"/>
    </row>
    <row r="378" spans="1:6" s="1" customFormat="1" ht="15" customHeight="1" x14ac:dyDescent="0.2">
      <c r="A378" s="150" t="s">
        <v>293</v>
      </c>
      <c r="B378" s="153" t="s">
        <v>237</v>
      </c>
      <c r="C378" s="153" t="s">
        <v>294</v>
      </c>
      <c r="D378" s="37" t="s">
        <v>223</v>
      </c>
      <c r="E378" s="20">
        <f>SUM(E379:E383)</f>
        <v>30658</v>
      </c>
      <c r="F378" s="159"/>
    </row>
    <row r="379" spans="1:6" s="1" customFormat="1" ht="15" x14ac:dyDescent="0.2">
      <c r="A379" s="151"/>
      <c r="B379" s="154"/>
      <c r="C379" s="154"/>
      <c r="D379" s="37" t="s">
        <v>224</v>
      </c>
      <c r="E379" s="20">
        <v>3123</v>
      </c>
      <c r="F379" s="160"/>
    </row>
    <row r="380" spans="1:6" s="1" customFormat="1" ht="15" x14ac:dyDescent="0.2">
      <c r="A380" s="151"/>
      <c r="B380" s="154"/>
      <c r="C380" s="154"/>
      <c r="D380" s="37" t="s">
        <v>225</v>
      </c>
      <c r="E380" s="20">
        <v>6123</v>
      </c>
      <c r="F380" s="160"/>
    </row>
    <row r="381" spans="1:6" s="1" customFormat="1" ht="15" x14ac:dyDescent="0.2">
      <c r="A381" s="151"/>
      <c r="B381" s="154"/>
      <c r="C381" s="154"/>
      <c r="D381" s="37" t="s">
        <v>226</v>
      </c>
      <c r="E381" s="20">
        <v>7166</v>
      </c>
      <c r="F381" s="160"/>
    </row>
    <row r="382" spans="1:6" s="1" customFormat="1" ht="15" x14ac:dyDescent="0.2">
      <c r="A382" s="151"/>
      <c r="B382" s="154"/>
      <c r="C382" s="154"/>
      <c r="D382" s="37" t="s">
        <v>227</v>
      </c>
      <c r="E382" s="20">
        <v>7123</v>
      </c>
      <c r="F382" s="160"/>
    </row>
    <row r="383" spans="1:6" s="1" customFormat="1" ht="15" x14ac:dyDescent="0.2">
      <c r="A383" s="151"/>
      <c r="B383" s="154"/>
      <c r="C383" s="155"/>
      <c r="D383" s="37" t="s">
        <v>228</v>
      </c>
      <c r="E383" s="20">
        <v>7123</v>
      </c>
      <c r="F383" s="161"/>
    </row>
    <row r="384" spans="1:6" s="1" customFormat="1" ht="15" customHeight="1" x14ac:dyDescent="0.2">
      <c r="A384" s="150" t="s">
        <v>295</v>
      </c>
      <c r="B384" s="153" t="s">
        <v>237</v>
      </c>
      <c r="C384" s="156"/>
      <c r="D384" s="37" t="s">
        <v>223</v>
      </c>
      <c r="E384" s="20">
        <v>0</v>
      </c>
      <c r="F384" s="159"/>
    </row>
    <row r="385" spans="1:6" s="1" customFormat="1" ht="15" x14ac:dyDescent="0.2">
      <c r="A385" s="151"/>
      <c r="B385" s="154"/>
      <c r="C385" s="157"/>
      <c r="D385" s="37" t="s">
        <v>224</v>
      </c>
      <c r="E385" s="20">
        <v>0</v>
      </c>
      <c r="F385" s="160"/>
    </row>
    <row r="386" spans="1:6" s="1" customFormat="1" ht="15" x14ac:dyDescent="0.2">
      <c r="A386" s="151"/>
      <c r="B386" s="154"/>
      <c r="C386" s="157"/>
      <c r="D386" s="37" t="s">
        <v>225</v>
      </c>
      <c r="E386" s="20">
        <v>0</v>
      </c>
      <c r="F386" s="160"/>
    </row>
    <row r="387" spans="1:6" s="1" customFormat="1" ht="15" x14ac:dyDescent="0.2">
      <c r="A387" s="151"/>
      <c r="B387" s="154"/>
      <c r="C387" s="157"/>
      <c r="D387" s="37" t="s">
        <v>226</v>
      </c>
      <c r="E387" s="20">
        <v>0</v>
      </c>
      <c r="F387" s="160"/>
    </row>
    <row r="388" spans="1:6" s="1" customFormat="1" ht="15" x14ac:dyDescent="0.2">
      <c r="A388" s="151"/>
      <c r="B388" s="154"/>
      <c r="C388" s="157"/>
      <c r="D388" s="37" t="s">
        <v>227</v>
      </c>
      <c r="E388" s="20">
        <v>0</v>
      </c>
      <c r="F388" s="160"/>
    </row>
    <row r="389" spans="1:6" s="1" customFormat="1" ht="15" x14ac:dyDescent="0.2">
      <c r="A389" s="151"/>
      <c r="B389" s="154"/>
      <c r="C389" s="158"/>
      <c r="D389" s="37" t="s">
        <v>228</v>
      </c>
      <c r="E389" s="20">
        <v>0</v>
      </c>
      <c r="F389" s="161"/>
    </row>
    <row r="390" spans="1:6" s="1" customFormat="1" ht="15" customHeight="1" x14ac:dyDescent="0.2">
      <c r="A390" s="150" t="s">
        <v>296</v>
      </c>
      <c r="B390" s="153" t="s">
        <v>237</v>
      </c>
      <c r="C390" s="156"/>
      <c r="D390" s="37" t="s">
        <v>223</v>
      </c>
      <c r="E390" s="20">
        <v>0</v>
      </c>
      <c r="F390" s="159"/>
    </row>
    <row r="391" spans="1:6" s="1" customFormat="1" ht="15" x14ac:dyDescent="0.2">
      <c r="A391" s="151"/>
      <c r="B391" s="154"/>
      <c r="C391" s="157"/>
      <c r="D391" s="37" t="s">
        <v>224</v>
      </c>
      <c r="E391" s="20">
        <v>0</v>
      </c>
      <c r="F391" s="160"/>
    </row>
    <row r="392" spans="1:6" s="1" customFormat="1" ht="15" x14ac:dyDescent="0.2">
      <c r="A392" s="151"/>
      <c r="B392" s="154"/>
      <c r="C392" s="157"/>
      <c r="D392" s="37" t="s">
        <v>225</v>
      </c>
      <c r="E392" s="20">
        <v>0</v>
      </c>
      <c r="F392" s="160"/>
    </row>
    <row r="393" spans="1:6" s="1" customFormat="1" ht="15" x14ac:dyDescent="0.2">
      <c r="A393" s="151"/>
      <c r="B393" s="154"/>
      <c r="C393" s="157"/>
      <c r="D393" s="37" t="s">
        <v>226</v>
      </c>
      <c r="E393" s="20">
        <v>0</v>
      </c>
      <c r="F393" s="160"/>
    </row>
    <row r="394" spans="1:6" s="1" customFormat="1" ht="15" x14ac:dyDescent="0.2">
      <c r="A394" s="151"/>
      <c r="B394" s="154"/>
      <c r="C394" s="157"/>
      <c r="D394" s="37" t="s">
        <v>227</v>
      </c>
      <c r="E394" s="20">
        <v>0</v>
      </c>
      <c r="F394" s="160"/>
    </row>
    <row r="395" spans="1:6" s="1" customFormat="1" ht="15" x14ac:dyDescent="0.2">
      <c r="A395" s="151"/>
      <c r="B395" s="154"/>
      <c r="C395" s="158"/>
      <c r="D395" s="37" t="s">
        <v>228</v>
      </c>
      <c r="E395" s="20">
        <v>0</v>
      </c>
      <c r="F395" s="161"/>
    </row>
    <row r="396" spans="1:6" s="1" customFormat="1" ht="15" customHeight="1" x14ac:dyDescent="0.2">
      <c r="A396" s="150" t="s">
        <v>297</v>
      </c>
      <c r="B396" s="153" t="s">
        <v>237</v>
      </c>
      <c r="C396" s="156"/>
      <c r="D396" s="37" t="s">
        <v>223</v>
      </c>
      <c r="E396" s="20">
        <v>0</v>
      </c>
      <c r="F396" s="159"/>
    </row>
    <row r="397" spans="1:6" s="1" customFormat="1" ht="15" x14ac:dyDescent="0.2">
      <c r="A397" s="151"/>
      <c r="B397" s="154"/>
      <c r="C397" s="157"/>
      <c r="D397" s="37" t="s">
        <v>224</v>
      </c>
      <c r="E397" s="20">
        <v>0</v>
      </c>
      <c r="F397" s="160"/>
    </row>
    <row r="398" spans="1:6" s="1" customFormat="1" ht="15" x14ac:dyDescent="0.2">
      <c r="A398" s="151"/>
      <c r="B398" s="154"/>
      <c r="C398" s="157"/>
      <c r="D398" s="37" t="s">
        <v>225</v>
      </c>
      <c r="E398" s="20">
        <v>0</v>
      </c>
      <c r="F398" s="160"/>
    </row>
    <row r="399" spans="1:6" s="1" customFormat="1" ht="15" x14ac:dyDescent="0.2">
      <c r="A399" s="151"/>
      <c r="B399" s="154"/>
      <c r="C399" s="157"/>
      <c r="D399" s="37" t="s">
        <v>226</v>
      </c>
      <c r="E399" s="20">
        <v>0</v>
      </c>
      <c r="F399" s="160"/>
    </row>
    <row r="400" spans="1:6" s="1" customFormat="1" ht="15" x14ac:dyDescent="0.2">
      <c r="A400" s="151"/>
      <c r="B400" s="154"/>
      <c r="C400" s="157"/>
      <c r="D400" s="37" t="s">
        <v>227</v>
      </c>
      <c r="E400" s="20">
        <v>0</v>
      </c>
      <c r="F400" s="160"/>
    </row>
    <row r="401" spans="1:6" s="1" customFormat="1" ht="15" x14ac:dyDescent="0.2">
      <c r="A401" s="151"/>
      <c r="B401" s="154"/>
      <c r="C401" s="158"/>
      <c r="D401" s="37" t="s">
        <v>228</v>
      </c>
      <c r="E401" s="20">
        <v>0</v>
      </c>
      <c r="F401" s="161"/>
    </row>
    <row r="402" spans="1:6" s="1" customFormat="1" ht="15" customHeight="1" x14ac:dyDescent="0.2">
      <c r="A402" s="150" t="s">
        <v>298</v>
      </c>
      <c r="B402" s="153" t="s">
        <v>237</v>
      </c>
      <c r="C402" s="156"/>
      <c r="D402" s="37" t="s">
        <v>223</v>
      </c>
      <c r="E402" s="20">
        <f>SUM(E403:E407)</f>
        <v>100</v>
      </c>
      <c r="F402" s="159"/>
    </row>
    <row r="403" spans="1:6" s="1" customFormat="1" ht="15" x14ac:dyDescent="0.2">
      <c r="A403" s="151"/>
      <c r="B403" s="154"/>
      <c r="C403" s="157"/>
      <c r="D403" s="37" t="s">
        <v>224</v>
      </c>
      <c r="E403" s="20">
        <v>25</v>
      </c>
      <c r="F403" s="160"/>
    </row>
    <row r="404" spans="1:6" s="1" customFormat="1" ht="15" x14ac:dyDescent="0.2">
      <c r="A404" s="151"/>
      <c r="B404" s="154"/>
      <c r="C404" s="157"/>
      <c r="D404" s="37" t="s">
        <v>225</v>
      </c>
      <c r="E404" s="20">
        <v>25</v>
      </c>
      <c r="F404" s="160"/>
    </row>
    <row r="405" spans="1:6" s="1" customFormat="1" ht="15" x14ac:dyDescent="0.2">
      <c r="A405" s="151"/>
      <c r="B405" s="154"/>
      <c r="C405" s="157"/>
      <c r="D405" s="37" t="s">
        <v>226</v>
      </c>
      <c r="E405" s="20">
        <v>0</v>
      </c>
      <c r="F405" s="160"/>
    </row>
    <row r="406" spans="1:6" s="1" customFormat="1" ht="15" x14ac:dyDescent="0.2">
      <c r="A406" s="151"/>
      <c r="B406" s="154"/>
      <c r="C406" s="157"/>
      <c r="D406" s="37" t="s">
        <v>227</v>
      </c>
      <c r="E406" s="20">
        <v>25</v>
      </c>
      <c r="F406" s="160"/>
    </row>
    <row r="407" spans="1:6" s="1" customFormat="1" ht="19.5" customHeight="1" x14ac:dyDescent="0.2">
      <c r="A407" s="152"/>
      <c r="B407" s="154"/>
      <c r="C407" s="158"/>
      <c r="D407" s="37" t="s">
        <v>228</v>
      </c>
      <c r="E407" s="20">
        <v>25</v>
      </c>
      <c r="F407" s="161"/>
    </row>
    <row r="408" spans="1:6" s="1" customFormat="1" ht="15" customHeight="1" x14ac:dyDescent="0.2">
      <c r="A408" s="150" t="s">
        <v>299</v>
      </c>
      <c r="B408" s="153" t="s">
        <v>237</v>
      </c>
      <c r="C408" s="150" t="s">
        <v>300</v>
      </c>
      <c r="D408" s="37" t="s">
        <v>223</v>
      </c>
      <c r="E408" s="20">
        <f>SUM(E409:E413)</f>
        <v>100</v>
      </c>
      <c r="F408" s="159"/>
    </row>
    <row r="409" spans="1:6" s="1" customFormat="1" ht="15" x14ac:dyDescent="0.2">
      <c r="A409" s="151"/>
      <c r="B409" s="154"/>
      <c r="C409" s="151"/>
      <c r="D409" s="37" t="s">
        <v>224</v>
      </c>
      <c r="E409" s="20">
        <v>25</v>
      </c>
      <c r="F409" s="160"/>
    </row>
    <row r="410" spans="1:6" s="1" customFormat="1" ht="15" x14ac:dyDescent="0.2">
      <c r="A410" s="151"/>
      <c r="B410" s="154"/>
      <c r="C410" s="151"/>
      <c r="D410" s="37" t="s">
        <v>225</v>
      </c>
      <c r="E410" s="20">
        <v>25</v>
      </c>
      <c r="F410" s="160"/>
    </row>
    <row r="411" spans="1:6" s="1" customFormat="1" ht="15" x14ac:dyDescent="0.2">
      <c r="A411" s="151"/>
      <c r="B411" s="154"/>
      <c r="C411" s="151"/>
      <c r="D411" s="37" t="s">
        <v>226</v>
      </c>
      <c r="E411" s="20">
        <v>0</v>
      </c>
      <c r="F411" s="160"/>
    </row>
    <row r="412" spans="1:6" s="1" customFormat="1" ht="23.25" customHeight="1" x14ac:dyDescent="0.2">
      <c r="A412" s="151"/>
      <c r="B412" s="154"/>
      <c r="C412" s="151"/>
      <c r="D412" s="37" t="s">
        <v>227</v>
      </c>
      <c r="E412" s="20">
        <v>25</v>
      </c>
      <c r="F412" s="160"/>
    </row>
    <row r="413" spans="1:6" s="1" customFormat="1" ht="26.25" customHeight="1" x14ac:dyDescent="0.2">
      <c r="A413" s="152"/>
      <c r="B413" s="155"/>
      <c r="C413" s="152"/>
      <c r="D413" s="37" t="s">
        <v>228</v>
      </c>
      <c r="E413" s="20">
        <v>25</v>
      </c>
      <c r="F413" s="161"/>
    </row>
    <row r="414" spans="1:6" s="1" customFormat="1" ht="15" customHeight="1" x14ac:dyDescent="0.2">
      <c r="A414" s="150" t="s">
        <v>301</v>
      </c>
      <c r="B414" s="153" t="s">
        <v>237</v>
      </c>
      <c r="C414" s="156"/>
      <c r="D414" s="37" t="s">
        <v>223</v>
      </c>
      <c r="E414" s="20">
        <v>0</v>
      </c>
      <c r="F414" s="159"/>
    </row>
    <row r="415" spans="1:6" s="1" customFormat="1" ht="15" x14ac:dyDescent="0.2">
      <c r="A415" s="151"/>
      <c r="B415" s="154"/>
      <c r="C415" s="157"/>
      <c r="D415" s="37" t="s">
        <v>224</v>
      </c>
      <c r="E415" s="20">
        <v>0</v>
      </c>
      <c r="F415" s="160"/>
    </row>
    <row r="416" spans="1:6" s="1" customFormat="1" ht="15" x14ac:dyDescent="0.2">
      <c r="A416" s="151"/>
      <c r="B416" s="154"/>
      <c r="C416" s="157"/>
      <c r="D416" s="37" t="s">
        <v>225</v>
      </c>
      <c r="E416" s="20">
        <v>0</v>
      </c>
      <c r="F416" s="160"/>
    </row>
    <row r="417" spans="1:6" s="1" customFormat="1" ht="15" x14ac:dyDescent="0.2">
      <c r="A417" s="151"/>
      <c r="B417" s="154"/>
      <c r="C417" s="157"/>
      <c r="D417" s="37" t="s">
        <v>226</v>
      </c>
      <c r="E417" s="20">
        <v>0</v>
      </c>
      <c r="F417" s="160"/>
    </row>
    <row r="418" spans="1:6" s="1" customFormat="1" ht="15" x14ac:dyDescent="0.2">
      <c r="A418" s="151"/>
      <c r="B418" s="154"/>
      <c r="C418" s="157"/>
      <c r="D418" s="37" t="s">
        <v>227</v>
      </c>
      <c r="E418" s="20">
        <v>0</v>
      </c>
      <c r="F418" s="160"/>
    </row>
    <row r="419" spans="1:6" s="1" customFormat="1" ht="15" x14ac:dyDescent="0.2">
      <c r="A419" s="151"/>
      <c r="B419" s="154"/>
      <c r="C419" s="158"/>
      <c r="D419" s="37" t="s">
        <v>228</v>
      </c>
      <c r="E419" s="20">
        <v>0</v>
      </c>
      <c r="F419" s="161"/>
    </row>
    <row r="420" spans="1:6" s="1" customFormat="1" ht="33" customHeight="1" x14ac:dyDescent="0.2">
      <c r="A420" s="150" t="s">
        <v>302</v>
      </c>
      <c r="B420" s="153" t="s">
        <v>237</v>
      </c>
      <c r="C420" s="156"/>
      <c r="D420" s="37" t="s">
        <v>223</v>
      </c>
      <c r="E420" s="20">
        <v>0</v>
      </c>
      <c r="F420" s="159"/>
    </row>
    <row r="421" spans="1:6" s="1" customFormat="1" ht="32.25" customHeight="1" x14ac:dyDescent="0.2">
      <c r="A421" s="151"/>
      <c r="B421" s="154"/>
      <c r="C421" s="157"/>
      <c r="D421" s="37" t="s">
        <v>224</v>
      </c>
      <c r="E421" s="20">
        <v>0</v>
      </c>
      <c r="F421" s="160"/>
    </row>
    <row r="422" spans="1:6" s="1" customFormat="1" ht="36" customHeight="1" x14ac:dyDescent="0.2">
      <c r="A422" s="151"/>
      <c r="B422" s="154"/>
      <c r="C422" s="157"/>
      <c r="D422" s="37" t="s">
        <v>225</v>
      </c>
      <c r="E422" s="20">
        <v>0</v>
      </c>
      <c r="F422" s="160"/>
    </row>
    <row r="423" spans="1:6" s="1" customFormat="1" ht="39" customHeight="1" x14ac:dyDescent="0.2">
      <c r="A423" s="151"/>
      <c r="B423" s="154"/>
      <c r="C423" s="157"/>
      <c r="D423" s="37" t="s">
        <v>226</v>
      </c>
      <c r="E423" s="20">
        <v>0</v>
      </c>
      <c r="F423" s="160"/>
    </row>
    <row r="424" spans="1:6" s="1" customFormat="1" ht="31.5" customHeight="1" x14ac:dyDescent="0.2">
      <c r="A424" s="151"/>
      <c r="B424" s="154"/>
      <c r="C424" s="157"/>
      <c r="D424" s="37" t="s">
        <v>227</v>
      </c>
      <c r="E424" s="20">
        <v>0</v>
      </c>
      <c r="F424" s="160"/>
    </row>
    <row r="425" spans="1:6" s="1" customFormat="1" ht="24" customHeight="1" x14ac:dyDescent="0.2">
      <c r="A425" s="151"/>
      <c r="B425" s="154"/>
      <c r="C425" s="158"/>
      <c r="D425" s="37" t="s">
        <v>228</v>
      </c>
      <c r="E425" s="20">
        <v>0</v>
      </c>
      <c r="F425" s="161"/>
    </row>
    <row r="426" spans="1:6" s="1" customFormat="1" ht="15" customHeight="1" x14ac:dyDescent="0.2">
      <c r="A426" s="150" t="s">
        <v>303</v>
      </c>
      <c r="B426" s="153" t="s">
        <v>237</v>
      </c>
      <c r="C426" s="156"/>
      <c r="D426" s="37" t="s">
        <v>223</v>
      </c>
      <c r="E426" s="20">
        <f>E427+E428+E429+E430+E431</f>
        <v>143217.5</v>
      </c>
      <c r="F426" s="159"/>
    </row>
    <row r="427" spans="1:6" s="1" customFormat="1" ht="15" x14ac:dyDescent="0.2">
      <c r="A427" s="151"/>
      <c r="B427" s="154"/>
      <c r="C427" s="157"/>
      <c r="D427" s="37" t="s">
        <v>224</v>
      </c>
      <c r="E427" s="20">
        <f>E439+E445+E451+E457+E463+E475+E481</f>
        <v>24750.400000000001</v>
      </c>
      <c r="F427" s="160"/>
    </row>
    <row r="428" spans="1:6" s="1" customFormat="1" ht="15" x14ac:dyDescent="0.2">
      <c r="A428" s="151"/>
      <c r="B428" s="154"/>
      <c r="C428" s="157"/>
      <c r="D428" s="37" t="s">
        <v>225</v>
      </c>
      <c r="E428" s="20">
        <f>E440+E446+E452+E458+E464+E476+E482</f>
        <v>31604.9</v>
      </c>
      <c r="F428" s="160"/>
    </row>
    <row r="429" spans="1:6" s="1" customFormat="1" ht="15" x14ac:dyDescent="0.2">
      <c r="A429" s="151"/>
      <c r="B429" s="154"/>
      <c r="C429" s="157"/>
      <c r="D429" s="37" t="s">
        <v>226</v>
      </c>
      <c r="E429" s="20">
        <f>E441+E447+E453+E459+E465+E471+E477+E483</f>
        <v>27351.4</v>
      </c>
      <c r="F429" s="160"/>
    </row>
    <row r="430" spans="1:6" s="1" customFormat="1" ht="15" x14ac:dyDescent="0.2">
      <c r="A430" s="151"/>
      <c r="B430" s="154"/>
      <c r="C430" s="157"/>
      <c r="D430" s="37" t="s">
        <v>227</v>
      </c>
      <c r="E430" s="20">
        <f>E442+E448+E454+E460+E466+E472+E478+E484</f>
        <v>29755.4</v>
      </c>
      <c r="F430" s="160"/>
    </row>
    <row r="431" spans="1:6" s="1" customFormat="1" ht="15" x14ac:dyDescent="0.2">
      <c r="A431" s="151"/>
      <c r="B431" s="154"/>
      <c r="C431" s="158"/>
      <c r="D431" s="37" t="s">
        <v>228</v>
      </c>
      <c r="E431" s="20">
        <f>E443+E449+E455+E461+E467+E473+E479+E485</f>
        <v>29755.4</v>
      </c>
      <c r="F431" s="161"/>
    </row>
    <row r="432" spans="1:6" s="1" customFormat="1" ht="15" x14ac:dyDescent="0.2">
      <c r="A432" s="151"/>
      <c r="B432" s="153" t="s">
        <v>0</v>
      </c>
      <c r="C432" s="156"/>
      <c r="D432" s="37" t="s">
        <v>223</v>
      </c>
      <c r="E432" s="20">
        <v>300</v>
      </c>
      <c r="F432" s="159"/>
    </row>
    <row r="433" spans="1:6" s="1" customFormat="1" ht="15" x14ac:dyDescent="0.2">
      <c r="A433" s="151"/>
      <c r="B433" s="154"/>
      <c r="C433" s="157"/>
      <c r="D433" s="37" t="s">
        <v>224</v>
      </c>
      <c r="E433" s="20">
        <v>300</v>
      </c>
      <c r="F433" s="160"/>
    </row>
    <row r="434" spans="1:6" s="1" customFormat="1" ht="15" x14ac:dyDescent="0.2">
      <c r="A434" s="151"/>
      <c r="B434" s="154"/>
      <c r="C434" s="157"/>
      <c r="D434" s="37" t="s">
        <v>225</v>
      </c>
      <c r="E434" s="20">
        <v>0</v>
      </c>
      <c r="F434" s="160"/>
    </row>
    <row r="435" spans="1:6" s="1" customFormat="1" ht="15" x14ac:dyDescent="0.2">
      <c r="A435" s="151"/>
      <c r="B435" s="154"/>
      <c r="C435" s="157"/>
      <c r="D435" s="37" t="s">
        <v>226</v>
      </c>
      <c r="E435" s="20">
        <v>0</v>
      </c>
      <c r="F435" s="160"/>
    </row>
    <row r="436" spans="1:6" s="1" customFormat="1" ht="15" x14ac:dyDescent="0.2">
      <c r="A436" s="151"/>
      <c r="B436" s="154"/>
      <c r="C436" s="157"/>
      <c r="D436" s="37" t="s">
        <v>227</v>
      </c>
      <c r="E436" s="20">
        <v>0</v>
      </c>
      <c r="F436" s="160"/>
    </row>
    <row r="437" spans="1:6" s="1" customFormat="1" ht="15" x14ac:dyDescent="0.2">
      <c r="A437" s="152"/>
      <c r="B437" s="155"/>
      <c r="C437" s="158"/>
      <c r="D437" s="37" t="s">
        <v>228</v>
      </c>
      <c r="E437" s="20">
        <v>0</v>
      </c>
      <c r="F437" s="161"/>
    </row>
    <row r="438" spans="1:6" s="1" customFormat="1" ht="24" customHeight="1" x14ac:dyDescent="0.2">
      <c r="A438" s="150" t="s">
        <v>304</v>
      </c>
      <c r="B438" s="153" t="s">
        <v>237</v>
      </c>
      <c r="C438" s="150" t="s">
        <v>305</v>
      </c>
      <c r="D438" s="37" t="s">
        <v>223</v>
      </c>
      <c r="E438" s="20">
        <f>E439+E440+E441+E442+E443</f>
        <v>113495.6</v>
      </c>
      <c r="F438" s="159"/>
    </row>
    <row r="439" spans="1:6" s="1" customFormat="1" ht="21" customHeight="1" x14ac:dyDescent="0.2">
      <c r="A439" s="151"/>
      <c r="B439" s="154"/>
      <c r="C439" s="185"/>
      <c r="D439" s="37" t="s">
        <v>224</v>
      </c>
      <c r="E439" s="20">
        <v>13199.4</v>
      </c>
      <c r="F439" s="160"/>
    </row>
    <row r="440" spans="1:6" s="1" customFormat="1" ht="27" customHeight="1" x14ac:dyDescent="0.2">
      <c r="A440" s="151"/>
      <c r="B440" s="154"/>
      <c r="C440" s="185"/>
      <c r="D440" s="37" t="s">
        <v>225</v>
      </c>
      <c r="E440" s="20">
        <v>19285</v>
      </c>
      <c r="F440" s="160"/>
    </row>
    <row r="441" spans="1:6" s="1" customFormat="1" ht="27" customHeight="1" x14ac:dyDescent="0.2">
      <c r="A441" s="151"/>
      <c r="B441" s="154"/>
      <c r="C441" s="185"/>
      <c r="D441" s="37" t="s">
        <v>226</v>
      </c>
      <c r="E441" s="20">
        <v>23900.400000000001</v>
      </c>
      <c r="F441" s="160"/>
    </row>
    <row r="442" spans="1:6" s="1" customFormat="1" ht="21.75" customHeight="1" x14ac:dyDescent="0.2">
      <c r="A442" s="151"/>
      <c r="B442" s="154"/>
      <c r="C442" s="185"/>
      <c r="D442" s="37" t="s">
        <v>227</v>
      </c>
      <c r="E442" s="20">
        <v>28555.4</v>
      </c>
      <c r="F442" s="160"/>
    </row>
    <row r="443" spans="1:6" s="1" customFormat="1" ht="36.75" customHeight="1" x14ac:dyDescent="0.2">
      <c r="A443" s="152"/>
      <c r="B443" s="155"/>
      <c r="C443" s="186"/>
      <c r="D443" s="37" t="s">
        <v>228</v>
      </c>
      <c r="E443" s="20">
        <v>28555.4</v>
      </c>
      <c r="F443" s="161"/>
    </row>
    <row r="444" spans="1:6" s="1" customFormat="1" ht="32.25" customHeight="1" x14ac:dyDescent="0.2">
      <c r="A444" s="150" t="s">
        <v>306</v>
      </c>
      <c r="B444" s="153" t="s">
        <v>237</v>
      </c>
      <c r="C444" s="153" t="s">
        <v>307</v>
      </c>
      <c r="D444" s="37" t="s">
        <v>223</v>
      </c>
      <c r="E444" s="20">
        <f>SUM(E445:E449)</f>
        <v>25925</v>
      </c>
      <c r="F444" s="159"/>
    </row>
    <row r="445" spans="1:6" s="1" customFormat="1" ht="36" customHeight="1" x14ac:dyDescent="0.2">
      <c r="A445" s="151"/>
      <c r="B445" s="154"/>
      <c r="C445" s="154"/>
      <c r="D445" s="37" t="s">
        <v>224</v>
      </c>
      <c r="E445" s="20">
        <v>10480</v>
      </c>
      <c r="F445" s="160"/>
    </row>
    <row r="446" spans="1:6" s="1" customFormat="1" ht="33" customHeight="1" x14ac:dyDescent="0.2">
      <c r="A446" s="151"/>
      <c r="B446" s="154"/>
      <c r="C446" s="154"/>
      <c r="D446" s="37" t="s">
        <v>225</v>
      </c>
      <c r="E446" s="20">
        <v>10545</v>
      </c>
      <c r="F446" s="160"/>
    </row>
    <row r="447" spans="1:6" s="1" customFormat="1" ht="38.25" customHeight="1" x14ac:dyDescent="0.2">
      <c r="A447" s="151"/>
      <c r="B447" s="154"/>
      <c r="C447" s="154"/>
      <c r="D447" s="37" t="s">
        <v>226</v>
      </c>
      <c r="E447" s="20">
        <v>2500</v>
      </c>
      <c r="F447" s="160"/>
    </row>
    <row r="448" spans="1:6" s="1" customFormat="1" ht="36" customHeight="1" x14ac:dyDescent="0.2">
      <c r="A448" s="151"/>
      <c r="B448" s="154"/>
      <c r="C448" s="154"/>
      <c r="D448" s="37" t="s">
        <v>227</v>
      </c>
      <c r="E448" s="20">
        <v>1200</v>
      </c>
      <c r="F448" s="160"/>
    </row>
    <row r="449" spans="1:6" s="1" customFormat="1" ht="26.25" customHeight="1" x14ac:dyDescent="0.2">
      <c r="A449" s="151"/>
      <c r="B449" s="154"/>
      <c r="C449" s="155"/>
      <c r="D449" s="37" t="s">
        <v>228</v>
      </c>
      <c r="E449" s="20">
        <v>1200</v>
      </c>
      <c r="F449" s="161"/>
    </row>
    <row r="450" spans="1:6" s="1" customFormat="1" ht="28.5" customHeight="1" x14ac:dyDescent="0.2">
      <c r="A450" s="150" t="s">
        <v>308</v>
      </c>
      <c r="B450" s="153" t="s">
        <v>237</v>
      </c>
      <c r="C450" s="150" t="s">
        <v>309</v>
      </c>
      <c r="D450" s="37" t="s">
        <v>223</v>
      </c>
      <c r="E450" s="20">
        <f>SUM(E451:E455)</f>
        <v>1546.2</v>
      </c>
      <c r="F450" s="159"/>
    </row>
    <row r="451" spans="1:6" s="1" customFormat="1" ht="27" customHeight="1" x14ac:dyDescent="0.2">
      <c r="A451" s="151"/>
      <c r="B451" s="154"/>
      <c r="C451" s="151"/>
      <c r="D451" s="37" t="s">
        <v>224</v>
      </c>
      <c r="E451" s="20">
        <v>1071</v>
      </c>
      <c r="F451" s="160"/>
    </row>
    <row r="452" spans="1:6" s="1" customFormat="1" ht="27.75" customHeight="1" x14ac:dyDescent="0.2">
      <c r="A452" s="151"/>
      <c r="B452" s="154"/>
      <c r="C452" s="151"/>
      <c r="D452" s="37" t="s">
        <v>225</v>
      </c>
      <c r="E452" s="20">
        <v>475.2</v>
      </c>
      <c r="F452" s="160"/>
    </row>
    <row r="453" spans="1:6" s="1" customFormat="1" ht="15" x14ac:dyDescent="0.2">
      <c r="A453" s="151"/>
      <c r="B453" s="154"/>
      <c r="C453" s="151"/>
      <c r="D453" s="37" t="s">
        <v>226</v>
      </c>
      <c r="E453" s="20">
        <v>0</v>
      </c>
      <c r="F453" s="160"/>
    </row>
    <row r="454" spans="1:6" s="1" customFormat="1" ht="15" x14ac:dyDescent="0.2">
      <c r="A454" s="151"/>
      <c r="B454" s="154"/>
      <c r="C454" s="151"/>
      <c r="D454" s="37" t="s">
        <v>227</v>
      </c>
      <c r="E454" s="20">
        <v>0</v>
      </c>
      <c r="F454" s="160"/>
    </row>
    <row r="455" spans="1:6" s="1" customFormat="1" ht="35.25" customHeight="1" x14ac:dyDescent="0.2">
      <c r="A455" s="151"/>
      <c r="B455" s="154"/>
      <c r="C455" s="152"/>
      <c r="D455" s="37" t="s">
        <v>228</v>
      </c>
      <c r="E455" s="20">
        <v>0</v>
      </c>
      <c r="F455" s="161"/>
    </row>
    <row r="456" spans="1:6" s="1" customFormat="1" ht="15" customHeight="1" x14ac:dyDescent="0.2">
      <c r="A456" s="150" t="s">
        <v>310</v>
      </c>
      <c r="B456" s="153" t="s">
        <v>237</v>
      </c>
      <c r="C456" s="156"/>
      <c r="D456" s="37" t="s">
        <v>223</v>
      </c>
      <c r="E456" s="20">
        <v>0</v>
      </c>
      <c r="F456" s="159"/>
    </row>
    <row r="457" spans="1:6" s="1" customFormat="1" ht="15" x14ac:dyDescent="0.2">
      <c r="A457" s="151"/>
      <c r="B457" s="154"/>
      <c r="C457" s="157"/>
      <c r="D457" s="37" t="s">
        <v>224</v>
      </c>
      <c r="E457" s="20">
        <v>0</v>
      </c>
      <c r="F457" s="160"/>
    </row>
    <row r="458" spans="1:6" s="1" customFormat="1" ht="15" x14ac:dyDescent="0.2">
      <c r="A458" s="151"/>
      <c r="B458" s="154"/>
      <c r="C458" s="157"/>
      <c r="D458" s="37" t="s">
        <v>225</v>
      </c>
      <c r="E458" s="20">
        <v>0</v>
      </c>
      <c r="F458" s="160"/>
    </row>
    <row r="459" spans="1:6" s="1" customFormat="1" ht="15" x14ac:dyDescent="0.2">
      <c r="A459" s="151"/>
      <c r="B459" s="154"/>
      <c r="C459" s="157"/>
      <c r="D459" s="37" t="s">
        <v>226</v>
      </c>
      <c r="E459" s="20">
        <v>0</v>
      </c>
      <c r="F459" s="160"/>
    </row>
    <row r="460" spans="1:6" s="1" customFormat="1" ht="15" x14ac:dyDescent="0.2">
      <c r="A460" s="151"/>
      <c r="B460" s="154"/>
      <c r="C460" s="157"/>
      <c r="D460" s="37" t="s">
        <v>227</v>
      </c>
      <c r="E460" s="20">
        <v>0</v>
      </c>
      <c r="F460" s="160"/>
    </row>
    <row r="461" spans="1:6" s="1" customFormat="1" ht="15" x14ac:dyDescent="0.2">
      <c r="A461" s="151"/>
      <c r="B461" s="154"/>
      <c r="C461" s="158"/>
      <c r="D461" s="37" t="s">
        <v>228</v>
      </c>
      <c r="E461" s="20">
        <v>0</v>
      </c>
      <c r="F461" s="161"/>
    </row>
    <row r="462" spans="1:6" s="1" customFormat="1" ht="15" customHeight="1" x14ac:dyDescent="0.2">
      <c r="A462" s="150" t="s">
        <v>311</v>
      </c>
      <c r="B462" s="153" t="s">
        <v>237</v>
      </c>
      <c r="C462" s="153" t="s">
        <v>312</v>
      </c>
      <c r="D462" s="37" t="s">
        <v>223</v>
      </c>
      <c r="E462" s="20">
        <f>E463+E464+E465+E466+E467</f>
        <v>2151</v>
      </c>
      <c r="F462" s="159"/>
    </row>
    <row r="463" spans="1:6" s="1" customFormat="1" ht="15" x14ac:dyDescent="0.2">
      <c r="A463" s="151"/>
      <c r="B463" s="154"/>
      <c r="C463" s="154"/>
      <c r="D463" s="37" t="s">
        <v>224</v>
      </c>
      <c r="E463" s="20">
        <v>0</v>
      </c>
      <c r="F463" s="160"/>
    </row>
    <row r="464" spans="1:6" s="1" customFormat="1" ht="15" x14ac:dyDescent="0.2">
      <c r="A464" s="151"/>
      <c r="B464" s="154"/>
      <c r="C464" s="154"/>
      <c r="D464" s="37" t="s">
        <v>225</v>
      </c>
      <c r="E464" s="20">
        <v>1200</v>
      </c>
      <c r="F464" s="160"/>
    </row>
    <row r="465" spans="1:6" s="1" customFormat="1" ht="15" x14ac:dyDescent="0.2">
      <c r="A465" s="151"/>
      <c r="B465" s="154"/>
      <c r="C465" s="154"/>
      <c r="D465" s="37" t="s">
        <v>226</v>
      </c>
      <c r="E465" s="20">
        <v>951</v>
      </c>
      <c r="F465" s="160"/>
    </row>
    <row r="466" spans="1:6" s="1" customFormat="1" ht="15" x14ac:dyDescent="0.2">
      <c r="A466" s="151"/>
      <c r="B466" s="154"/>
      <c r="C466" s="154"/>
      <c r="D466" s="37" t="s">
        <v>227</v>
      </c>
      <c r="E466" s="20">
        <v>0</v>
      </c>
      <c r="F466" s="160"/>
    </row>
    <row r="467" spans="1:6" s="1" customFormat="1" ht="15" x14ac:dyDescent="0.2">
      <c r="A467" s="151"/>
      <c r="B467" s="154"/>
      <c r="C467" s="155"/>
      <c r="D467" s="37" t="s">
        <v>228</v>
      </c>
      <c r="E467" s="20">
        <v>0</v>
      </c>
      <c r="F467" s="161"/>
    </row>
    <row r="468" spans="1:6" s="1" customFormat="1" ht="15" x14ac:dyDescent="0.2">
      <c r="A468" s="151"/>
      <c r="B468" s="153" t="s">
        <v>0</v>
      </c>
      <c r="C468" s="156"/>
      <c r="D468" s="37" t="s">
        <v>223</v>
      </c>
      <c r="E468" s="20">
        <f>SUM(E469:E473)</f>
        <v>300</v>
      </c>
      <c r="F468" s="159"/>
    </row>
    <row r="469" spans="1:6" s="1" customFormat="1" ht="15" x14ac:dyDescent="0.2">
      <c r="A469" s="151"/>
      <c r="B469" s="154"/>
      <c r="C469" s="157"/>
      <c r="D469" s="37" t="s">
        <v>224</v>
      </c>
      <c r="E469" s="20">
        <v>300</v>
      </c>
      <c r="F469" s="160"/>
    </row>
    <row r="470" spans="1:6" s="1" customFormat="1" ht="15" x14ac:dyDescent="0.2">
      <c r="A470" s="151"/>
      <c r="B470" s="154"/>
      <c r="C470" s="157"/>
      <c r="D470" s="37" t="s">
        <v>225</v>
      </c>
      <c r="E470" s="20">
        <v>0</v>
      </c>
      <c r="F470" s="160"/>
    </row>
    <row r="471" spans="1:6" s="1" customFormat="1" ht="15" x14ac:dyDescent="0.2">
      <c r="A471" s="151"/>
      <c r="B471" s="154"/>
      <c r="C471" s="157"/>
      <c r="D471" s="37" t="s">
        <v>226</v>
      </c>
      <c r="E471" s="20">
        <v>0</v>
      </c>
      <c r="F471" s="160"/>
    </row>
    <row r="472" spans="1:6" s="1" customFormat="1" ht="15" x14ac:dyDescent="0.2">
      <c r="A472" s="151"/>
      <c r="B472" s="154"/>
      <c r="C472" s="157"/>
      <c r="D472" s="37" t="s">
        <v>227</v>
      </c>
      <c r="E472" s="20">
        <v>0</v>
      </c>
      <c r="F472" s="160"/>
    </row>
    <row r="473" spans="1:6" s="1" customFormat="1" ht="15" x14ac:dyDescent="0.2">
      <c r="A473" s="152"/>
      <c r="B473" s="155"/>
      <c r="C473" s="158"/>
      <c r="D473" s="37" t="s">
        <v>228</v>
      </c>
      <c r="E473" s="20">
        <v>0</v>
      </c>
      <c r="F473" s="161"/>
    </row>
    <row r="474" spans="1:6" s="1" customFormat="1" ht="22.5" customHeight="1" x14ac:dyDescent="0.2">
      <c r="A474" s="150" t="s">
        <v>313</v>
      </c>
      <c r="B474" s="153" t="s">
        <v>237</v>
      </c>
      <c r="C474" s="156"/>
      <c r="D474" s="37" t="s">
        <v>223</v>
      </c>
      <c r="E474" s="20">
        <v>0</v>
      </c>
      <c r="F474" s="159"/>
    </row>
    <row r="475" spans="1:6" s="1" customFormat="1" ht="22.5" customHeight="1" x14ac:dyDescent="0.2">
      <c r="A475" s="151"/>
      <c r="B475" s="154"/>
      <c r="C475" s="157"/>
      <c r="D475" s="37" t="s">
        <v>224</v>
      </c>
      <c r="E475" s="20">
        <v>0</v>
      </c>
      <c r="F475" s="160"/>
    </row>
    <row r="476" spans="1:6" s="1" customFormat="1" ht="25.5" customHeight="1" x14ac:dyDescent="0.2">
      <c r="A476" s="151"/>
      <c r="B476" s="154"/>
      <c r="C476" s="157"/>
      <c r="D476" s="37" t="s">
        <v>225</v>
      </c>
      <c r="E476" s="20">
        <v>0</v>
      </c>
      <c r="F476" s="160"/>
    </row>
    <row r="477" spans="1:6" s="1" customFormat="1" ht="20.25" customHeight="1" x14ac:dyDescent="0.2">
      <c r="A477" s="151"/>
      <c r="B477" s="154"/>
      <c r="C477" s="157"/>
      <c r="D477" s="37" t="s">
        <v>226</v>
      </c>
      <c r="E477" s="20">
        <v>0</v>
      </c>
      <c r="F477" s="160"/>
    </row>
    <row r="478" spans="1:6" s="1" customFormat="1" ht="18.75" customHeight="1" x14ac:dyDescent="0.2">
      <c r="A478" s="151"/>
      <c r="B478" s="154"/>
      <c r="C478" s="157"/>
      <c r="D478" s="37" t="s">
        <v>227</v>
      </c>
      <c r="E478" s="20">
        <v>0</v>
      </c>
      <c r="F478" s="160"/>
    </row>
    <row r="479" spans="1:6" s="1" customFormat="1" ht="21" customHeight="1" x14ac:dyDescent="0.2">
      <c r="A479" s="151"/>
      <c r="B479" s="154"/>
      <c r="C479" s="158"/>
      <c r="D479" s="37" t="s">
        <v>228</v>
      </c>
      <c r="E479" s="20">
        <v>0</v>
      </c>
      <c r="F479" s="161"/>
    </row>
    <row r="480" spans="1:6" s="1" customFormat="1" ht="23.25" customHeight="1" x14ac:dyDescent="0.2">
      <c r="A480" s="150" t="s">
        <v>314</v>
      </c>
      <c r="B480" s="153" t="s">
        <v>237</v>
      </c>
      <c r="C480" s="156"/>
      <c r="D480" s="37" t="s">
        <v>223</v>
      </c>
      <c r="E480" s="20">
        <f>E481+E482+E483+E484+E485</f>
        <v>99.7</v>
      </c>
      <c r="F480" s="63"/>
    </row>
    <row r="481" spans="1:6" s="1" customFormat="1" ht="20.25" customHeight="1" x14ac:dyDescent="0.2">
      <c r="A481" s="151"/>
      <c r="B481" s="154"/>
      <c r="C481" s="157"/>
      <c r="D481" s="37" t="s">
        <v>224</v>
      </c>
      <c r="E481" s="20">
        <v>0</v>
      </c>
      <c r="F481" s="63"/>
    </row>
    <row r="482" spans="1:6" s="1" customFormat="1" ht="21" customHeight="1" x14ac:dyDescent="0.2">
      <c r="A482" s="151"/>
      <c r="B482" s="154"/>
      <c r="C482" s="157"/>
      <c r="D482" s="37" t="s">
        <v>225</v>
      </c>
      <c r="E482" s="20">
        <v>99.7</v>
      </c>
      <c r="F482" s="63"/>
    </row>
    <row r="483" spans="1:6" s="1" customFormat="1" ht="20.25" customHeight="1" x14ac:dyDescent="0.2">
      <c r="A483" s="151"/>
      <c r="B483" s="154"/>
      <c r="C483" s="157"/>
      <c r="D483" s="37" t="s">
        <v>226</v>
      </c>
      <c r="E483" s="20">
        <v>0</v>
      </c>
      <c r="F483" s="63"/>
    </row>
    <row r="484" spans="1:6" s="1" customFormat="1" ht="22.5" customHeight="1" x14ac:dyDescent="0.2">
      <c r="A484" s="151"/>
      <c r="B484" s="154"/>
      <c r="C484" s="157"/>
      <c r="D484" s="37" t="s">
        <v>227</v>
      </c>
      <c r="E484" s="20">
        <v>0</v>
      </c>
      <c r="F484" s="63"/>
    </row>
    <row r="485" spans="1:6" s="1" customFormat="1" ht="19.5" customHeight="1" x14ac:dyDescent="0.2">
      <c r="A485" s="152"/>
      <c r="B485" s="154"/>
      <c r="C485" s="158"/>
      <c r="D485" s="37" t="s">
        <v>228</v>
      </c>
      <c r="E485" s="20">
        <v>0</v>
      </c>
      <c r="F485" s="63"/>
    </row>
    <row r="486" spans="1:6" s="1" customFormat="1" ht="20.25" customHeight="1" x14ac:dyDescent="0.2">
      <c r="A486" s="150" t="s">
        <v>92</v>
      </c>
      <c r="B486" s="153" t="s">
        <v>237</v>
      </c>
      <c r="C486" s="156"/>
      <c r="D486" s="37" t="s">
        <v>223</v>
      </c>
      <c r="E486" s="20">
        <f>SUM(E487:E491)</f>
        <v>120</v>
      </c>
      <c r="F486" s="159"/>
    </row>
    <row r="487" spans="1:6" s="1" customFormat="1" ht="21.75" customHeight="1" x14ac:dyDescent="0.2">
      <c r="A487" s="151"/>
      <c r="B487" s="154"/>
      <c r="C487" s="157"/>
      <c r="D487" s="37" t="s">
        <v>224</v>
      </c>
      <c r="E487" s="20">
        <v>30</v>
      </c>
      <c r="F487" s="160"/>
    </row>
    <row r="488" spans="1:6" s="1" customFormat="1" ht="30.75" customHeight="1" x14ac:dyDescent="0.2">
      <c r="A488" s="151"/>
      <c r="B488" s="154"/>
      <c r="C488" s="157"/>
      <c r="D488" s="37" t="s">
        <v>225</v>
      </c>
      <c r="E488" s="20">
        <v>30</v>
      </c>
      <c r="F488" s="160"/>
    </row>
    <row r="489" spans="1:6" s="1" customFormat="1" ht="21" customHeight="1" x14ac:dyDescent="0.2">
      <c r="A489" s="151"/>
      <c r="B489" s="154"/>
      <c r="C489" s="157"/>
      <c r="D489" s="37" t="s">
        <v>226</v>
      </c>
      <c r="E489" s="20">
        <v>0</v>
      </c>
      <c r="F489" s="160"/>
    </row>
    <row r="490" spans="1:6" s="1" customFormat="1" ht="20.25" customHeight="1" x14ac:dyDescent="0.2">
      <c r="A490" s="151"/>
      <c r="B490" s="154"/>
      <c r="C490" s="157"/>
      <c r="D490" s="37" t="s">
        <v>227</v>
      </c>
      <c r="E490" s="20">
        <v>30</v>
      </c>
      <c r="F490" s="160"/>
    </row>
    <row r="491" spans="1:6" s="1" customFormat="1" ht="23.25" customHeight="1" x14ac:dyDescent="0.2">
      <c r="A491" s="151"/>
      <c r="B491" s="154"/>
      <c r="C491" s="158"/>
      <c r="D491" s="37" t="s">
        <v>228</v>
      </c>
      <c r="E491" s="20">
        <v>30</v>
      </c>
      <c r="F491" s="161"/>
    </row>
    <row r="492" spans="1:6" s="1" customFormat="1" ht="15" customHeight="1" x14ac:dyDescent="0.2">
      <c r="A492" s="150" t="s">
        <v>315</v>
      </c>
      <c r="B492" s="153" t="s">
        <v>237</v>
      </c>
      <c r="C492" s="150" t="s">
        <v>316</v>
      </c>
      <c r="D492" s="37" t="s">
        <v>223</v>
      </c>
      <c r="E492" s="20">
        <f>SUM(E493:E497)</f>
        <v>120</v>
      </c>
      <c r="F492" s="159"/>
    </row>
    <row r="493" spans="1:6" s="1" customFormat="1" ht="15" x14ac:dyDescent="0.2">
      <c r="A493" s="151"/>
      <c r="B493" s="154"/>
      <c r="C493" s="185"/>
      <c r="D493" s="37" t="s">
        <v>224</v>
      </c>
      <c r="E493" s="20">
        <v>30</v>
      </c>
      <c r="F493" s="160"/>
    </row>
    <row r="494" spans="1:6" s="1" customFormat="1" ht="15" x14ac:dyDescent="0.2">
      <c r="A494" s="151"/>
      <c r="B494" s="154"/>
      <c r="C494" s="185"/>
      <c r="D494" s="37" t="s">
        <v>225</v>
      </c>
      <c r="E494" s="20">
        <v>30</v>
      </c>
      <c r="F494" s="160"/>
    </row>
    <row r="495" spans="1:6" s="1" customFormat="1" ht="15" x14ac:dyDescent="0.2">
      <c r="A495" s="151"/>
      <c r="B495" s="154"/>
      <c r="C495" s="185"/>
      <c r="D495" s="37" t="s">
        <v>226</v>
      </c>
      <c r="E495" s="20">
        <v>0</v>
      </c>
      <c r="F495" s="160"/>
    </row>
    <row r="496" spans="1:6" s="1" customFormat="1" ht="15" x14ac:dyDescent="0.2">
      <c r="A496" s="151"/>
      <c r="B496" s="154"/>
      <c r="C496" s="185"/>
      <c r="D496" s="37" t="s">
        <v>227</v>
      </c>
      <c r="E496" s="20">
        <v>30</v>
      </c>
      <c r="F496" s="160"/>
    </row>
    <row r="497" spans="1:6" s="1" customFormat="1" ht="15" x14ac:dyDescent="0.2">
      <c r="A497" s="151"/>
      <c r="B497" s="154"/>
      <c r="C497" s="186"/>
      <c r="D497" s="37" t="s">
        <v>228</v>
      </c>
      <c r="E497" s="20">
        <v>30</v>
      </c>
      <c r="F497" s="161"/>
    </row>
    <row r="498" spans="1:6" s="1" customFormat="1" ht="25.5" customHeight="1" x14ac:dyDescent="0.2">
      <c r="A498" s="150" t="s">
        <v>317</v>
      </c>
      <c r="B498" s="153" t="s">
        <v>237</v>
      </c>
      <c r="C498" s="156"/>
      <c r="D498" s="37" t="s">
        <v>223</v>
      </c>
      <c r="E498" s="20">
        <v>0</v>
      </c>
      <c r="F498" s="159"/>
    </row>
    <row r="499" spans="1:6" s="1" customFormat="1" ht="20.25" customHeight="1" x14ac:dyDescent="0.2">
      <c r="A499" s="151"/>
      <c r="B499" s="154"/>
      <c r="C499" s="157"/>
      <c r="D499" s="37" t="s">
        <v>224</v>
      </c>
      <c r="E499" s="20">
        <v>0</v>
      </c>
      <c r="F499" s="160"/>
    </row>
    <row r="500" spans="1:6" s="1" customFormat="1" ht="21" customHeight="1" x14ac:dyDescent="0.2">
      <c r="A500" s="151"/>
      <c r="B500" s="154"/>
      <c r="C500" s="157"/>
      <c r="D500" s="37" t="s">
        <v>225</v>
      </c>
      <c r="E500" s="20">
        <v>0</v>
      </c>
      <c r="F500" s="160"/>
    </row>
    <row r="501" spans="1:6" s="1" customFormat="1" ht="21.75" customHeight="1" x14ac:dyDescent="0.2">
      <c r="A501" s="151"/>
      <c r="B501" s="154"/>
      <c r="C501" s="157"/>
      <c r="D501" s="37" t="s">
        <v>226</v>
      </c>
      <c r="E501" s="20">
        <v>0</v>
      </c>
      <c r="F501" s="160"/>
    </row>
    <row r="502" spans="1:6" s="1" customFormat="1" ht="21.75" customHeight="1" x14ac:dyDescent="0.2">
      <c r="A502" s="151"/>
      <c r="B502" s="154"/>
      <c r="C502" s="157"/>
      <c r="D502" s="37" t="s">
        <v>227</v>
      </c>
      <c r="E502" s="20">
        <v>0</v>
      </c>
      <c r="F502" s="160"/>
    </row>
    <row r="503" spans="1:6" s="1" customFormat="1" ht="23.25" customHeight="1" x14ac:dyDescent="0.2">
      <c r="A503" s="152"/>
      <c r="B503" s="155"/>
      <c r="C503" s="158"/>
      <c r="D503" s="37" t="s">
        <v>228</v>
      </c>
      <c r="E503" s="20">
        <v>0</v>
      </c>
      <c r="F503" s="161"/>
    </row>
    <row r="504" spans="1:6" s="1" customFormat="1" ht="15" customHeight="1" x14ac:dyDescent="0.2">
      <c r="A504" s="150" t="s">
        <v>318</v>
      </c>
      <c r="B504" s="153" t="s">
        <v>237</v>
      </c>
      <c r="C504" s="156"/>
      <c r="D504" s="37" t="s">
        <v>223</v>
      </c>
      <c r="E504" s="20">
        <v>0</v>
      </c>
      <c r="F504" s="159"/>
    </row>
    <row r="505" spans="1:6" s="1" customFormat="1" ht="15" x14ac:dyDescent="0.2">
      <c r="A505" s="151"/>
      <c r="B505" s="154"/>
      <c r="C505" s="157"/>
      <c r="D505" s="37" t="s">
        <v>224</v>
      </c>
      <c r="E505" s="20">
        <v>0</v>
      </c>
      <c r="F505" s="160"/>
    </row>
    <row r="506" spans="1:6" s="1" customFormat="1" ht="15" x14ac:dyDescent="0.2">
      <c r="A506" s="151"/>
      <c r="B506" s="154"/>
      <c r="C506" s="157"/>
      <c r="D506" s="37" t="s">
        <v>225</v>
      </c>
      <c r="E506" s="20">
        <v>0</v>
      </c>
      <c r="F506" s="160"/>
    </row>
    <row r="507" spans="1:6" s="1" customFormat="1" ht="15" x14ac:dyDescent="0.2">
      <c r="A507" s="151"/>
      <c r="B507" s="154"/>
      <c r="C507" s="157"/>
      <c r="D507" s="37" t="s">
        <v>226</v>
      </c>
      <c r="E507" s="20">
        <v>0</v>
      </c>
      <c r="F507" s="160"/>
    </row>
    <row r="508" spans="1:6" s="1" customFormat="1" ht="15" x14ac:dyDescent="0.2">
      <c r="A508" s="151"/>
      <c r="B508" s="154"/>
      <c r="C508" s="157"/>
      <c r="D508" s="37" t="s">
        <v>227</v>
      </c>
      <c r="E508" s="20">
        <v>0</v>
      </c>
      <c r="F508" s="160"/>
    </row>
    <row r="509" spans="1:6" s="1" customFormat="1" ht="157.5" customHeight="1" x14ac:dyDescent="0.2">
      <c r="A509" s="151"/>
      <c r="B509" s="154"/>
      <c r="C509" s="158"/>
      <c r="D509" s="37" t="s">
        <v>228</v>
      </c>
      <c r="E509" s="20">
        <v>0</v>
      </c>
      <c r="F509" s="161"/>
    </row>
    <row r="510" spans="1:6" s="1" customFormat="1" ht="27" customHeight="1" x14ac:dyDescent="0.2">
      <c r="A510" s="150" t="s">
        <v>319</v>
      </c>
      <c r="B510" s="153" t="s">
        <v>237</v>
      </c>
      <c r="C510" s="156"/>
      <c r="D510" s="37" t="s">
        <v>223</v>
      </c>
      <c r="E510" s="20">
        <v>0</v>
      </c>
      <c r="F510" s="159"/>
    </row>
    <row r="511" spans="1:6" s="1" customFormat="1" ht="27" customHeight="1" x14ac:dyDescent="0.2">
      <c r="A511" s="151"/>
      <c r="B511" s="154"/>
      <c r="C511" s="157"/>
      <c r="D511" s="37" t="s">
        <v>224</v>
      </c>
      <c r="E511" s="20">
        <v>0</v>
      </c>
      <c r="F511" s="160"/>
    </row>
    <row r="512" spans="1:6" s="1" customFormat="1" ht="29.25" customHeight="1" x14ac:dyDescent="0.2">
      <c r="A512" s="151"/>
      <c r="B512" s="154"/>
      <c r="C512" s="157"/>
      <c r="D512" s="37" t="s">
        <v>225</v>
      </c>
      <c r="E512" s="20">
        <v>0</v>
      </c>
      <c r="F512" s="160"/>
    </row>
    <row r="513" spans="1:6" s="1" customFormat="1" ht="30" customHeight="1" x14ac:dyDescent="0.2">
      <c r="A513" s="151"/>
      <c r="B513" s="154"/>
      <c r="C513" s="157"/>
      <c r="D513" s="37" t="s">
        <v>226</v>
      </c>
      <c r="E513" s="20">
        <v>0</v>
      </c>
      <c r="F513" s="160"/>
    </row>
    <row r="514" spans="1:6" s="1" customFormat="1" ht="25.5" customHeight="1" x14ac:dyDescent="0.2">
      <c r="A514" s="151"/>
      <c r="B514" s="154"/>
      <c r="C514" s="157"/>
      <c r="D514" s="37" t="s">
        <v>227</v>
      </c>
      <c r="E514" s="20">
        <v>0</v>
      </c>
      <c r="F514" s="160"/>
    </row>
    <row r="515" spans="1:6" s="1" customFormat="1" ht="26.25" customHeight="1" x14ac:dyDescent="0.2">
      <c r="A515" s="151"/>
      <c r="B515" s="154"/>
      <c r="C515" s="158"/>
      <c r="D515" s="37" t="s">
        <v>228</v>
      </c>
      <c r="E515" s="20">
        <v>0</v>
      </c>
      <c r="F515" s="161"/>
    </row>
    <row r="516" spans="1:6" s="1" customFormat="1" ht="166.5" customHeight="1" x14ac:dyDescent="0.2">
      <c r="A516" s="150" t="s">
        <v>320</v>
      </c>
      <c r="B516" s="153" t="s">
        <v>237</v>
      </c>
      <c r="C516" s="156"/>
      <c r="D516" s="37" t="s">
        <v>223</v>
      </c>
      <c r="E516" s="20">
        <v>0</v>
      </c>
      <c r="F516" s="63"/>
    </row>
    <row r="517" spans="1:6" s="1" customFormat="1" ht="212.25" customHeight="1" x14ac:dyDescent="0.2">
      <c r="A517" s="151"/>
      <c r="B517" s="154"/>
      <c r="C517" s="157"/>
      <c r="D517" s="37" t="s">
        <v>224</v>
      </c>
      <c r="E517" s="20">
        <v>0</v>
      </c>
      <c r="F517" s="63"/>
    </row>
    <row r="518" spans="1:6" s="1" customFormat="1" ht="170.25" customHeight="1" x14ac:dyDescent="0.2">
      <c r="A518" s="151"/>
      <c r="B518" s="154"/>
      <c r="C518" s="157"/>
      <c r="D518" s="37" t="s">
        <v>225</v>
      </c>
      <c r="E518" s="20">
        <v>0</v>
      </c>
      <c r="F518" s="63"/>
    </row>
    <row r="519" spans="1:6" s="1" customFormat="1" ht="218.25" customHeight="1" x14ac:dyDescent="0.2">
      <c r="A519" s="151"/>
      <c r="B519" s="154"/>
      <c r="C519" s="157"/>
      <c r="D519" s="37" t="s">
        <v>226</v>
      </c>
      <c r="E519" s="20">
        <v>0</v>
      </c>
      <c r="F519" s="63"/>
    </row>
    <row r="520" spans="1:6" s="1" customFormat="1" ht="93" customHeight="1" x14ac:dyDescent="0.2">
      <c r="A520" s="151"/>
      <c r="B520" s="154"/>
      <c r="C520" s="157"/>
      <c r="D520" s="37" t="s">
        <v>227</v>
      </c>
      <c r="E520" s="20">
        <v>0</v>
      </c>
      <c r="F520" s="63"/>
    </row>
    <row r="521" spans="1:6" s="1" customFormat="1" ht="407.25" customHeight="1" x14ac:dyDescent="0.2">
      <c r="A521" s="152"/>
      <c r="B521" s="154"/>
      <c r="C521" s="158"/>
      <c r="D521" s="37" t="s">
        <v>228</v>
      </c>
      <c r="E521" s="70">
        <v>0</v>
      </c>
      <c r="F521" s="63"/>
    </row>
    <row r="522" spans="1:6" s="1" customFormat="1" ht="30" customHeight="1" x14ac:dyDescent="0.2">
      <c r="A522" s="150" t="s">
        <v>321</v>
      </c>
      <c r="B522" s="153" t="s">
        <v>237</v>
      </c>
      <c r="C522" s="156"/>
      <c r="D522" s="37" t="s">
        <v>223</v>
      </c>
      <c r="E522" s="20">
        <v>0</v>
      </c>
      <c r="F522" s="64"/>
    </row>
    <row r="523" spans="1:6" s="1" customFormat="1" ht="30" customHeight="1" x14ac:dyDescent="0.2">
      <c r="A523" s="151"/>
      <c r="B523" s="154"/>
      <c r="C523" s="157"/>
      <c r="D523" s="37" t="s">
        <v>224</v>
      </c>
      <c r="E523" s="20">
        <v>0</v>
      </c>
      <c r="F523" s="63"/>
    </row>
    <row r="524" spans="1:6" s="1" customFormat="1" ht="30" customHeight="1" x14ac:dyDescent="0.2">
      <c r="A524" s="151"/>
      <c r="B524" s="154"/>
      <c r="C524" s="157"/>
      <c r="D524" s="37" t="s">
        <v>225</v>
      </c>
      <c r="E524" s="20">
        <v>0</v>
      </c>
      <c r="F524" s="63"/>
    </row>
    <row r="525" spans="1:6" s="1" customFormat="1" ht="30" customHeight="1" x14ac:dyDescent="0.2">
      <c r="A525" s="151"/>
      <c r="B525" s="154"/>
      <c r="C525" s="157"/>
      <c r="D525" s="37" t="s">
        <v>226</v>
      </c>
      <c r="E525" s="20">
        <v>0</v>
      </c>
      <c r="F525" s="63"/>
    </row>
    <row r="526" spans="1:6" s="1" customFormat="1" ht="30" customHeight="1" x14ac:dyDescent="0.2">
      <c r="A526" s="151"/>
      <c r="B526" s="154"/>
      <c r="C526" s="157"/>
      <c r="D526" s="37" t="s">
        <v>227</v>
      </c>
      <c r="E526" s="20">
        <v>0</v>
      </c>
      <c r="F526" s="63"/>
    </row>
    <row r="527" spans="1:6" s="1" customFormat="1" ht="30" customHeight="1" x14ac:dyDescent="0.2">
      <c r="A527" s="152"/>
      <c r="B527" s="154"/>
      <c r="C527" s="158"/>
      <c r="D527" s="37" t="s">
        <v>228</v>
      </c>
      <c r="E527" s="20">
        <v>0</v>
      </c>
      <c r="F527" s="65"/>
    </row>
    <row r="528" spans="1:6" s="1" customFormat="1" ht="30" customHeight="1" x14ac:dyDescent="0.2">
      <c r="A528" s="150" t="s">
        <v>322</v>
      </c>
      <c r="B528" s="153" t="s">
        <v>237</v>
      </c>
      <c r="C528" s="156"/>
      <c r="D528" s="37" t="s">
        <v>223</v>
      </c>
      <c r="E528" s="20">
        <v>0</v>
      </c>
      <c r="F528" s="64"/>
    </row>
    <row r="529" spans="1:6" s="1" customFormat="1" ht="30" customHeight="1" x14ac:dyDescent="0.2">
      <c r="A529" s="151"/>
      <c r="B529" s="154"/>
      <c r="C529" s="157"/>
      <c r="D529" s="37" t="s">
        <v>224</v>
      </c>
      <c r="E529" s="20">
        <v>0</v>
      </c>
      <c r="F529" s="63"/>
    </row>
    <row r="530" spans="1:6" s="1" customFormat="1" ht="30" customHeight="1" x14ac:dyDescent="0.2">
      <c r="A530" s="151"/>
      <c r="B530" s="154"/>
      <c r="C530" s="157"/>
      <c r="D530" s="37" t="s">
        <v>225</v>
      </c>
      <c r="E530" s="20">
        <v>0</v>
      </c>
      <c r="F530" s="63"/>
    </row>
    <row r="531" spans="1:6" s="1" customFormat="1" ht="30" customHeight="1" x14ac:dyDescent="0.2">
      <c r="A531" s="151"/>
      <c r="B531" s="154"/>
      <c r="C531" s="157"/>
      <c r="D531" s="37" t="s">
        <v>226</v>
      </c>
      <c r="E531" s="20">
        <v>0</v>
      </c>
      <c r="F531" s="63"/>
    </row>
    <row r="532" spans="1:6" s="1" customFormat="1" ht="30" customHeight="1" x14ac:dyDescent="0.2">
      <c r="A532" s="151"/>
      <c r="B532" s="154"/>
      <c r="C532" s="157"/>
      <c r="D532" s="37" t="s">
        <v>227</v>
      </c>
      <c r="E532" s="20">
        <v>0</v>
      </c>
      <c r="F532" s="63"/>
    </row>
    <row r="533" spans="1:6" s="1" customFormat="1" ht="30" customHeight="1" x14ac:dyDescent="0.2">
      <c r="A533" s="152"/>
      <c r="B533" s="155"/>
      <c r="C533" s="158"/>
      <c r="D533" s="37" t="s">
        <v>228</v>
      </c>
      <c r="E533" s="20">
        <v>0</v>
      </c>
      <c r="F533" s="65"/>
    </row>
    <row r="534" spans="1:6" s="1" customFormat="1" ht="30" customHeight="1" x14ac:dyDescent="0.2">
      <c r="A534" s="150" t="s">
        <v>323</v>
      </c>
      <c r="B534" s="153" t="s">
        <v>237</v>
      </c>
      <c r="C534" s="156"/>
      <c r="D534" s="37" t="s">
        <v>223</v>
      </c>
      <c r="E534" s="20">
        <v>0</v>
      </c>
      <c r="F534" s="64"/>
    </row>
    <row r="535" spans="1:6" s="1" customFormat="1" ht="30" customHeight="1" x14ac:dyDescent="0.2">
      <c r="A535" s="151"/>
      <c r="B535" s="154"/>
      <c r="C535" s="157"/>
      <c r="D535" s="37" t="s">
        <v>224</v>
      </c>
      <c r="E535" s="20">
        <v>0</v>
      </c>
      <c r="F535" s="63"/>
    </row>
    <row r="536" spans="1:6" s="1" customFormat="1" ht="30" customHeight="1" x14ac:dyDescent="0.2">
      <c r="A536" s="151"/>
      <c r="B536" s="154"/>
      <c r="C536" s="157"/>
      <c r="D536" s="37" t="s">
        <v>225</v>
      </c>
      <c r="E536" s="20">
        <v>0</v>
      </c>
      <c r="F536" s="63"/>
    </row>
    <row r="537" spans="1:6" s="1" customFormat="1" ht="30" customHeight="1" x14ac:dyDescent="0.2">
      <c r="A537" s="151"/>
      <c r="B537" s="154"/>
      <c r="C537" s="157"/>
      <c r="D537" s="37" t="s">
        <v>226</v>
      </c>
      <c r="E537" s="20">
        <v>0</v>
      </c>
      <c r="F537" s="63"/>
    </row>
    <row r="538" spans="1:6" s="1" customFormat="1" ht="30" customHeight="1" x14ac:dyDescent="0.2">
      <c r="A538" s="151"/>
      <c r="B538" s="154"/>
      <c r="C538" s="157"/>
      <c r="D538" s="37" t="s">
        <v>227</v>
      </c>
      <c r="E538" s="20">
        <v>0</v>
      </c>
      <c r="F538" s="63"/>
    </row>
    <row r="539" spans="1:6" s="1" customFormat="1" ht="109.5" customHeight="1" x14ac:dyDescent="0.2">
      <c r="A539" s="152"/>
      <c r="B539" s="155"/>
      <c r="C539" s="158"/>
      <c r="D539" s="37" t="s">
        <v>228</v>
      </c>
      <c r="E539" s="20">
        <v>0</v>
      </c>
      <c r="F539" s="65"/>
    </row>
    <row r="540" spans="1:6" s="1" customFormat="1" ht="20.25" customHeight="1" x14ac:dyDescent="0.2">
      <c r="A540" s="150" t="s">
        <v>324</v>
      </c>
      <c r="B540" s="153" t="s">
        <v>237</v>
      </c>
      <c r="C540" s="156"/>
      <c r="D540" s="37" t="s">
        <v>223</v>
      </c>
      <c r="E540" s="20">
        <v>0</v>
      </c>
      <c r="F540" s="159"/>
    </row>
    <row r="541" spans="1:6" s="1" customFormat="1" ht="17.25" customHeight="1" x14ac:dyDescent="0.2">
      <c r="A541" s="151"/>
      <c r="B541" s="154"/>
      <c r="C541" s="157"/>
      <c r="D541" s="37" t="s">
        <v>224</v>
      </c>
      <c r="E541" s="20">
        <v>0</v>
      </c>
      <c r="F541" s="160"/>
    </row>
    <row r="542" spans="1:6" s="1" customFormat="1" ht="21" customHeight="1" x14ac:dyDescent="0.2">
      <c r="A542" s="151"/>
      <c r="B542" s="154"/>
      <c r="C542" s="157"/>
      <c r="D542" s="37" t="s">
        <v>225</v>
      </c>
      <c r="E542" s="20">
        <v>0</v>
      </c>
      <c r="F542" s="160"/>
    </row>
    <row r="543" spans="1:6" s="1" customFormat="1" ht="24.75" customHeight="1" x14ac:dyDescent="0.2">
      <c r="A543" s="151"/>
      <c r="B543" s="154"/>
      <c r="C543" s="157"/>
      <c r="D543" s="37" t="s">
        <v>226</v>
      </c>
      <c r="E543" s="20">
        <v>0</v>
      </c>
      <c r="F543" s="160"/>
    </row>
    <row r="544" spans="1:6" s="1" customFormat="1" ht="21" customHeight="1" x14ac:dyDescent="0.2">
      <c r="A544" s="151"/>
      <c r="B544" s="154"/>
      <c r="C544" s="157"/>
      <c r="D544" s="37" t="s">
        <v>227</v>
      </c>
      <c r="E544" s="20">
        <v>0</v>
      </c>
      <c r="F544" s="160"/>
    </row>
    <row r="545" spans="1:6" s="1" customFormat="1" ht="72" customHeight="1" x14ac:dyDescent="0.2">
      <c r="A545" s="152"/>
      <c r="B545" s="155"/>
      <c r="C545" s="158"/>
      <c r="D545" s="37" t="s">
        <v>228</v>
      </c>
      <c r="E545" s="20">
        <v>0</v>
      </c>
      <c r="F545" s="161"/>
    </row>
    <row r="546" spans="1:6" s="1" customFormat="1" ht="21" customHeight="1" x14ac:dyDescent="0.2">
      <c r="A546" s="150" t="s">
        <v>325</v>
      </c>
      <c r="B546" s="153" t="s">
        <v>237</v>
      </c>
      <c r="C546" s="156"/>
      <c r="D546" s="37" t="s">
        <v>223</v>
      </c>
      <c r="E546" s="20">
        <v>0</v>
      </c>
      <c r="F546" s="63"/>
    </row>
    <row r="547" spans="1:6" s="1" customFormat="1" ht="21" customHeight="1" x14ac:dyDescent="0.2">
      <c r="A547" s="151"/>
      <c r="B547" s="154"/>
      <c r="C547" s="157"/>
      <c r="D547" s="37" t="s">
        <v>224</v>
      </c>
      <c r="E547" s="20">
        <v>0</v>
      </c>
      <c r="F547" s="63"/>
    </row>
    <row r="548" spans="1:6" s="1" customFormat="1" ht="21" customHeight="1" x14ac:dyDescent="0.2">
      <c r="A548" s="151"/>
      <c r="B548" s="154"/>
      <c r="C548" s="157"/>
      <c r="D548" s="37" t="s">
        <v>225</v>
      </c>
      <c r="E548" s="20">
        <v>0</v>
      </c>
      <c r="F548" s="63"/>
    </row>
    <row r="549" spans="1:6" s="1" customFormat="1" ht="21" customHeight="1" x14ac:dyDescent="0.2">
      <c r="A549" s="151"/>
      <c r="B549" s="154"/>
      <c r="C549" s="157"/>
      <c r="D549" s="37" t="s">
        <v>226</v>
      </c>
      <c r="E549" s="20">
        <v>0</v>
      </c>
      <c r="F549" s="63"/>
    </row>
    <row r="550" spans="1:6" s="1" customFormat="1" ht="21" customHeight="1" x14ac:dyDescent="0.2">
      <c r="A550" s="151"/>
      <c r="B550" s="154"/>
      <c r="C550" s="157"/>
      <c r="D550" s="37" t="s">
        <v>227</v>
      </c>
      <c r="E550" s="20">
        <v>0</v>
      </c>
      <c r="F550" s="63"/>
    </row>
    <row r="551" spans="1:6" s="1" customFormat="1" ht="21" customHeight="1" x14ac:dyDescent="0.2">
      <c r="A551" s="152"/>
      <c r="B551" s="155"/>
      <c r="C551" s="158"/>
      <c r="D551" s="37" t="s">
        <v>228</v>
      </c>
      <c r="E551" s="70">
        <v>0</v>
      </c>
      <c r="F551" s="63"/>
    </row>
    <row r="552" spans="1:6" s="1" customFormat="1" ht="21" customHeight="1" x14ac:dyDescent="0.2">
      <c r="A552" s="150" t="s">
        <v>326</v>
      </c>
      <c r="B552" s="153" t="s">
        <v>237</v>
      </c>
      <c r="C552" s="156"/>
      <c r="D552" s="37" t="s">
        <v>223</v>
      </c>
      <c r="E552" s="20">
        <v>0</v>
      </c>
      <c r="F552" s="64"/>
    </row>
    <row r="553" spans="1:6" s="1" customFormat="1" ht="21" customHeight="1" x14ac:dyDescent="0.2">
      <c r="A553" s="151"/>
      <c r="B553" s="154"/>
      <c r="C553" s="157"/>
      <c r="D553" s="37" t="s">
        <v>224</v>
      </c>
      <c r="E553" s="20">
        <v>0</v>
      </c>
      <c r="F553" s="63"/>
    </row>
    <row r="554" spans="1:6" s="1" customFormat="1" ht="21" customHeight="1" x14ac:dyDescent="0.2">
      <c r="A554" s="151"/>
      <c r="B554" s="154"/>
      <c r="C554" s="157"/>
      <c r="D554" s="37" t="s">
        <v>225</v>
      </c>
      <c r="E554" s="20">
        <v>0</v>
      </c>
      <c r="F554" s="63"/>
    </row>
    <row r="555" spans="1:6" s="1" customFormat="1" ht="21" customHeight="1" x14ac:dyDescent="0.2">
      <c r="A555" s="151"/>
      <c r="B555" s="154"/>
      <c r="C555" s="157"/>
      <c r="D555" s="37" t="s">
        <v>226</v>
      </c>
      <c r="E555" s="20">
        <v>0</v>
      </c>
      <c r="F555" s="63"/>
    </row>
    <row r="556" spans="1:6" s="1" customFormat="1" ht="21" customHeight="1" x14ac:dyDescent="0.2">
      <c r="A556" s="151"/>
      <c r="B556" s="154"/>
      <c r="C556" s="157"/>
      <c r="D556" s="37" t="s">
        <v>227</v>
      </c>
      <c r="E556" s="20">
        <v>0</v>
      </c>
      <c r="F556" s="63"/>
    </row>
    <row r="557" spans="1:6" s="1" customFormat="1" ht="139.5" customHeight="1" x14ac:dyDescent="0.2">
      <c r="A557" s="152"/>
      <c r="B557" s="155"/>
      <c r="C557" s="158"/>
      <c r="D557" s="37" t="s">
        <v>228</v>
      </c>
      <c r="E557" s="20">
        <v>0</v>
      </c>
      <c r="F557" s="65"/>
    </row>
    <row r="558" spans="1:6" s="1" customFormat="1" ht="21" customHeight="1" x14ac:dyDescent="0.2">
      <c r="A558" s="150" t="s">
        <v>327</v>
      </c>
      <c r="B558" s="153" t="s">
        <v>237</v>
      </c>
      <c r="C558" s="156"/>
      <c r="D558" s="37" t="s">
        <v>223</v>
      </c>
      <c r="E558" s="20">
        <v>0</v>
      </c>
      <c r="F558" s="64"/>
    </row>
    <row r="559" spans="1:6" s="1" customFormat="1" ht="21" customHeight="1" x14ac:dyDescent="0.2">
      <c r="A559" s="151"/>
      <c r="B559" s="154"/>
      <c r="C559" s="157"/>
      <c r="D559" s="37" t="s">
        <v>224</v>
      </c>
      <c r="E559" s="20">
        <v>0</v>
      </c>
      <c r="F559" s="63"/>
    </row>
    <row r="560" spans="1:6" s="1" customFormat="1" ht="21" customHeight="1" x14ac:dyDescent="0.2">
      <c r="A560" s="151"/>
      <c r="B560" s="154"/>
      <c r="C560" s="157"/>
      <c r="D560" s="37" t="s">
        <v>225</v>
      </c>
      <c r="E560" s="20">
        <v>0</v>
      </c>
      <c r="F560" s="63"/>
    </row>
    <row r="561" spans="1:6" s="1" customFormat="1" ht="21" customHeight="1" x14ac:dyDescent="0.2">
      <c r="A561" s="151"/>
      <c r="B561" s="154"/>
      <c r="C561" s="157"/>
      <c r="D561" s="37" t="s">
        <v>226</v>
      </c>
      <c r="E561" s="20">
        <v>0</v>
      </c>
      <c r="F561" s="63"/>
    </row>
    <row r="562" spans="1:6" s="1" customFormat="1" ht="21" customHeight="1" x14ac:dyDescent="0.2">
      <c r="A562" s="151"/>
      <c r="B562" s="154"/>
      <c r="C562" s="157"/>
      <c r="D562" s="37" t="s">
        <v>227</v>
      </c>
      <c r="E562" s="20">
        <v>0</v>
      </c>
      <c r="F562" s="63"/>
    </row>
    <row r="563" spans="1:6" s="1" customFormat="1" ht="157.5" customHeight="1" x14ac:dyDescent="0.2">
      <c r="A563" s="152"/>
      <c r="B563" s="155"/>
      <c r="C563" s="158"/>
      <c r="D563" s="37" t="s">
        <v>228</v>
      </c>
      <c r="E563" s="20">
        <v>0</v>
      </c>
      <c r="F563" s="65"/>
    </row>
    <row r="564" spans="1:6" s="1" customFormat="1" ht="21" customHeight="1" x14ac:dyDescent="0.2">
      <c r="A564" s="150" t="s">
        <v>328</v>
      </c>
      <c r="B564" s="153" t="s">
        <v>237</v>
      </c>
      <c r="C564" s="156"/>
      <c r="D564" s="37" t="s">
        <v>223</v>
      </c>
      <c r="E564" s="20">
        <v>0</v>
      </c>
      <c r="F564" s="64"/>
    </row>
    <row r="565" spans="1:6" s="1" customFormat="1" ht="21" customHeight="1" x14ac:dyDescent="0.2">
      <c r="A565" s="151"/>
      <c r="B565" s="154"/>
      <c r="C565" s="157"/>
      <c r="D565" s="37" t="s">
        <v>224</v>
      </c>
      <c r="E565" s="20">
        <v>0</v>
      </c>
      <c r="F565" s="63"/>
    </row>
    <row r="566" spans="1:6" s="1" customFormat="1" ht="21" customHeight="1" x14ac:dyDescent="0.2">
      <c r="A566" s="151"/>
      <c r="B566" s="154"/>
      <c r="C566" s="157"/>
      <c r="D566" s="37" t="s">
        <v>225</v>
      </c>
      <c r="E566" s="20">
        <v>0</v>
      </c>
      <c r="F566" s="63"/>
    </row>
    <row r="567" spans="1:6" s="1" customFormat="1" ht="21" customHeight="1" x14ac:dyDescent="0.2">
      <c r="A567" s="151"/>
      <c r="B567" s="154"/>
      <c r="C567" s="157"/>
      <c r="D567" s="37" t="s">
        <v>226</v>
      </c>
      <c r="E567" s="20">
        <v>0</v>
      </c>
      <c r="F567" s="63"/>
    </row>
    <row r="568" spans="1:6" s="1" customFormat="1" ht="21" customHeight="1" x14ac:dyDescent="0.2">
      <c r="A568" s="151"/>
      <c r="B568" s="154"/>
      <c r="C568" s="157"/>
      <c r="D568" s="37" t="s">
        <v>227</v>
      </c>
      <c r="E568" s="20">
        <v>0</v>
      </c>
      <c r="F568" s="63"/>
    </row>
    <row r="569" spans="1:6" s="1" customFormat="1" ht="23.25" customHeight="1" x14ac:dyDescent="0.2">
      <c r="A569" s="152"/>
      <c r="B569" s="154"/>
      <c r="C569" s="157"/>
      <c r="D569" s="64" t="s">
        <v>228</v>
      </c>
      <c r="E569" s="20">
        <v>0</v>
      </c>
      <c r="F569" s="65"/>
    </row>
    <row r="570" spans="1:6" s="1" customFormat="1" ht="21" customHeight="1" x14ac:dyDescent="0.2">
      <c r="A570" s="150" t="s">
        <v>329</v>
      </c>
      <c r="B570" s="153" t="s">
        <v>237</v>
      </c>
      <c r="C570" s="156"/>
      <c r="D570" s="37" t="s">
        <v>223</v>
      </c>
      <c r="E570" s="20">
        <v>0</v>
      </c>
      <c r="F570" s="64"/>
    </row>
    <row r="571" spans="1:6" s="1" customFormat="1" ht="21" customHeight="1" x14ac:dyDescent="0.2">
      <c r="A571" s="151"/>
      <c r="B571" s="154"/>
      <c r="C571" s="157"/>
      <c r="D571" s="37" t="s">
        <v>224</v>
      </c>
      <c r="E571" s="20">
        <v>0</v>
      </c>
      <c r="F571" s="63"/>
    </row>
    <row r="572" spans="1:6" s="1" customFormat="1" ht="21" customHeight="1" x14ac:dyDescent="0.2">
      <c r="A572" s="151"/>
      <c r="B572" s="154"/>
      <c r="C572" s="157"/>
      <c r="D572" s="37" t="s">
        <v>225</v>
      </c>
      <c r="E572" s="20">
        <v>0</v>
      </c>
      <c r="F572" s="63"/>
    </row>
    <row r="573" spans="1:6" s="1" customFormat="1" ht="21" customHeight="1" x14ac:dyDescent="0.2">
      <c r="A573" s="151"/>
      <c r="B573" s="154"/>
      <c r="C573" s="157"/>
      <c r="D573" s="37" t="s">
        <v>226</v>
      </c>
      <c r="E573" s="20">
        <v>0</v>
      </c>
      <c r="F573" s="63"/>
    </row>
    <row r="574" spans="1:6" s="1" customFormat="1" ht="21" customHeight="1" x14ac:dyDescent="0.2">
      <c r="A574" s="151"/>
      <c r="B574" s="154"/>
      <c r="C574" s="157"/>
      <c r="D574" s="37" t="s">
        <v>227</v>
      </c>
      <c r="E574" s="20">
        <v>0</v>
      </c>
      <c r="F574" s="63"/>
    </row>
    <row r="575" spans="1:6" s="1" customFormat="1" ht="146.25" customHeight="1" x14ac:dyDescent="0.2">
      <c r="A575" s="152"/>
      <c r="B575" s="155"/>
      <c r="C575" s="158"/>
      <c r="D575" s="37" t="s">
        <v>228</v>
      </c>
      <c r="E575" s="20">
        <v>0</v>
      </c>
      <c r="F575" s="65"/>
    </row>
    <row r="576" spans="1:6" s="1" customFormat="1" ht="21" customHeight="1" x14ac:dyDescent="0.2">
      <c r="A576" s="150" t="s">
        <v>330</v>
      </c>
      <c r="B576" s="153" t="s">
        <v>237</v>
      </c>
      <c r="C576" s="67"/>
      <c r="D576" s="37" t="s">
        <v>223</v>
      </c>
      <c r="E576" s="20">
        <v>0</v>
      </c>
      <c r="F576" s="64"/>
    </row>
    <row r="577" spans="1:6" s="1" customFormat="1" ht="21" customHeight="1" x14ac:dyDescent="0.2">
      <c r="A577" s="151"/>
      <c r="B577" s="154"/>
      <c r="C577" s="66"/>
      <c r="D577" s="37" t="s">
        <v>224</v>
      </c>
      <c r="E577" s="20">
        <v>0</v>
      </c>
      <c r="F577" s="63"/>
    </row>
    <row r="578" spans="1:6" s="1" customFormat="1" ht="21" customHeight="1" x14ac:dyDescent="0.2">
      <c r="A578" s="151"/>
      <c r="B578" s="154"/>
      <c r="C578" s="66"/>
      <c r="D578" s="37" t="s">
        <v>225</v>
      </c>
      <c r="E578" s="20">
        <v>0</v>
      </c>
      <c r="F578" s="63"/>
    </row>
    <row r="579" spans="1:6" s="1" customFormat="1" ht="21" customHeight="1" x14ac:dyDescent="0.2">
      <c r="A579" s="151"/>
      <c r="B579" s="154"/>
      <c r="C579" s="66"/>
      <c r="D579" s="37" t="s">
        <v>226</v>
      </c>
      <c r="E579" s="20">
        <v>0</v>
      </c>
      <c r="F579" s="63"/>
    </row>
    <row r="580" spans="1:6" s="1" customFormat="1" ht="21" customHeight="1" x14ac:dyDescent="0.2">
      <c r="A580" s="151"/>
      <c r="B580" s="154"/>
      <c r="C580" s="66"/>
      <c r="D580" s="37" t="s">
        <v>227</v>
      </c>
      <c r="E580" s="20">
        <v>0</v>
      </c>
      <c r="F580" s="63"/>
    </row>
    <row r="581" spans="1:6" s="1" customFormat="1" ht="219.75" customHeight="1" x14ac:dyDescent="0.2">
      <c r="A581" s="152"/>
      <c r="B581" s="155"/>
      <c r="C581" s="68"/>
      <c r="D581" s="37" t="s">
        <v>228</v>
      </c>
      <c r="E581" s="20">
        <v>0</v>
      </c>
      <c r="F581" s="65"/>
    </row>
    <row r="582" spans="1:6" s="1" customFormat="1" ht="21" customHeight="1" x14ac:dyDescent="0.2">
      <c r="A582" s="150" t="s">
        <v>331</v>
      </c>
      <c r="B582" s="153" t="s">
        <v>237</v>
      </c>
      <c r="C582" s="66"/>
      <c r="D582" s="37" t="s">
        <v>223</v>
      </c>
      <c r="E582" s="20">
        <v>0</v>
      </c>
      <c r="F582" s="64"/>
    </row>
    <row r="583" spans="1:6" s="1" customFormat="1" ht="21" customHeight="1" x14ac:dyDescent="0.2">
      <c r="A583" s="151"/>
      <c r="B583" s="154"/>
      <c r="C583" s="66"/>
      <c r="D583" s="37" t="s">
        <v>224</v>
      </c>
      <c r="E583" s="20">
        <v>0</v>
      </c>
      <c r="F583" s="63"/>
    </row>
    <row r="584" spans="1:6" s="1" customFormat="1" ht="21" customHeight="1" x14ac:dyDescent="0.2">
      <c r="A584" s="151"/>
      <c r="B584" s="154"/>
      <c r="C584" s="66"/>
      <c r="D584" s="37" t="s">
        <v>225</v>
      </c>
      <c r="E584" s="20">
        <v>0</v>
      </c>
      <c r="F584" s="63"/>
    </row>
    <row r="585" spans="1:6" s="1" customFormat="1" ht="21" customHeight="1" x14ac:dyDescent="0.2">
      <c r="A585" s="151"/>
      <c r="B585" s="154"/>
      <c r="C585" s="66"/>
      <c r="D585" s="37" t="s">
        <v>226</v>
      </c>
      <c r="E585" s="20">
        <v>0</v>
      </c>
      <c r="F585" s="63"/>
    </row>
    <row r="586" spans="1:6" s="1" customFormat="1" ht="21" customHeight="1" x14ac:dyDescent="0.2">
      <c r="A586" s="151"/>
      <c r="B586" s="154"/>
      <c r="C586" s="66"/>
      <c r="D586" s="37" t="s">
        <v>227</v>
      </c>
      <c r="E586" s="20">
        <v>0</v>
      </c>
      <c r="F586" s="63"/>
    </row>
    <row r="587" spans="1:6" s="1" customFormat="1" ht="21" customHeight="1" x14ac:dyDescent="0.2">
      <c r="A587" s="152"/>
      <c r="B587" s="155"/>
      <c r="C587" s="66"/>
      <c r="D587" s="37" t="s">
        <v>228</v>
      </c>
      <c r="E587" s="20">
        <v>0</v>
      </c>
      <c r="F587" s="65"/>
    </row>
    <row r="588" spans="1:6" s="1" customFormat="1" ht="21" customHeight="1" x14ac:dyDescent="0.2">
      <c r="A588" s="150" t="s">
        <v>332</v>
      </c>
      <c r="B588" s="153" t="s">
        <v>237</v>
      </c>
      <c r="C588" s="67"/>
      <c r="D588" s="37" t="s">
        <v>223</v>
      </c>
      <c r="E588" s="20">
        <v>0</v>
      </c>
      <c r="F588" s="64"/>
    </row>
    <row r="589" spans="1:6" s="1" customFormat="1" ht="21" customHeight="1" x14ac:dyDescent="0.2">
      <c r="A589" s="151"/>
      <c r="B589" s="154"/>
      <c r="C589" s="66"/>
      <c r="D589" s="37" t="s">
        <v>224</v>
      </c>
      <c r="E589" s="20">
        <v>0</v>
      </c>
      <c r="F589" s="63"/>
    </row>
    <row r="590" spans="1:6" s="1" customFormat="1" ht="21" customHeight="1" x14ac:dyDescent="0.2">
      <c r="A590" s="151"/>
      <c r="B590" s="154"/>
      <c r="C590" s="66"/>
      <c r="D590" s="37" t="s">
        <v>225</v>
      </c>
      <c r="E590" s="20">
        <v>0</v>
      </c>
      <c r="F590" s="63"/>
    </row>
    <row r="591" spans="1:6" s="1" customFormat="1" ht="21" customHeight="1" x14ac:dyDescent="0.2">
      <c r="A591" s="151"/>
      <c r="B591" s="154"/>
      <c r="C591" s="66"/>
      <c r="D591" s="37" t="s">
        <v>226</v>
      </c>
      <c r="E591" s="20">
        <v>0</v>
      </c>
      <c r="F591" s="63"/>
    </row>
    <row r="592" spans="1:6" s="1" customFormat="1" ht="21" customHeight="1" x14ac:dyDescent="0.2">
      <c r="A592" s="151"/>
      <c r="B592" s="154"/>
      <c r="C592" s="66"/>
      <c r="D592" s="37" t="s">
        <v>227</v>
      </c>
      <c r="E592" s="20">
        <v>0</v>
      </c>
      <c r="F592" s="63"/>
    </row>
    <row r="593" spans="1:6" s="1" customFormat="1" ht="21" customHeight="1" x14ac:dyDescent="0.2">
      <c r="A593" s="152"/>
      <c r="B593" s="155"/>
      <c r="C593" s="68"/>
      <c r="D593" s="37" t="s">
        <v>228</v>
      </c>
      <c r="E593" s="20">
        <v>0</v>
      </c>
      <c r="F593" s="65"/>
    </row>
    <row r="594" spans="1:6" s="1" customFormat="1" ht="21" customHeight="1" x14ac:dyDescent="0.2">
      <c r="A594" s="150" t="s">
        <v>333</v>
      </c>
      <c r="B594" s="153" t="s">
        <v>237</v>
      </c>
      <c r="C594" s="67"/>
      <c r="D594" s="37" t="s">
        <v>223</v>
      </c>
      <c r="E594" s="20">
        <v>0</v>
      </c>
      <c r="F594" s="64"/>
    </row>
    <row r="595" spans="1:6" s="1" customFormat="1" ht="21" customHeight="1" x14ac:dyDescent="0.2">
      <c r="A595" s="151"/>
      <c r="B595" s="154"/>
      <c r="C595" s="66"/>
      <c r="D595" s="37" t="s">
        <v>224</v>
      </c>
      <c r="E595" s="20">
        <v>0</v>
      </c>
      <c r="F595" s="63"/>
    </row>
    <row r="596" spans="1:6" s="1" customFormat="1" ht="21" customHeight="1" x14ac:dyDescent="0.2">
      <c r="A596" s="151"/>
      <c r="B596" s="154"/>
      <c r="C596" s="66"/>
      <c r="D596" s="37" t="s">
        <v>225</v>
      </c>
      <c r="E596" s="20">
        <v>0</v>
      </c>
      <c r="F596" s="63"/>
    </row>
    <row r="597" spans="1:6" s="1" customFormat="1" ht="21" customHeight="1" x14ac:dyDescent="0.2">
      <c r="A597" s="151"/>
      <c r="B597" s="154"/>
      <c r="C597" s="66"/>
      <c r="D597" s="37" t="s">
        <v>226</v>
      </c>
      <c r="E597" s="20">
        <v>0</v>
      </c>
      <c r="F597" s="63"/>
    </row>
    <row r="598" spans="1:6" s="1" customFormat="1" ht="21" customHeight="1" x14ac:dyDescent="0.2">
      <c r="A598" s="151"/>
      <c r="B598" s="154"/>
      <c r="C598" s="66"/>
      <c r="D598" s="37" t="s">
        <v>227</v>
      </c>
      <c r="E598" s="20">
        <v>0</v>
      </c>
      <c r="F598" s="63"/>
    </row>
    <row r="599" spans="1:6" s="1" customFormat="1" ht="54.75" customHeight="1" x14ac:dyDescent="0.2">
      <c r="A599" s="152"/>
      <c r="B599" s="155"/>
      <c r="C599" s="68"/>
      <c r="D599" s="64" t="s">
        <v>228</v>
      </c>
      <c r="E599" s="20">
        <v>0</v>
      </c>
      <c r="F599" s="65"/>
    </row>
    <row r="600" spans="1:6" s="1" customFormat="1" ht="45" customHeight="1" x14ac:dyDescent="0.2">
      <c r="A600" s="150" t="s">
        <v>334</v>
      </c>
      <c r="B600" s="153" t="s">
        <v>237</v>
      </c>
      <c r="C600" s="67"/>
      <c r="D600" s="37" t="s">
        <v>223</v>
      </c>
      <c r="E600" s="20">
        <v>0</v>
      </c>
      <c r="F600" s="64"/>
    </row>
    <row r="601" spans="1:6" s="1" customFormat="1" ht="69" customHeight="1" x14ac:dyDescent="0.2">
      <c r="A601" s="151"/>
      <c r="B601" s="154"/>
      <c r="C601" s="66"/>
      <c r="D601" s="37" t="s">
        <v>224</v>
      </c>
      <c r="E601" s="20">
        <v>0</v>
      </c>
      <c r="F601" s="63"/>
    </row>
    <row r="602" spans="1:6" s="1" customFormat="1" ht="50.25" customHeight="1" x14ac:dyDescent="0.2">
      <c r="A602" s="151"/>
      <c r="B602" s="154"/>
      <c r="C602" s="66"/>
      <c r="D602" s="37" t="s">
        <v>225</v>
      </c>
      <c r="E602" s="20">
        <v>0</v>
      </c>
      <c r="F602" s="63"/>
    </row>
    <row r="603" spans="1:6" s="1" customFormat="1" ht="93.75" customHeight="1" x14ac:dyDescent="0.2">
      <c r="A603" s="151"/>
      <c r="B603" s="154"/>
      <c r="C603" s="66"/>
      <c r="D603" s="37" t="s">
        <v>226</v>
      </c>
      <c r="E603" s="20">
        <v>0</v>
      </c>
      <c r="F603" s="63"/>
    </row>
    <row r="604" spans="1:6" s="1" customFormat="1" ht="102" customHeight="1" x14ac:dyDescent="0.2">
      <c r="A604" s="151"/>
      <c r="B604" s="154"/>
      <c r="C604" s="66"/>
      <c r="D604" s="37" t="s">
        <v>227</v>
      </c>
      <c r="E604" s="20">
        <v>0</v>
      </c>
      <c r="F604" s="63"/>
    </row>
    <row r="605" spans="1:6" s="1" customFormat="1" ht="252.75" customHeight="1" x14ac:dyDescent="0.2">
      <c r="A605" s="152"/>
      <c r="B605" s="155"/>
      <c r="C605" s="68"/>
      <c r="D605" s="37" t="s">
        <v>228</v>
      </c>
      <c r="E605" s="20">
        <v>0</v>
      </c>
      <c r="F605" s="65"/>
    </row>
    <row r="606" spans="1:6" s="1" customFormat="1" ht="21" customHeight="1" x14ac:dyDescent="0.2">
      <c r="A606" s="150" t="s">
        <v>335</v>
      </c>
      <c r="B606" s="153" t="s">
        <v>237</v>
      </c>
      <c r="C606" s="67"/>
      <c r="D606" s="65" t="s">
        <v>223</v>
      </c>
      <c r="E606" s="20">
        <v>0</v>
      </c>
      <c r="F606" s="63"/>
    </row>
    <row r="607" spans="1:6" s="1" customFormat="1" ht="21" customHeight="1" x14ac:dyDescent="0.2">
      <c r="A607" s="151"/>
      <c r="B607" s="154"/>
      <c r="C607" s="66"/>
      <c r="D607" s="37" t="s">
        <v>224</v>
      </c>
      <c r="E607" s="20">
        <v>0</v>
      </c>
      <c r="F607" s="63"/>
    </row>
    <row r="608" spans="1:6" s="1" customFormat="1" ht="21" customHeight="1" x14ac:dyDescent="0.2">
      <c r="A608" s="151"/>
      <c r="B608" s="154"/>
      <c r="C608" s="66"/>
      <c r="D608" s="37" t="s">
        <v>225</v>
      </c>
      <c r="E608" s="20">
        <v>0</v>
      </c>
      <c r="F608" s="63"/>
    </row>
    <row r="609" spans="1:6" s="1" customFormat="1" ht="21" customHeight="1" x14ac:dyDescent="0.2">
      <c r="A609" s="151"/>
      <c r="B609" s="154"/>
      <c r="C609" s="66"/>
      <c r="D609" s="37" t="s">
        <v>226</v>
      </c>
      <c r="E609" s="20">
        <v>0</v>
      </c>
      <c r="F609" s="63"/>
    </row>
    <row r="610" spans="1:6" s="1" customFormat="1" ht="18.75" customHeight="1" x14ac:dyDescent="0.2">
      <c r="A610" s="151"/>
      <c r="B610" s="154"/>
      <c r="C610" s="66"/>
      <c r="D610" s="37" t="s">
        <v>227</v>
      </c>
      <c r="E610" s="20">
        <v>0</v>
      </c>
      <c r="F610" s="63"/>
    </row>
    <row r="611" spans="1:6" s="1" customFormat="1" ht="22.5" customHeight="1" x14ac:dyDescent="0.2">
      <c r="A611" s="152"/>
      <c r="B611" s="155"/>
      <c r="C611" s="68"/>
      <c r="D611" s="37" t="s">
        <v>228</v>
      </c>
      <c r="E611" s="70">
        <v>0</v>
      </c>
      <c r="F611" s="63"/>
    </row>
    <row r="612" spans="1:6" s="1" customFormat="1" ht="68.25" customHeight="1" x14ac:dyDescent="0.2">
      <c r="A612" s="150" t="s">
        <v>405</v>
      </c>
      <c r="B612" s="153" t="s">
        <v>237</v>
      </c>
      <c r="C612" s="67"/>
      <c r="D612" s="65" t="s">
        <v>223</v>
      </c>
      <c r="E612" s="20">
        <v>0</v>
      </c>
      <c r="F612" s="64"/>
    </row>
    <row r="613" spans="1:6" s="1" customFormat="1" ht="64.5" customHeight="1" x14ac:dyDescent="0.2">
      <c r="A613" s="151"/>
      <c r="B613" s="154"/>
      <c r="C613" s="66"/>
      <c r="D613" s="37" t="s">
        <v>224</v>
      </c>
      <c r="E613" s="20">
        <v>0</v>
      </c>
      <c r="F613" s="63"/>
    </row>
    <row r="614" spans="1:6" s="1" customFormat="1" ht="81" customHeight="1" x14ac:dyDescent="0.2">
      <c r="A614" s="151"/>
      <c r="B614" s="154"/>
      <c r="C614" s="66"/>
      <c r="D614" s="37" t="s">
        <v>225</v>
      </c>
      <c r="E614" s="20">
        <v>0</v>
      </c>
      <c r="F614" s="63"/>
    </row>
    <row r="615" spans="1:6" s="1" customFormat="1" ht="135" customHeight="1" x14ac:dyDescent="0.2">
      <c r="A615" s="151"/>
      <c r="B615" s="154"/>
      <c r="C615" s="66"/>
      <c r="D615" s="37" t="s">
        <v>226</v>
      </c>
      <c r="E615" s="20">
        <v>0</v>
      </c>
      <c r="F615" s="63"/>
    </row>
    <row r="616" spans="1:6" s="1" customFormat="1" ht="83.25" customHeight="1" x14ac:dyDescent="0.2">
      <c r="A616" s="151"/>
      <c r="B616" s="154"/>
      <c r="C616" s="66"/>
      <c r="D616" s="37" t="s">
        <v>227</v>
      </c>
      <c r="E616" s="20">
        <v>0</v>
      </c>
      <c r="F616" s="63"/>
    </row>
    <row r="617" spans="1:6" s="1" customFormat="1" ht="399" customHeight="1" x14ac:dyDescent="0.2">
      <c r="A617" s="152"/>
      <c r="B617" s="155"/>
      <c r="C617" s="68"/>
      <c r="D617" s="37" t="s">
        <v>228</v>
      </c>
      <c r="E617" s="20">
        <v>0</v>
      </c>
      <c r="F617" s="65"/>
    </row>
    <row r="618" spans="1:6" s="1" customFormat="1" ht="21" customHeight="1" x14ac:dyDescent="0.2">
      <c r="A618" s="150" t="s">
        <v>336</v>
      </c>
      <c r="B618" s="153" t="s">
        <v>237</v>
      </c>
      <c r="C618" s="67"/>
      <c r="D618" s="65" t="s">
        <v>223</v>
      </c>
      <c r="E618" s="20">
        <v>0</v>
      </c>
      <c r="F618" s="64"/>
    </row>
    <row r="619" spans="1:6" s="1" customFormat="1" ht="21" customHeight="1" x14ac:dyDescent="0.2">
      <c r="A619" s="151"/>
      <c r="B619" s="154"/>
      <c r="C619" s="66"/>
      <c r="D619" s="37" t="s">
        <v>224</v>
      </c>
      <c r="E619" s="20">
        <v>0</v>
      </c>
      <c r="F619" s="63"/>
    </row>
    <row r="620" spans="1:6" s="1" customFormat="1" ht="21" customHeight="1" x14ac:dyDescent="0.2">
      <c r="A620" s="151"/>
      <c r="B620" s="154"/>
      <c r="C620" s="66"/>
      <c r="D620" s="37" t="s">
        <v>225</v>
      </c>
      <c r="E620" s="20">
        <v>0</v>
      </c>
      <c r="F620" s="63"/>
    </row>
    <row r="621" spans="1:6" s="1" customFormat="1" ht="21" customHeight="1" x14ac:dyDescent="0.2">
      <c r="A621" s="151"/>
      <c r="B621" s="154"/>
      <c r="C621" s="66"/>
      <c r="D621" s="37" t="s">
        <v>226</v>
      </c>
      <c r="E621" s="20">
        <v>0</v>
      </c>
      <c r="F621" s="63"/>
    </row>
    <row r="622" spans="1:6" s="1" customFormat="1" ht="21" customHeight="1" x14ac:dyDescent="0.2">
      <c r="A622" s="151"/>
      <c r="B622" s="154"/>
      <c r="C622" s="66"/>
      <c r="D622" s="37" t="s">
        <v>227</v>
      </c>
      <c r="E622" s="20">
        <v>0</v>
      </c>
      <c r="F622" s="63"/>
    </row>
    <row r="623" spans="1:6" s="1" customFormat="1" ht="21" customHeight="1" x14ac:dyDescent="0.2">
      <c r="A623" s="152"/>
      <c r="B623" s="155"/>
      <c r="C623" s="68"/>
      <c r="D623" s="37" t="s">
        <v>228</v>
      </c>
      <c r="E623" s="20">
        <v>0</v>
      </c>
      <c r="F623" s="65"/>
    </row>
    <row r="624" spans="1:6" s="1" customFormat="1" ht="21" customHeight="1" x14ac:dyDescent="0.2">
      <c r="A624" s="150" t="s">
        <v>337</v>
      </c>
      <c r="B624" s="153" t="s">
        <v>237</v>
      </c>
      <c r="C624" s="67"/>
      <c r="D624" s="65" t="s">
        <v>223</v>
      </c>
      <c r="E624" s="20">
        <v>0</v>
      </c>
      <c r="F624" s="64"/>
    </row>
    <row r="625" spans="1:6" s="1" customFormat="1" ht="21" customHeight="1" x14ac:dyDescent="0.2">
      <c r="A625" s="151"/>
      <c r="B625" s="154"/>
      <c r="C625" s="66"/>
      <c r="D625" s="37" t="s">
        <v>224</v>
      </c>
      <c r="E625" s="20">
        <v>0</v>
      </c>
      <c r="F625" s="63"/>
    </row>
    <row r="626" spans="1:6" s="1" customFormat="1" ht="21" customHeight="1" x14ac:dyDescent="0.2">
      <c r="A626" s="151"/>
      <c r="B626" s="154"/>
      <c r="C626" s="66"/>
      <c r="D626" s="37" t="s">
        <v>225</v>
      </c>
      <c r="E626" s="20">
        <v>0</v>
      </c>
      <c r="F626" s="63"/>
    </row>
    <row r="627" spans="1:6" s="1" customFormat="1" ht="21" customHeight="1" x14ac:dyDescent="0.2">
      <c r="A627" s="151"/>
      <c r="B627" s="154"/>
      <c r="C627" s="66"/>
      <c r="D627" s="37" t="s">
        <v>226</v>
      </c>
      <c r="E627" s="20">
        <v>0</v>
      </c>
      <c r="F627" s="63"/>
    </row>
    <row r="628" spans="1:6" s="1" customFormat="1" ht="21" customHeight="1" x14ac:dyDescent="0.2">
      <c r="A628" s="151"/>
      <c r="B628" s="154"/>
      <c r="C628" s="66"/>
      <c r="D628" s="37" t="s">
        <v>227</v>
      </c>
      <c r="E628" s="20">
        <v>0</v>
      </c>
      <c r="F628" s="63"/>
    </row>
    <row r="629" spans="1:6" s="1" customFormat="1" ht="246.75" customHeight="1" x14ac:dyDescent="0.2">
      <c r="A629" s="152"/>
      <c r="B629" s="155"/>
      <c r="C629" s="68"/>
      <c r="D629" s="37" t="s">
        <v>228</v>
      </c>
      <c r="E629" s="20">
        <v>0</v>
      </c>
      <c r="F629" s="65"/>
    </row>
    <row r="630" spans="1:6" s="1" customFormat="1" ht="21" customHeight="1" x14ac:dyDescent="0.2">
      <c r="A630" s="150" t="s">
        <v>338</v>
      </c>
      <c r="B630" s="153" t="s">
        <v>237</v>
      </c>
      <c r="C630" s="67"/>
      <c r="D630" s="65" t="s">
        <v>223</v>
      </c>
      <c r="E630" s="20">
        <v>0</v>
      </c>
      <c r="F630" s="64"/>
    </row>
    <row r="631" spans="1:6" s="1" customFormat="1" ht="21" customHeight="1" x14ac:dyDescent="0.2">
      <c r="A631" s="151"/>
      <c r="B631" s="154"/>
      <c r="C631" s="66"/>
      <c r="D631" s="37" t="s">
        <v>224</v>
      </c>
      <c r="E631" s="20">
        <v>0</v>
      </c>
      <c r="F631" s="63"/>
    </row>
    <row r="632" spans="1:6" s="1" customFormat="1" ht="21" customHeight="1" x14ac:dyDescent="0.2">
      <c r="A632" s="151"/>
      <c r="B632" s="154"/>
      <c r="C632" s="66"/>
      <c r="D632" s="37" t="s">
        <v>225</v>
      </c>
      <c r="E632" s="20">
        <v>0</v>
      </c>
      <c r="F632" s="63"/>
    </row>
    <row r="633" spans="1:6" s="1" customFormat="1" ht="21" customHeight="1" x14ac:dyDescent="0.2">
      <c r="A633" s="151"/>
      <c r="B633" s="154"/>
      <c r="C633" s="66"/>
      <c r="D633" s="37" t="s">
        <v>226</v>
      </c>
      <c r="E633" s="20">
        <v>0</v>
      </c>
      <c r="F633" s="63"/>
    </row>
    <row r="634" spans="1:6" s="1" customFormat="1" ht="21" customHeight="1" x14ac:dyDescent="0.2">
      <c r="A634" s="151"/>
      <c r="B634" s="154"/>
      <c r="C634" s="66"/>
      <c r="D634" s="37" t="s">
        <v>227</v>
      </c>
      <c r="E634" s="20">
        <v>0</v>
      </c>
      <c r="F634" s="63"/>
    </row>
    <row r="635" spans="1:6" s="1" customFormat="1" ht="50.25" customHeight="1" x14ac:dyDescent="0.2">
      <c r="A635" s="152"/>
      <c r="B635" s="155"/>
      <c r="C635" s="68"/>
      <c r="D635" s="37" t="s">
        <v>228</v>
      </c>
      <c r="E635" s="20">
        <v>0</v>
      </c>
      <c r="F635" s="65"/>
    </row>
    <row r="636" spans="1:6" s="1" customFormat="1" ht="21" customHeight="1" x14ac:dyDescent="0.2">
      <c r="A636" s="150" t="s">
        <v>339</v>
      </c>
      <c r="B636" s="153" t="s">
        <v>237</v>
      </c>
      <c r="C636" s="156"/>
      <c r="D636" s="37" t="s">
        <v>223</v>
      </c>
      <c r="E636" s="20">
        <v>0</v>
      </c>
      <c r="F636" s="64"/>
    </row>
    <row r="637" spans="1:6" s="1" customFormat="1" ht="21" customHeight="1" x14ac:dyDescent="0.2">
      <c r="A637" s="151"/>
      <c r="B637" s="154"/>
      <c r="C637" s="157"/>
      <c r="D637" s="37" t="s">
        <v>224</v>
      </c>
      <c r="E637" s="20">
        <v>0</v>
      </c>
      <c r="F637" s="63"/>
    </row>
    <row r="638" spans="1:6" s="1" customFormat="1" ht="21" customHeight="1" x14ac:dyDescent="0.2">
      <c r="A638" s="151"/>
      <c r="B638" s="154"/>
      <c r="C638" s="157"/>
      <c r="D638" s="37" t="s">
        <v>225</v>
      </c>
      <c r="E638" s="20">
        <v>0</v>
      </c>
      <c r="F638" s="63"/>
    </row>
    <row r="639" spans="1:6" s="1" customFormat="1" ht="21" customHeight="1" x14ac:dyDescent="0.2">
      <c r="A639" s="151"/>
      <c r="B639" s="154"/>
      <c r="C639" s="157"/>
      <c r="D639" s="37" t="s">
        <v>226</v>
      </c>
      <c r="E639" s="20">
        <v>0</v>
      </c>
      <c r="F639" s="63"/>
    </row>
    <row r="640" spans="1:6" s="1" customFormat="1" ht="21" customHeight="1" x14ac:dyDescent="0.2">
      <c r="A640" s="151"/>
      <c r="B640" s="154"/>
      <c r="C640" s="157"/>
      <c r="D640" s="37" t="s">
        <v>227</v>
      </c>
      <c r="E640" s="20">
        <v>0</v>
      </c>
      <c r="F640" s="63"/>
    </row>
    <row r="641" spans="1:6" s="1" customFormat="1" ht="21" customHeight="1" x14ac:dyDescent="0.2">
      <c r="A641" s="152"/>
      <c r="B641" s="155"/>
      <c r="C641" s="158"/>
      <c r="D641" s="37" t="s">
        <v>228</v>
      </c>
      <c r="E641" s="20">
        <v>0</v>
      </c>
      <c r="F641" s="65"/>
    </row>
    <row r="642" spans="1:6" s="1" customFormat="1" ht="21" customHeight="1" x14ac:dyDescent="0.2">
      <c r="A642" s="150" t="s">
        <v>340</v>
      </c>
      <c r="B642" s="153" t="s">
        <v>237</v>
      </c>
      <c r="C642" s="156"/>
      <c r="D642" s="37" t="s">
        <v>223</v>
      </c>
      <c r="E642" s="20">
        <v>0</v>
      </c>
      <c r="F642" s="64"/>
    </row>
    <row r="643" spans="1:6" s="1" customFormat="1" ht="21" customHeight="1" x14ac:dyDescent="0.2">
      <c r="A643" s="151"/>
      <c r="B643" s="154"/>
      <c r="C643" s="157"/>
      <c r="D643" s="37" t="s">
        <v>224</v>
      </c>
      <c r="E643" s="20">
        <v>0</v>
      </c>
      <c r="F643" s="63"/>
    </row>
    <row r="644" spans="1:6" s="1" customFormat="1" ht="21" customHeight="1" x14ac:dyDescent="0.2">
      <c r="A644" s="151"/>
      <c r="B644" s="154"/>
      <c r="C644" s="157"/>
      <c r="D644" s="37" t="s">
        <v>225</v>
      </c>
      <c r="E644" s="20">
        <v>0</v>
      </c>
      <c r="F644" s="63"/>
    </row>
    <row r="645" spans="1:6" s="1" customFormat="1" ht="21" customHeight="1" x14ac:dyDescent="0.2">
      <c r="A645" s="151"/>
      <c r="B645" s="154"/>
      <c r="C645" s="157"/>
      <c r="D645" s="37" t="s">
        <v>226</v>
      </c>
      <c r="E645" s="20">
        <v>0</v>
      </c>
      <c r="F645" s="63"/>
    </row>
    <row r="646" spans="1:6" s="1" customFormat="1" ht="21" customHeight="1" x14ac:dyDescent="0.2">
      <c r="A646" s="151"/>
      <c r="B646" s="154"/>
      <c r="C646" s="157"/>
      <c r="D646" s="37" t="s">
        <v>227</v>
      </c>
      <c r="E646" s="20">
        <v>0</v>
      </c>
      <c r="F646" s="63"/>
    </row>
    <row r="647" spans="1:6" s="1" customFormat="1" ht="110.25" customHeight="1" x14ac:dyDescent="0.2">
      <c r="A647" s="152"/>
      <c r="B647" s="155"/>
      <c r="C647" s="158"/>
      <c r="D647" s="37" t="s">
        <v>228</v>
      </c>
      <c r="E647" s="20">
        <v>0</v>
      </c>
      <c r="F647" s="65"/>
    </row>
    <row r="648" spans="1:6" s="1" customFormat="1" ht="21" customHeight="1" x14ac:dyDescent="0.2">
      <c r="A648" s="150" t="s">
        <v>341</v>
      </c>
      <c r="B648" s="153" t="s">
        <v>237</v>
      </c>
      <c r="C648" s="156"/>
      <c r="D648" s="37" t="s">
        <v>223</v>
      </c>
      <c r="E648" s="20">
        <v>0</v>
      </c>
      <c r="F648" s="64"/>
    </row>
    <row r="649" spans="1:6" s="1" customFormat="1" ht="21" customHeight="1" x14ac:dyDescent="0.2">
      <c r="A649" s="151"/>
      <c r="B649" s="154"/>
      <c r="C649" s="157"/>
      <c r="D649" s="37" t="s">
        <v>224</v>
      </c>
      <c r="E649" s="20">
        <v>0</v>
      </c>
      <c r="F649" s="63"/>
    </row>
    <row r="650" spans="1:6" s="1" customFormat="1" ht="21" customHeight="1" x14ac:dyDescent="0.2">
      <c r="A650" s="151"/>
      <c r="B650" s="154"/>
      <c r="C650" s="157"/>
      <c r="D650" s="37" t="s">
        <v>225</v>
      </c>
      <c r="E650" s="20">
        <v>0</v>
      </c>
      <c r="F650" s="63"/>
    </row>
    <row r="651" spans="1:6" s="1" customFormat="1" ht="21" customHeight="1" x14ac:dyDescent="0.2">
      <c r="A651" s="151"/>
      <c r="B651" s="154"/>
      <c r="C651" s="157"/>
      <c r="D651" s="37" t="s">
        <v>226</v>
      </c>
      <c r="E651" s="20">
        <v>0</v>
      </c>
      <c r="F651" s="63"/>
    </row>
    <row r="652" spans="1:6" s="1" customFormat="1" ht="21" customHeight="1" x14ac:dyDescent="0.2">
      <c r="A652" s="151"/>
      <c r="B652" s="154"/>
      <c r="C652" s="157"/>
      <c r="D652" s="37" t="s">
        <v>227</v>
      </c>
      <c r="E652" s="20">
        <v>0</v>
      </c>
      <c r="F652" s="63"/>
    </row>
    <row r="653" spans="1:6" s="1" customFormat="1" ht="21" customHeight="1" x14ac:dyDescent="0.2">
      <c r="A653" s="152"/>
      <c r="B653" s="155"/>
      <c r="C653" s="158"/>
      <c r="D653" s="37" t="s">
        <v>228</v>
      </c>
      <c r="E653" s="20">
        <v>0</v>
      </c>
      <c r="F653" s="65"/>
    </row>
    <row r="654" spans="1:6" s="1" customFormat="1" ht="60" customHeight="1" x14ac:dyDescent="0.2">
      <c r="A654" s="150" t="s">
        <v>342</v>
      </c>
      <c r="B654" s="153" t="s">
        <v>237</v>
      </c>
      <c r="C654" s="156"/>
      <c r="D654" s="37" t="s">
        <v>223</v>
      </c>
      <c r="E654" s="20">
        <v>0</v>
      </c>
      <c r="F654" s="63"/>
    </row>
    <row r="655" spans="1:6" s="1" customFormat="1" ht="43.5" customHeight="1" x14ac:dyDescent="0.2">
      <c r="A655" s="151"/>
      <c r="B655" s="154"/>
      <c r="C655" s="157"/>
      <c r="D655" s="37" t="s">
        <v>224</v>
      </c>
      <c r="E655" s="20">
        <v>0</v>
      </c>
      <c r="F655" s="63"/>
    </row>
    <row r="656" spans="1:6" s="1" customFormat="1" ht="61.5" customHeight="1" x14ac:dyDescent="0.2">
      <c r="A656" s="151"/>
      <c r="B656" s="154"/>
      <c r="C656" s="157"/>
      <c r="D656" s="37" t="s">
        <v>225</v>
      </c>
      <c r="E656" s="20">
        <v>0</v>
      </c>
      <c r="F656" s="63"/>
    </row>
    <row r="657" spans="1:6" s="1" customFormat="1" ht="64.5" customHeight="1" x14ac:dyDescent="0.2">
      <c r="A657" s="151"/>
      <c r="B657" s="154"/>
      <c r="C657" s="157"/>
      <c r="D657" s="37" t="s">
        <v>226</v>
      </c>
      <c r="E657" s="20">
        <v>0</v>
      </c>
      <c r="F657" s="63"/>
    </row>
    <row r="658" spans="1:6" s="1" customFormat="1" ht="113.25" customHeight="1" x14ac:dyDescent="0.2">
      <c r="A658" s="151"/>
      <c r="B658" s="154"/>
      <c r="C658" s="157"/>
      <c r="D658" s="37" t="s">
        <v>227</v>
      </c>
      <c r="E658" s="20">
        <v>0</v>
      </c>
      <c r="F658" s="63"/>
    </row>
    <row r="659" spans="1:6" s="1" customFormat="1" ht="409.5" customHeight="1" x14ac:dyDescent="0.2">
      <c r="A659" s="152"/>
      <c r="B659" s="155"/>
      <c r="C659" s="158"/>
      <c r="D659" s="37" t="s">
        <v>228</v>
      </c>
      <c r="E659" s="20">
        <v>0</v>
      </c>
      <c r="F659" s="63"/>
    </row>
    <row r="660" spans="1:6" s="1" customFormat="1" ht="15" customHeight="1" x14ac:dyDescent="0.2">
      <c r="A660" s="150" t="s">
        <v>343</v>
      </c>
      <c r="B660" s="154" t="s">
        <v>237</v>
      </c>
      <c r="C660" s="66"/>
      <c r="D660" s="65" t="s">
        <v>223</v>
      </c>
      <c r="E660" s="71">
        <v>0</v>
      </c>
      <c r="F660" s="64"/>
    </row>
    <row r="661" spans="1:6" s="1" customFormat="1" ht="15" x14ac:dyDescent="0.2">
      <c r="A661" s="151"/>
      <c r="B661" s="154"/>
      <c r="C661" s="66"/>
      <c r="D661" s="37" t="s">
        <v>224</v>
      </c>
      <c r="E661" s="20">
        <v>0</v>
      </c>
      <c r="F661" s="63"/>
    </row>
    <row r="662" spans="1:6" s="1" customFormat="1" ht="15" x14ac:dyDescent="0.2">
      <c r="A662" s="151"/>
      <c r="B662" s="154"/>
      <c r="C662" s="66"/>
      <c r="D662" s="37" t="s">
        <v>225</v>
      </c>
      <c r="E662" s="20">
        <v>0</v>
      </c>
      <c r="F662" s="63"/>
    </row>
    <row r="663" spans="1:6" s="1" customFormat="1" ht="15" x14ac:dyDescent="0.2">
      <c r="A663" s="151"/>
      <c r="B663" s="154"/>
      <c r="C663" s="66"/>
      <c r="D663" s="37" t="s">
        <v>226</v>
      </c>
      <c r="E663" s="20">
        <v>0</v>
      </c>
      <c r="F663" s="63"/>
    </row>
    <row r="664" spans="1:6" s="1" customFormat="1" ht="15" x14ac:dyDescent="0.2">
      <c r="A664" s="151"/>
      <c r="B664" s="154"/>
      <c r="C664" s="66"/>
      <c r="D664" s="37" t="s">
        <v>227</v>
      </c>
      <c r="E664" s="20">
        <v>0</v>
      </c>
      <c r="F664" s="63"/>
    </row>
    <row r="665" spans="1:6" s="1" customFormat="1" ht="94.5" customHeight="1" x14ac:dyDescent="0.2">
      <c r="A665" s="152"/>
      <c r="B665" s="155"/>
      <c r="C665" s="66"/>
      <c r="D665" s="37" t="s">
        <v>228</v>
      </c>
      <c r="E665" s="20">
        <v>0</v>
      </c>
      <c r="F665" s="65"/>
    </row>
    <row r="666" spans="1:6" s="1" customFormat="1" ht="15" customHeight="1" x14ac:dyDescent="0.2">
      <c r="A666" s="150" t="s">
        <v>22</v>
      </c>
      <c r="B666" s="153" t="s">
        <v>222</v>
      </c>
      <c r="C666" s="156"/>
      <c r="D666" s="37" t="s">
        <v>223</v>
      </c>
      <c r="E666" s="20">
        <v>1500</v>
      </c>
      <c r="F666" s="159"/>
    </row>
    <row r="667" spans="1:6" s="1" customFormat="1" ht="15" x14ac:dyDescent="0.2">
      <c r="A667" s="151"/>
      <c r="B667" s="154"/>
      <c r="C667" s="157"/>
      <c r="D667" s="37" t="s">
        <v>224</v>
      </c>
      <c r="E667" s="20">
        <v>300</v>
      </c>
      <c r="F667" s="160"/>
    </row>
    <row r="668" spans="1:6" s="1" customFormat="1" ht="15" x14ac:dyDescent="0.2">
      <c r="A668" s="151"/>
      <c r="B668" s="154"/>
      <c r="C668" s="157"/>
      <c r="D668" s="37" t="s">
        <v>225</v>
      </c>
      <c r="E668" s="20">
        <v>300</v>
      </c>
      <c r="F668" s="160"/>
    </row>
    <row r="669" spans="1:6" s="1" customFormat="1" ht="15" x14ac:dyDescent="0.2">
      <c r="A669" s="151"/>
      <c r="B669" s="154"/>
      <c r="C669" s="157"/>
      <c r="D669" s="37" t="s">
        <v>226</v>
      </c>
      <c r="E669" s="20">
        <v>300</v>
      </c>
      <c r="F669" s="160"/>
    </row>
    <row r="670" spans="1:6" s="1" customFormat="1" ht="15" x14ac:dyDescent="0.2">
      <c r="A670" s="151"/>
      <c r="B670" s="154"/>
      <c r="C670" s="157"/>
      <c r="D670" s="37" t="s">
        <v>227</v>
      </c>
      <c r="E670" s="20">
        <v>300</v>
      </c>
      <c r="F670" s="160"/>
    </row>
    <row r="671" spans="1:6" s="1" customFormat="1" ht="30.75" customHeight="1" x14ac:dyDescent="0.2">
      <c r="A671" s="152"/>
      <c r="B671" s="155"/>
      <c r="C671" s="158"/>
      <c r="D671" s="37" t="s">
        <v>228</v>
      </c>
      <c r="E671" s="20">
        <v>300</v>
      </c>
      <c r="F671" s="161"/>
    </row>
    <row r="672" spans="1:6" s="1" customFormat="1" ht="15" customHeight="1" x14ac:dyDescent="0.2">
      <c r="A672" s="150" t="s">
        <v>344</v>
      </c>
      <c r="B672" s="153" t="s">
        <v>222</v>
      </c>
      <c r="C672" s="156"/>
      <c r="D672" s="37" t="s">
        <v>223</v>
      </c>
      <c r="E672" s="20">
        <v>0</v>
      </c>
      <c r="F672" s="159"/>
    </row>
    <row r="673" spans="1:6" s="1" customFormat="1" ht="15" x14ac:dyDescent="0.2">
      <c r="A673" s="151"/>
      <c r="B673" s="154"/>
      <c r="C673" s="157"/>
      <c r="D673" s="37" t="s">
        <v>224</v>
      </c>
      <c r="E673" s="20">
        <v>0</v>
      </c>
      <c r="F673" s="160"/>
    </row>
    <row r="674" spans="1:6" s="1" customFormat="1" ht="15" x14ac:dyDescent="0.2">
      <c r="A674" s="151"/>
      <c r="B674" s="154"/>
      <c r="C674" s="157"/>
      <c r="D674" s="37" t="s">
        <v>225</v>
      </c>
      <c r="E674" s="20">
        <v>0</v>
      </c>
      <c r="F674" s="160"/>
    </row>
    <row r="675" spans="1:6" s="1" customFormat="1" ht="15" x14ac:dyDescent="0.2">
      <c r="A675" s="151"/>
      <c r="B675" s="154"/>
      <c r="C675" s="157"/>
      <c r="D675" s="37" t="s">
        <v>226</v>
      </c>
      <c r="E675" s="20">
        <v>0</v>
      </c>
      <c r="F675" s="160"/>
    </row>
    <row r="676" spans="1:6" s="1" customFormat="1" ht="15" x14ac:dyDescent="0.2">
      <c r="A676" s="151"/>
      <c r="B676" s="154"/>
      <c r="C676" s="157"/>
      <c r="D676" s="37" t="s">
        <v>227</v>
      </c>
      <c r="E676" s="20">
        <v>0</v>
      </c>
      <c r="F676" s="160"/>
    </row>
    <row r="677" spans="1:6" s="1" customFormat="1" ht="15" x14ac:dyDescent="0.2">
      <c r="A677" s="151"/>
      <c r="B677" s="154"/>
      <c r="C677" s="158"/>
      <c r="D677" s="37" t="s">
        <v>228</v>
      </c>
      <c r="E677" s="20">
        <v>0</v>
      </c>
      <c r="F677" s="161"/>
    </row>
    <row r="678" spans="1:6" s="1" customFormat="1" ht="30.75" customHeight="1" x14ac:dyDescent="0.2">
      <c r="A678" s="150" t="s">
        <v>345</v>
      </c>
      <c r="B678" s="153" t="s">
        <v>222</v>
      </c>
      <c r="C678" s="156"/>
      <c r="D678" s="37" t="s">
        <v>223</v>
      </c>
      <c r="E678" s="20">
        <v>0</v>
      </c>
      <c r="F678" s="159"/>
    </row>
    <row r="679" spans="1:6" s="1" customFormat="1" ht="22.5" customHeight="1" x14ac:dyDescent="0.2">
      <c r="A679" s="151"/>
      <c r="B679" s="154"/>
      <c r="C679" s="157"/>
      <c r="D679" s="37" t="s">
        <v>224</v>
      </c>
      <c r="E679" s="20">
        <v>0</v>
      </c>
      <c r="F679" s="160"/>
    </row>
    <row r="680" spans="1:6" s="1" customFormat="1" ht="24" customHeight="1" x14ac:dyDescent="0.2">
      <c r="A680" s="151"/>
      <c r="B680" s="154"/>
      <c r="C680" s="157"/>
      <c r="D680" s="37" t="s">
        <v>225</v>
      </c>
      <c r="E680" s="20">
        <v>0</v>
      </c>
      <c r="F680" s="160"/>
    </row>
    <row r="681" spans="1:6" s="1" customFormat="1" ht="25.5" customHeight="1" x14ac:dyDescent="0.2">
      <c r="A681" s="151"/>
      <c r="B681" s="154"/>
      <c r="C681" s="157"/>
      <c r="D681" s="37" t="s">
        <v>226</v>
      </c>
      <c r="E681" s="20">
        <v>0</v>
      </c>
      <c r="F681" s="160"/>
    </row>
    <row r="682" spans="1:6" s="1" customFormat="1" ht="23.25" customHeight="1" x14ac:dyDescent="0.2">
      <c r="A682" s="151"/>
      <c r="B682" s="154"/>
      <c r="C682" s="157"/>
      <c r="D682" s="37" t="s">
        <v>227</v>
      </c>
      <c r="E682" s="20">
        <v>0</v>
      </c>
      <c r="F682" s="160"/>
    </row>
    <row r="683" spans="1:6" s="1" customFormat="1" ht="27" customHeight="1" x14ac:dyDescent="0.2">
      <c r="A683" s="151"/>
      <c r="B683" s="154"/>
      <c r="C683" s="158"/>
      <c r="D683" s="37" t="s">
        <v>228</v>
      </c>
      <c r="E683" s="20">
        <v>0</v>
      </c>
      <c r="F683" s="161"/>
    </row>
    <row r="684" spans="1:6" s="1" customFormat="1" ht="15" customHeight="1" x14ac:dyDescent="0.2">
      <c r="A684" s="150" t="s">
        <v>346</v>
      </c>
      <c r="B684" s="153" t="s">
        <v>222</v>
      </c>
      <c r="C684" s="150" t="s">
        <v>347</v>
      </c>
      <c r="D684" s="37" t="s">
        <v>223</v>
      </c>
      <c r="E684" s="20">
        <f>SUM(E685:E689)</f>
        <v>1500</v>
      </c>
      <c r="F684" s="159"/>
    </row>
    <row r="685" spans="1:6" s="1" customFormat="1" ht="15" x14ac:dyDescent="0.2">
      <c r="A685" s="151"/>
      <c r="B685" s="154"/>
      <c r="C685" s="151"/>
      <c r="D685" s="37" t="s">
        <v>224</v>
      </c>
      <c r="E685" s="20">
        <v>300</v>
      </c>
      <c r="F685" s="160"/>
    </row>
    <row r="686" spans="1:6" s="1" customFormat="1" ht="15" x14ac:dyDescent="0.2">
      <c r="A686" s="151"/>
      <c r="B686" s="154"/>
      <c r="C686" s="151"/>
      <c r="D686" s="37" t="s">
        <v>225</v>
      </c>
      <c r="E686" s="20">
        <v>300</v>
      </c>
      <c r="F686" s="160"/>
    </row>
    <row r="687" spans="1:6" s="1" customFormat="1" ht="15" x14ac:dyDescent="0.2">
      <c r="A687" s="151"/>
      <c r="B687" s="154"/>
      <c r="C687" s="151"/>
      <c r="D687" s="37" t="s">
        <v>226</v>
      </c>
      <c r="E687" s="20">
        <v>300</v>
      </c>
      <c r="F687" s="160"/>
    </row>
    <row r="688" spans="1:6" s="1" customFormat="1" ht="15" x14ac:dyDescent="0.2">
      <c r="A688" s="151"/>
      <c r="B688" s="154"/>
      <c r="C688" s="151"/>
      <c r="D688" s="37" t="s">
        <v>227</v>
      </c>
      <c r="E688" s="20">
        <v>300</v>
      </c>
      <c r="F688" s="160"/>
    </row>
    <row r="689" spans="1:6" s="1" customFormat="1" ht="67.5" customHeight="1" x14ac:dyDescent="0.2">
      <c r="A689" s="151"/>
      <c r="B689" s="154"/>
      <c r="C689" s="152"/>
      <c r="D689" s="37" t="s">
        <v>228</v>
      </c>
      <c r="E689" s="20">
        <v>300</v>
      </c>
      <c r="F689" s="161"/>
    </row>
    <row r="690" spans="1:6" s="1" customFormat="1" ht="21" customHeight="1" x14ac:dyDescent="0.2">
      <c r="A690" s="150" t="s">
        <v>11</v>
      </c>
      <c r="B690" s="153" t="s">
        <v>222</v>
      </c>
      <c r="C690" s="187"/>
      <c r="D690" s="37" t="s">
        <v>223</v>
      </c>
      <c r="E690" s="20">
        <f>SUM(E691:E695)</f>
        <v>100</v>
      </c>
      <c r="F690" s="190"/>
    </row>
    <row r="691" spans="1:6" s="1" customFormat="1" ht="16.5" customHeight="1" x14ac:dyDescent="0.2">
      <c r="A691" s="151"/>
      <c r="B691" s="154"/>
      <c r="C691" s="188"/>
      <c r="D691" s="37" t="s">
        <v>224</v>
      </c>
      <c r="E691" s="20">
        <v>25</v>
      </c>
      <c r="F691" s="191"/>
    </row>
    <row r="692" spans="1:6" s="1" customFormat="1" ht="16.5" customHeight="1" x14ac:dyDescent="0.2">
      <c r="A692" s="151"/>
      <c r="B692" s="154"/>
      <c r="C692" s="188"/>
      <c r="D692" s="37" t="s">
        <v>225</v>
      </c>
      <c r="E692" s="20">
        <v>25</v>
      </c>
      <c r="F692" s="191"/>
    </row>
    <row r="693" spans="1:6" s="1" customFormat="1" ht="15.75" customHeight="1" x14ac:dyDescent="0.2">
      <c r="A693" s="151"/>
      <c r="B693" s="154"/>
      <c r="C693" s="188"/>
      <c r="D693" s="37" t="s">
        <v>226</v>
      </c>
      <c r="E693" s="20">
        <v>0</v>
      </c>
      <c r="F693" s="191"/>
    </row>
    <row r="694" spans="1:6" s="1" customFormat="1" ht="15.75" customHeight="1" x14ac:dyDescent="0.2">
      <c r="A694" s="151"/>
      <c r="B694" s="154"/>
      <c r="C694" s="188"/>
      <c r="D694" s="37" t="s">
        <v>227</v>
      </c>
      <c r="E694" s="20">
        <v>25</v>
      </c>
      <c r="F694" s="191"/>
    </row>
    <row r="695" spans="1:6" s="1" customFormat="1" ht="16.5" customHeight="1" x14ac:dyDescent="0.2">
      <c r="A695" s="152"/>
      <c r="B695" s="155"/>
      <c r="C695" s="189"/>
      <c r="D695" s="37" t="s">
        <v>228</v>
      </c>
      <c r="E695" s="20">
        <v>25</v>
      </c>
      <c r="F695" s="192"/>
    </row>
    <row r="696" spans="1:6" s="1" customFormat="1" ht="12.75" customHeight="1" x14ac:dyDescent="0.2">
      <c r="A696" s="150" t="s">
        <v>348</v>
      </c>
      <c r="B696" s="153" t="s">
        <v>222</v>
      </c>
      <c r="C696" s="153" t="s">
        <v>316</v>
      </c>
      <c r="D696" s="37" t="s">
        <v>223</v>
      </c>
      <c r="E696" s="20">
        <f>SUM(E697:E701)</f>
        <v>100</v>
      </c>
      <c r="F696" s="190"/>
    </row>
    <row r="697" spans="1:6" s="1" customFormat="1" ht="15" x14ac:dyDescent="0.2">
      <c r="A697" s="151"/>
      <c r="B697" s="154"/>
      <c r="C697" s="154"/>
      <c r="D697" s="37" t="s">
        <v>224</v>
      </c>
      <c r="E697" s="20">
        <v>25</v>
      </c>
      <c r="F697" s="191"/>
    </row>
    <row r="698" spans="1:6" s="1" customFormat="1" ht="15" x14ac:dyDescent="0.2">
      <c r="A698" s="151"/>
      <c r="B698" s="154"/>
      <c r="C698" s="154"/>
      <c r="D698" s="37" t="s">
        <v>225</v>
      </c>
      <c r="E698" s="20">
        <v>25</v>
      </c>
      <c r="F698" s="191"/>
    </row>
    <row r="699" spans="1:6" s="1" customFormat="1" ht="15" x14ac:dyDescent="0.2">
      <c r="A699" s="151"/>
      <c r="B699" s="154"/>
      <c r="C699" s="154"/>
      <c r="D699" s="37" t="s">
        <v>226</v>
      </c>
      <c r="E699" s="20">
        <v>0</v>
      </c>
      <c r="F699" s="191"/>
    </row>
    <row r="700" spans="1:6" s="1" customFormat="1" ht="15" x14ac:dyDescent="0.2">
      <c r="A700" s="151"/>
      <c r="B700" s="154"/>
      <c r="C700" s="154"/>
      <c r="D700" s="37" t="s">
        <v>227</v>
      </c>
      <c r="E700" s="20">
        <v>25</v>
      </c>
      <c r="F700" s="191"/>
    </row>
    <row r="701" spans="1:6" s="1" customFormat="1" ht="333" customHeight="1" x14ac:dyDescent="0.2">
      <c r="A701" s="152"/>
      <c r="B701" s="155"/>
      <c r="C701" s="155"/>
      <c r="D701" s="37" t="s">
        <v>228</v>
      </c>
      <c r="E701" s="20">
        <v>25</v>
      </c>
      <c r="F701" s="192"/>
    </row>
    <row r="702" spans="1:6" s="1" customFormat="1" ht="15" customHeight="1" x14ac:dyDescent="0.2">
      <c r="A702" s="194" t="s">
        <v>349</v>
      </c>
      <c r="B702" s="150" t="s">
        <v>350</v>
      </c>
      <c r="C702" s="156"/>
      <c r="D702" s="37" t="s">
        <v>223</v>
      </c>
      <c r="E702" s="6">
        <f>SUM(E703:E707)</f>
        <v>334855.02</v>
      </c>
      <c r="F702" s="159"/>
    </row>
    <row r="703" spans="1:6" s="1" customFormat="1" ht="15" x14ac:dyDescent="0.2">
      <c r="A703" s="154"/>
      <c r="B703" s="151"/>
      <c r="C703" s="157"/>
      <c r="D703" s="37" t="s">
        <v>224</v>
      </c>
      <c r="E703" s="6">
        <f>E709+E715+E721</f>
        <v>60937.42</v>
      </c>
      <c r="F703" s="160"/>
    </row>
    <row r="704" spans="1:6" s="1" customFormat="1" ht="15" x14ac:dyDescent="0.2">
      <c r="A704" s="154"/>
      <c r="B704" s="151"/>
      <c r="C704" s="157"/>
      <c r="D704" s="37" t="s">
        <v>225</v>
      </c>
      <c r="E704" s="6">
        <f>E710+E716+E722</f>
        <v>71065.399999999994</v>
      </c>
      <c r="F704" s="160"/>
    </row>
    <row r="705" spans="1:6" s="1" customFormat="1" ht="15" x14ac:dyDescent="0.2">
      <c r="A705" s="154"/>
      <c r="B705" s="151"/>
      <c r="C705" s="157"/>
      <c r="D705" s="37" t="s">
        <v>226</v>
      </c>
      <c r="E705" s="6">
        <f>E711+E717+E723</f>
        <v>61257.4</v>
      </c>
      <c r="F705" s="160"/>
    </row>
    <row r="706" spans="1:6" s="1" customFormat="1" ht="15" x14ac:dyDescent="0.2">
      <c r="A706" s="154"/>
      <c r="B706" s="151"/>
      <c r="C706" s="157"/>
      <c r="D706" s="37" t="s">
        <v>227</v>
      </c>
      <c r="E706" s="6">
        <f>E712+E718+E724</f>
        <v>70797.399999999994</v>
      </c>
      <c r="F706" s="160"/>
    </row>
    <row r="707" spans="1:6" s="1" customFormat="1" ht="15" x14ac:dyDescent="0.2">
      <c r="A707" s="154"/>
      <c r="B707" s="152"/>
      <c r="C707" s="158"/>
      <c r="D707" s="37" t="s">
        <v>228</v>
      </c>
      <c r="E707" s="6">
        <f>E713+E719+E725</f>
        <v>70797.399999999994</v>
      </c>
      <c r="F707" s="160"/>
    </row>
    <row r="708" spans="1:6" s="1" customFormat="1" ht="15" customHeight="1" x14ac:dyDescent="0.2">
      <c r="A708" s="154"/>
      <c r="B708" s="153" t="s">
        <v>351</v>
      </c>
      <c r="C708" s="193"/>
      <c r="D708" s="37" t="s">
        <v>223</v>
      </c>
      <c r="E708" s="6">
        <f>SUM(E709:E713)</f>
        <v>2403</v>
      </c>
      <c r="F708" s="160"/>
    </row>
    <row r="709" spans="1:6" s="1" customFormat="1" ht="15" x14ac:dyDescent="0.2">
      <c r="A709" s="154"/>
      <c r="B709" s="154"/>
      <c r="C709" s="185"/>
      <c r="D709" s="37" t="s">
        <v>224</v>
      </c>
      <c r="E709" s="20">
        <v>2403</v>
      </c>
      <c r="F709" s="160"/>
    </row>
    <row r="710" spans="1:6" s="1" customFormat="1" ht="15" x14ac:dyDescent="0.2">
      <c r="A710" s="154"/>
      <c r="B710" s="154"/>
      <c r="C710" s="185"/>
      <c r="D710" s="37" t="s">
        <v>225</v>
      </c>
      <c r="E710" s="20">
        <v>0</v>
      </c>
      <c r="F710" s="160"/>
    </row>
    <row r="711" spans="1:6" s="1" customFormat="1" ht="15" x14ac:dyDescent="0.2">
      <c r="A711" s="154"/>
      <c r="B711" s="154"/>
      <c r="C711" s="185"/>
      <c r="D711" s="37" t="s">
        <v>226</v>
      </c>
      <c r="E711" s="20">
        <v>0</v>
      </c>
      <c r="F711" s="160"/>
    </row>
    <row r="712" spans="1:6" s="1" customFormat="1" ht="15" x14ac:dyDescent="0.2">
      <c r="A712" s="154"/>
      <c r="B712" s="154"/>
      <c r="C712" s="185"/>
      <c r="D712" s="37" t="s">
        <v>227</v>
      </c>
      <c r="E712" s="20">
        <v>0</v>
      </c>
      <c r="F712" s="160"/>
    </row>
    <row r="713" spans="1:6" s="1" customFormat="1" ht="15" x14ac:dyDescent="0.2">
      <c r="A713" s="154"/>
      <c r="B713" s="155"/>
      <c r="C713" s="186"/>
      <c r="D713" s="37" t="s">
        <v>228</v>
      </c>
      <c r="E713" s="20">
        <v>0</v>
      </c>
      <c r="F713" s="160"/>
    </row>
    <row r="714" spans="1:6" s="1" customFormat="1" ht="15" customHeight="1" x14ac:dyDescent="0.2">
      <c r="A714" s="154"/>
      <c r="B714" s="153" t="s">
        <v>237</v>
      </c>
      <c r="C714" s="193"/>
      <c r="D714" s="37" t="s">
        <v>223</v>
      </c>
      <c r="E714" s="6">
        <f>SUM(E715:E719)</f>
        <v>326501.09999999998</v>
      </c>
      <c r="F714" s="160"/>
    </row>
    <row r="715" spans="1:6" s="1" customFormat="1" ht="15" x14ac:dyDescent="0.2">
      <c r="A715" s="154"/>
      <c r="B715" s="154"/>
      <c r="C715" s="185"/>
      <c r="D715" s="37" t="s">
        <v>224</v>
      </c>
      <c r="E715" s="20">
        <v>52783.5</v>
      </c>
      <c r="F715" s="160"/>
    </row>
    <row r="716" spans="1:6" s="1" customFormat="1" ht="15" x14ac:dyDescent="0.2">
      <c r="A716" s="154"/>
      <c r="B716" s="154"/>
      <c r="C716" s="185"/>
      <c r="D716" s="37" t="s">
        <v>225</v>
      </c>
      <c r="E716" s="20">
        <v>71015.399999999994</v>
      </c>
      <c r="F716" s="160"/>
    </row>
    <row r="717" spans="1:6" s="1" customFormat="1" ht="15" x14ac:dyDescent="0.2">
      <c r="A717" s="154"/>
      <c r="B717" s="154"/>
      <c r="C717" s="185"/>
      <c r="D717" s="37" t="s">
        <v>226</v>
      </c>
      <c r="E717" s="20">
        <v>61207.4</v>
      </c>
      <c r="F717" s="160"/>
    </row>
    <row r="718" spans="1:6" s="1" customFormat="1" ht="15" x14ac:dyDescent="0.2">
      <c r="A718" s="154"/>
      <c r="B718" s="154"/>
      <c r="C718" s="185"/>
      <c r="D718" s="37" t="s">
        <v>227</v>
      </c>
      <c r="E718" s="20">
        <v>70747.399999999994</v>
      </c>
      <c r="F718" s="160"/>
    </row>
    <row r="719" spans="1:6" s="1" customFormat="1" ht="15" x14ac:dyDescent="0.2">
      <c r="A719" s="154"/>
      <c r="B719" s="155"/>
      <c r="C719" s="186"/>
      <c r="D719" s="37" t="s">
        <v>228</v>
      </c>
      <c r="E719" s="20">
        <v>70747.399999999994</v>
      </c>
      <c r="F719" s="160"/>
    </row>
    <row r="720" spans="1:6" s="1" customFormat="1" ht="15" customHeight="1" x14ac:dyDescent="0.2">
      <c r="A720" s="154"/>
      <c r="B720" s="153" t="s">
        <v>352</v>
      </c>
      <c r="C720" s="156"/>
      <c r="D720" s="37" t="s">
        <v>223</v>
      </c>
      <c r="E720" s="6">
        <f>SUM(E721:E725)</f>
        <v>5950.92</v>
      </c>
      <c r="F720" s="160"/>
    </row>
    <row r="721" spans="1:6" s="1" customFormat="1" ht="15" x14ac:dyDescent="0.2">
      <c r="A721" s="154"/>
      <c r="B721" s="154"/>
      <c r="C721" s="157"/>
      <c r="D721" s="37" t="s">
        <v>224</v>
      </c>
      <c r="E721" s="20">
        <v>5750.92</v>
      </c>
      <c r="F721" s="160"/>
    </row>
    <row r="722" spans="1:6" s="1" customFormat="1" ht="15" x14ac:dyDescent="0.2">
      <c r="A722" s="154"/>
      <c r="B722" s="154"/>
      <c r="C722" s="157"/>
      <c r="D722" s="37" t="s">
        <v>225</v>
      </c>
      <c r="E722" s="20">
        <v>50</v>
      </c>
      <c r="F722" s="160"/>
    </row>
    <row r="723" spans="1:6" s="1" customFormat="1" ht="15" x14ac:dyDescent="0.2">
      <c r="A723" s="154"/>
      <c r="B723" s="154"/>
      <c r="C723" s="157"/>
      <c r="D723" s="37" t="s">
        <v>226</v>
      </c>
      <c r="E723" s="20">
        <v>50</v>
      </c>
      <c r="F723" s="160"/>
    </row>
    <row r="724" spans="1:6" s="1" customFormat="1" ht="15" x14ac:dyDescent="0.2">
      <c r="A724" s="154"/>
      <c r="B724" s="154"/>
      <c r="C724" s="157"/>
      <c r="D724" s="37" t="s">
        <v>227</v>
      </c>
      <c r="E724" s="20">
        <v>50</v>
      </c>
      <c r="F724" s="160"/>
    </row>
    <row r="725" spans="1:6" s="1" customFormat="1" ht="15" x14ac:dyDescent="0.2">
      <c r="A725" s="155"/>
      <c r="B725" s="155"/>
      <c r="C725" s="158"/>
      <c r="D725" s="37" t="s">
        <v>228</v>
      </c>
      <c r="E725" s="20">
        <v>50</v>
      </c>
      <c r="F725" s="161"/>
    </row>
    <row r="726" spans="1:6" s="1" customFormat="1" ht="15" customHeight="1" x14ac:dyDescent="0.2">
      <c r="E726" s="72"/>
      <c r="F726" s="73" t="s">
        <v>353</v>
      </c>
    </row>
  </sheetData>
  <mergeCells count="417">
    <mergeCell ref="B714:B719"/>
    <mergeCell ref="C714:C719"/>
    <mergeCell ref="B720:B725"/>
    <mergeCell ref="C720:C725"/>
    <mergeCell ref="A696:A701"/>
    <mergeCell ref="B696:B701"/>
    <mergeCell ref="C696:C701"/>
    <mergeCell ref="F696:F701"/>
    <mergeCell ref="A702:A725"/>
    <mergeCell ref="B702:B707"/>
    <mergeCell ref="C702:C707"/>
    <mergeCell ref="F702:F725"/>
    <mergeCell ref="B708:B713"/>
    <mergeCell ref="C708:C713"/>
    <mergeCell ref="A684:A689"/>
    <mergeCell ref="B684:B689"/>
    <mergeCell ref="C684:C689"/>
    <mergeCell ref="F684:F689"/>
    <mergeCell ref="A690:A695"/>
    <mergeCell ref="B690:B695"/>
    <mergeCell ref="C690:C695"/>
    <mergeCell ref="F690:F695"/>
    <mergeCell ref="F666:F671"/>
    <mergeCell ref="A672:A677"/>
    <mergeCell ref="B672:B677"/>
    <mergeCell ref="C672:C677"/>
    <mergeCell ref="F672:F677"/>
    <mergeCell ref="A678:A683"/>
    <mergeCell ref="B678:B683"/>
    <mergeCell ref="C678:C683"/>
    <mergeCell ref="F678:F683"/>
    <mergeCell ref="A654:A659"/>
    <mergeCell ref="B654:B659"/>
    <mergeCell ref="C654:C659"/>
    <mergeCell ref="A660:A665"/>
    <mergeCell ref="B660:B665"/>
    <mergeCell ref="A666:A671"/>
    <mergeCell ref="B666:B671"/>
    <mergeCell ref="C666:C671"/>
    <mergeCell ref="C636:C641"/>
    <mergeCell ref="A642:A647"/>
    <mergeCell ref="B642:B647"/>
    <mergeCell ref="C642:C647"/>
    <mergeCell ref="A648:A653"/>
    <mergeCell ref="B648:B653"/>
    <mergeCell ref="C648:C653"/>
    <mergeCell ref="A624:A629"/>
    <mergeCell ref="B624:B629"/>
    <mergeCell ref="A630:A635"/>
    <mergeCell ref="B630:B635"/>
    <mergeCell ref="A636:A641"/>
    <mergeCell ref="B636:B641"/>
    <mergeCell ref="A606:A611"/>
    <mergeCell ref="B606:B611"/>
    <mergeCell ref="A612:A617"/>
    <mergeCell ref="B612:B617"/>
    <mergeCell ref="A618:A623"/>
    <mergeCell ref="B618:B623"/>
    <mergeCell ref="A588:A593"/>
    <mergeCell ref="B588:B593"/>
    <mergeCell ref="A594:A599"/>
    <mergeCell ref="B594:B599"/>
    <mergeCell ref="A600:A605"/>
    <mergeCell ref="B600:B605"/>
    <mergeCell ref="A570:A575"/>
    <mergeCell ref="B570:B575"/>
    <mergeCell ref="C570:C575"/>
    <mergeCell ref="A576:A581"/>
    <mergeCell ref="B576:B581"/>
    <mergeCell ref="A582:A587"/>
    <mergeCell ref="B582:B587"/>
    <mergeCell ref="A558:A563"/>
    <mergeCell ref="B558:B563"/>
    <mergeCell ref="C558:C563"/>
    <mergeCell ref="A564:A569"/>
    <mergeCell ref="B564:B569"/>
    <mergeCell ref="C564:C569"/>
    <mergeCell ref="F540:F545"/>
    <mergeCell ref="A546:A551"/>
    <mergeCell ref="B546:B551"/>
    <mergeCell ref="C546:C551"/>
    <mergeCell ref="A552:A557"/>
    <mergeCell ref="B552:B557"/>
    <mergeCell ref="C552:C557"/>
    <mergeCell ref="A534:A539"/>
    <mergeCell ref="B534:B539"/>
    <mergeCell ref="C534:C539"/>
    <mergeCell ref="A540:A545"/>
    <mergeCell ref="B540:B545"/>
    <mergeCell ref="C540:C545"/>
    <mergeCell ref="A522:A527"/>
    <mergeCell ref="B522:B527"/>
    <mergeCell ref="C522:C527"/>
    <mergeCell ref="A528:A533"/>
    <mergeCell ref="B528:B533"/>
    <mergeCell ref="C528:C533"/>
    <mergeCell ref="A510:A515"/>
    <mergeCell ref="B510:B515"/>
    <mergeCell ref="C510:C515"/>
    <mergeCell ref="F510:F515"/>
    <mergeCell ref="A516:A521"/>
    <mergeCell ref="B516:B521"/>
    <mergeCell ref="C516:C521"/>
    <mergeCell ref="A498:A503"/>
    <mergeCell ref="B498:B503"/>
    <mergeCell ref="C498:C503"/>
    <mergeCell ref="F498:F503"/>
    <mergeCell ref="A504:A509"/>
    <mergeCell ref="B504:B509"/>
    <mergeCell ref="C504:C509"/>
    <mergeCell ref="F504:F509"/>
    <mergeCell ref="A486:A491"/>
    <mergeCell ref="B486:B491"/>
    <mergeCell ref="C486:C491"/>
    <mergeCell ref="F486:F491"/>
    <mergeCell ref="A492:A497"/>
    <mergeCell ref="B492:B497"/>
    <mergeCell ref="C492:C497"/>
    <mergeCell ref="F492:F497"/>
    <mergeCell ref="A474:A479"/>
    <mergeCell ref="B474:B479"/>
    <mergeCell ref="C474:C479"/>
    <mergeCell ref="F474:F479"/>
    <mergeCell ref="A480:A485"/>
    <mergeCell ref="B480:B485"/>
    <mergeCell ref="C480:C485"/>
    <mergeCell ref="A438:A443"/>
    <mergeCell ref="B438:B443"/>
    <mergeCell ref="C438:C443"/>
    <mergeCell ref="F438:F443"/>
    <mergeCell ref="A444:A449"/>
    <mergeCell ref="B444:B449"/>
    <mergeCell ref="C444:C449"/>
    <mergeCell ref="F444:F449"/>
    <mergeCell ref="A462:A473"/>
    <mergeCell ref="B462:B467"/>
    <mergeCell ref="C462:C467"/>
    <mergeCell ref="F462:F467"/>
    <mergeCell ref="B468:B473"/>
    <mergeCell ref="C468:C473"/>
    <mergeCell ref="F468:F473"/>
    <mergeCell ref="A450:A455"/>
    <mergeCell ref="B450:B455"/>
    <mergeCell ref="C450:C455"/>
    <mergeCell ref="F450:F455"/>
    <mergeCell ref="A456:A461"/>
    <mergeCell ref="B456:B461"/>
    <mergeCell ref="C456:C461"/>
    <mergeCell ref="F456:F461"/>
    <mergeCell ref="A420:A425"/>
    <mergeCell ref="B420:B425"/>
    <mergeCell ref="C420:C425"/>
    <mergeCell ref="F420:F425"/>
    <mergeCell ref="A426:A437"/>
    <mergeCell ref="B426:B431"/>
    <mergeCell ref="C426:C431"/>
    <mergeCell ref="F426:F431"/>
    <mergeCell ref="B432:B437"/>
    <mergeCell ref="C432:C437"/>
    <mergeCell ref="F432:F437"/>
    <mergeCell ref="A408:A413"/>
    <mergeCell ref="B408:B413"/>
    <mergeCell ref="C408:C413"/>
    <mergeCell ref="F408:F413"/>
    <mergeCell ref="A414:A419"/>
    <mergeCell ref="B414:B419"/>
    <mergeCell ref="C414:C419"/>
    <mergeCell ref="F414:F419"/>
    <mergeCell ref="A396:A401"/>
    <mergeCell ref="B396:B401"/>
    <mergeCell ref="C396:C401"/>
    <mergeCell ref="F396:F401"/>
    <mergeCell ref="A402:A407"/>
    <mergeCell ref="B402:B407"/>
    <mergeCell ref="C402:C407"/>
    <mergeCell ref="F402:F407"/>
    <mergeCell ref="A384:A389"/>
    <mergeCell ref="B384:B389"/>
    <mergeCell ref="C384:C389"/>
    <mergeCell ref="F384:F389"/>
    <mergeCell ref="A390:A395"/>
    <mergeCell ref="B390:B395"/>
    <mergeCell ref="C390:C395"/>
    <mergeCell ref="F390:F395"/>
    <mergeCell ref="A372:A377"/>
    <mergeCell ref="B372:B377"/>
    <mergeCell ref="C372:C377"/>
    <mergeCell ref="F372:F377"/>
    <mergeCell ref="A378:A383"/>
    <mergeCell ref="B378:B383"/>
    <mergeCell ref="C378:C383"/>
    <mergeCell ref="F378:F383"/>
    <mergeCell ref="A360:A365"/>
    <mergeCell ref="B360:B365"/>
    <mergeCell ref="C360:C365"/>
    <mergeCell ref="F360:F365"/>
    <mergeCell ref="A366:A371"/>
    <mergeCell ref="B366:B371"/>
    <mergeCell ref="C366:C371"/>
    <mergeCell ref="F366:F371"/>
    <mergeCell ref="A348:A353"/>
    <mergeCell ref="B348:B353"/>
    <mergeCell ref="C348:C353"/>
    <mergeCell ref="F348:F353"/>
    <mergeCell ref="A354:A359"/>
    <mergeCell ref="B354:B359"/>
    <mergeCell ref="C354:C359"/>
    <mergeCell ref="F354:F359"/>
    <mergeCell ref="A336:A341"/>
    <mergeCell ref="B336:B341"/>
    <mergeCell ref="C336:C341"/>
    <mergeCell ref="F336:F341"/>
    <mergeCell ref="A342:A347"/>
    <mergeCell ref="B342:B347"/>
    <mergeCell ref="C342:C347"/>
    <mergeCell ref="F342:F347"/>
    <mergeCell ref="A324:A329"/>
    <mergeCell ref="B324:B329"/>
    <mergeCell ref="C324:C329"/>
    <mergeCell ref="F324:F329"/>
    <mergeCell ref="A330:A335"/>
    <mergeCell ref="B330:B335"/>
    <mergeCell ref="C330:C335"/>
    <mergeCell ref="A312:A317"/>
    <mergeCell ref="B312:B317"/>
    <mergeCell ref="C312:C317"/>
    <mergeCell ref="F312:F317"/>
    <mergeCell ref="C318:C323"/>
    <mergeCell ref="B321:B323"/>
    <mergeCell ref="A299:F299"/>
    <mergeCell ref="A300:A305"/>
    <mergeCell ref="B300:B305"/>
    <mergeCell ref="C300:C305"/>
    <mergeCell ref="F300:F305"/>
    <mergeCell ref="A306:A311"/>
    <mergeCell ref="B306:B311"/>
    <mergeCell ref="C306:C311"/>
    <mergeCell ref="F306:F311"/>
    <mergeCell ref="A287:A292"/>
    <mergeCell ref="B287:B292"/>
    <mergeCell ref="C287:C292"/>
    <mergeCell ref="F287:F292"/>
    <mergeCell ref="A293:A298"/>
    <mergeCell ref="B293:B298"/>
    <mergeCell ref="C293:C298"/>
    <mergeCell ref="F293:F298"/>
    <mergeCell ref="A274:F274"/>
    <mergeCell ref="A275:A280"/>
    <mergeCell ref="B275:B280"/>
    <mergeCell ref="C275:C280"/>
    <mergeCell ref="F275:F280"/>
    <mergeCell ref="A281:A286"/>
    <mergeCell ref="B281:B286"/>
    <mergeCell ref="C281:C286"/>
    <mergeCell ref="F281:F286"/>
    <mergeCell ref="A256:A273"/>
    <mergeCell ref="B256:B261"/>
    <mergeCell ref="C256:C261"/>
    <mergeCell ref="F256:F261"/>
    <mergeCell ref="B262:B267"/>
    <mergeCell ref="C262:C267"/>
    <mergeCell ref="F262:F267"/>
    <mergeCell ref="B268:B273"/>
    <mergeCell ref="C268:C273"/>
    <mergeCell ref="F268:F273"/>
    <mergeCell ref="A244:A255"/>
    <mergeCell ref="B244:B249"/>
    <mergeCell ref="C244:C249"/>
    <mergeCell ref="F244:F249"/>
    <mergeCell ref="B250:B255"/>
    <mergeCell ref="C250:C255"/>
    <mergeCell ref="F250:F255"/>
    <mergeCell ref="A232:A237"/>
    <mergeCell ref="B232:B237"/>
    <mergeCell ref="C232:C237"/>
    <mergeCell ref="F232:F237"/>
    <mergeCell ref="A238:A243"/>
    <mergeCell ref="B238:B243"/>
    <mergeCell ref="C238:C243"/>
    <mergeCell ref="F238:F243"/>
    <mergeCell ref="A214:A231"/>
    <mergeCell ref="B214:B219"/>
    <mergeCell ref="C214:C219"/>
    <mergeCell ref="F214:F219"/>
    <mergeCell ref="B220:B225"/>
    <mergeCell ref="C220:C225"/>
    <mergeCell ref="F220:F225"/>
    <mergeCell ref="B226:B231"/>
    <mergeCell ref="C226:C231"/>
    <mergeCell ref="F226:F231"/>
    <mergeCell ref="A123:F123"/>
    <mergeCell ref="A124:A135"/>
    <mergeCell ref="B124:B129"/>
    <mergeCell ref="C124:C129"/>
    <mergeCell ref="F124:F129"/>
    <mergeCell ref="B130:B135"/>
    <mergeCell ref="A142:A153"/>
    <mergeCell ref="B142:B147"/>
    <mergeCell ref="C142:C153"/>
    <mergeCell ref="F142:F147"/>
    <mergeCell ref="B148:B153"/>
    <mergeCell ref="F148:F153"/>
    <mergeCell ref="C130:C135"/>
    <mergeCell ref="F130:F135"/>
    <mergeCell ref="A136:A141"/>
    <mergeCell ref="B136:B141"/>
    <mergeCell ref="C136:C141"/>
    <mergeCell ref="F136:F141"/>
    <mergeCell ref="A117:A122"/>
    <mergeCell ref="B117:B122"/>
    <mergeCell ref="C117:C122"/>
    <mergeCell ref="F117:F122"/>
    <mergeCell ref="A104:A109"/>
    <mergeCell ref="B104:B109"/>
    <mergeCell ref="C104:C109"/>
    <mergeCell ref="F104:F109"/>
    <mergeCell ref="A110:F110"/>
    <mergeCell ref="A111:A116"/>
    <mergeCell ref="B111:B116"/>
    <mergeCell ref="C111:C116"/>
    <mergeCell ref="F111:F116"/>
    <mergeCell ref="F32:F37"/>
    <mergeCell ref="A38:A43"/>
    <mergeCell ref="B38:B43"/>
    <mergeCell ref="A44:A49"/>
    <mergeCell ref="B44:B49"/>
    <mergeCell ref="C44:C49"/>
    <mergeCell ref="F44:F49"/>
    <mergeCell ref="A80:A85"/>
    <mergeCell ref="B80:B85"/>
    <mergeCell ref="C80:C85"/>
    <mergeCell ref="F80:F85"/>
    <mergeCell ref="A62:A67"/>
    <mergeCell ref="B62:B67"/>
    <mergeCell ref="F62:F67"/>
    <mergeCell ref="A68:A73"/>
    <mergeCell ref="B68:B73"/>
    <mergeCell ref="C68:C73"/>
    <mergeCell ref="F68:F73"/>
    <mergeCell ref="A74:A79"/>
    <mergeCell ref="B74:B79"/>
    <mergeCell ref="C74:C79"/>
    <mergeCell ref="F74:F79"/>
    <mergeCell ref="A26:A31"/>
    <mergeCell ref="B26:B31"/>
    <mergeCell ref="C26:C31"/>
    <mergeCell ref="A32:A37"/>
    <mergeCell ref="B32:B37"/>
    <mergeCell ref="C32:C37"/>
    <mergeCell ref="A14:A19"/>
    <mergeCell ref="B14:B19"/>
    <mergeCell ref="C14:C19"/>
    <mergeCell ref="F14:F19"/>
    <mergeCell ref="A20:A25"/>
    <mergeCell ref="B20:B25"/>
    <mergeCell ref="C20:C25"/>
    <mergeCell ref="E1:F1"/>
    <mergeCell ref="E2:F2"/>
    <mergeCell ref="A3:F3"/>
    <mergeCell ref="D5:E5"/>
    <mergeCell ref="A7:F7"/>
    <mergeCell ref="A8:A13"/>
    <mergeCell ref="B8:B13"/>
    <mergeCell ref="C8:C13"/>
    <mergeCell ref="F8:F13"/>
    <mergeCell ref="A92:A97"/>
    <mergeCell ref="B92:B97"/>
    <mergeCell ref="C92:C97"/>
    <mergeCell ref="F92:F97"/>
    <mergeCell ref="A98:A103"/>
    <mergeCell ref="B98:B103"/>
    <mergeCell ref="C98:C103"/>
    <mergeCell ref="F98:F103"/>
    <mergeCell ref="C38:C43"/>
    <mergeCell ref="A50:A55"/>
    <mergeCell ref="B50:B55"/>
    <mergeCell ref="C50:C55"/>
    <mergeCell ref="F50:F55"/>
    <mergeCell ref="A56:A61"/>
    <mergeCell ref="B56:B61"/>
    <mergeCell ref="C56:C61"/>
    <mergeCell ref="F56:F61"/>
    <mergeCell ref="A86:A91"/>
    <mergeCell ref="B86:B91"/>
    <mergeCell ref="C86:C91"/>
    <mergeCell ref="F86:F91"/>
    <mergeCell ref="A154:A159"/>
    <mergeCell ref="B154:B159"/>
    <mergeCell ref="C154:C159"/>
    <mergeCell ref="F154:F159"/>
    <mergeCell ref="A160:A165"/>
    <mergeCell ref="B160:B165"/>
    <mergeCell ref="C160:C165"/>
    <mergeCell ref="A166:A171"/>
    <mergeCell ref="B166:B171"/>
    <mergeCell ref="C166:C171"/>
    <mergeCell ref="A172:A177"/>
    <mergeCell ref="B172:B177"/>
    <mergeCell ref="C172:C177"/>
    <mergeCell ref="A178:A183"/>
    <mergeCell ref="B178:B183"/>
    <mergeCell ref="C178:C183"/>
    <mergeCell ref="A184:A189"/>
    <mergeCell ref="B184:B189"/>
    <mergeCell ref="C184:C189"/>
    <mergeCell ref="A208:A213"/>
    <mergeCell ref="B208:B213"/>
    <mergeCell ref="C208:C213"/>
    <mergeCell ref="A190:A195"/>
    <mergeCell ref="B190:B195"/>
    <mergeCell ref="C190:C195"/>
    <mergeCell ref="A196:A201"/>
    <mergeCell ref="B196:B201"/>
    <mergeCell ref="C196:C201"/>
    <mergeCell ref="A202:A207"/>
    <mergeCell ref="B202:B207"/>
    <mergeCell ref="C202:C207"/>
  </mergeCells>
  <printOptions horizontalCentered="1" verticalCentered="1"/>
  <pageMargins left="0.31496062992125984" right="0.31496062992125984" top="0.35433070866141736" bottom="0.35433070866141736" header="0" footer="0"/>
  <pageSetup paperSize="9" scale="70" fitToHeight="0" orientation="landscape" r:id="rId1"/>
  <rowBreaks count="32" manualBreakCount="32">
    <brk id="19" max="16383" man="1"/>
    <brk id="43" max="16383" man="1"/>
    <brk id="79" max="16383" man="1"/>
    <brk id="116" max="16383" man="1"/>
    <brk id="141" max="16383" man="1"/>
    <brk id="171" max="16383" man="1"/>
    <brk id="207" max="16383" man="1"/>
    <brk id="237" max="16383" man="1"/>
    <brk id="273" max="16383" man="1"/>
    <brk id="305" max="16383" man="1"/>
    <brk id="317" max="16383" man="1"/>
    <brk id="347" max="16383" man="1"/>
    <brk id="383" max="16383" man="1"/>
    <brk id="419" max="16383" man="1"/>
    <brk id="449" max="16383" man="1"/>
    <brk id="485" max="16383" man="1"/>
    <brk id="509" max="16383" man="1"/>
    <brk id="517" max="16383" man="1"/>
    <brk id="520" max="16383" man="1"/>
    <brk id="521" max="16383" man="1"/>
    <brk id="539" max="16383" man="1"/>
    <brk id="557" max="16383" man="1"/>
    <brk id="575" max="16383" man="1"/>
    <brk id="593" max="16383" man="1"/>
    <brk id="605" max="16383" man="1"/>
    <brk id="616" max="5" man="1"/>
    <brk id="623" max="16383" man="1"/>
    <brk id="635" max="16383" man="1"/>
    <brk id="653" max="16383" man="1"/>
    <brk id="659" max="16383" man="1"/>
    <brk id="689" max="16383" man="1"/>
    <brk id="70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D574"/>
  <sheetViews>
    <sheetView view="pageBreakPreview" zoomScale="80" zoomScaleNormal="80" zoomScaleSheetLayoutView="80" workbookViewId="0">
      <selection activeCell="B15" sqref="B15:B19"/>
    </sheetView>
  </sheetViews>
  <sheetFormatPr defaultRowHeight="12.75" x14ac:dyDescent="0.2"/>
  <cols>
    <col min="1" max="1" width="7.140625" style="4" customWidth="1"/>
    <col min="2" max="2" width="27.140625" customWidth="1"/>
    <col min="3" max="3" width="12.85546875" customWidth="1"/>
    <col min="4" max="4" width="15.85546875" customWidth="1"/>
    <col min="5" max="5" width="18.28515625" customWidth="1"/>
    <col min="6" max="6" width="13" customWidth="1"/>
    <col min="7" max="7" width="12.140625" style="3" customWidth="1"/>
    <col min="8" max="8" width="12" style="3" customWidth="1"/>
    <col min="9" max="9" width="12.28515625" customWidth="1"/>
    <col min="10" max="10" width="12.42578125" customWidth="1"/>
    <col min="11" max="11" width="12" customWidth="1"/>
    <col min="12" max="12" width="19.42578125" style="2" customWidth="1"/>
    <col min="13" max="13" width="26.28515625" style="2" customWidth="1"/>
    <col min="14" max="30" width="9.140625" style="1"/>
  </cols>
  <sheetData>
    <row r="1" spans="1:30" ht="67.5" customHeight="1" x14ac:dyDescent="0.2">
      <c r="E1" s="59" t="s">
        <v>212</v>
      </c>
      <c r="F1" s="57"/>
      <c r="G1" s="58"/>
      <c r="H1" s="58"/>
      <c r="I1" s="57"/>
      <c r="J1" s="57"/>
      <c r="K1" s="223" t="s">
        <v>499</v>
      </c>
      <c r="L1" s="224"/>
      <c r="M1" s="224"/>
    </row>
    <row r="2" spans="1:30" ht="57" customHeight="1" x14ac:dyDescent="0.2">
      <c r="E2" s="57"/>
      <c r="F2" s="57"/>
      <c r="G2" s="58"/>
      <c r="H2" s="58"/>
      <c r="I2" s="57"/>
      <c r="J2" s="57"/>
      <c r="K2" s="116" t="s">
        <v>211</v>
      </c>
      <c r="L2" s="229"/>
      <c r="M2" s="229"/>
    </row>
    <row r="3" spans="1:30" s="52" customFormat="1" ht="15.75" customHeight="1" x14ac:dyDescent="0.2">
      <c r="A3" s="115" t="s">
        <v>210</v>
      </c>
      <c r="B3" s="115"/>
      <c r="C3" s="115"/>
      <c r="D3" s="115"/>
      <c r="E3" s="115"/>
      <c r="F3" s="115"/>
      <c r="G3" s="115"/>
      <c r="H3" s="115"/>
      <c r="I3" s="115"/>
      <c r="J3" s="115"/>
      <c r="K3" s="115"/>
      <c r="L3" s="115"/>
      <c r="M3" s="115"/>
      <c r="N3" s="53"/>
      <c r="O3" s="53"/>
      <c r="P3" s="53"/>
      <c r="Q3" s="53"/>
      <c r="R3" s="53"/>
      <c r="S3" s="53"/>
      <c r="T3" s="53"/>
      <c r="U3" s="53"/>
      <c r="V3" s="53"/>
      <c r="W3" s="53"/>
      <c r="X3" s="53"/>
      <c r="Y3" s="53"/>
      <c r="Z3" s="53"/>
      <c r="AA3" s="53"/>
      <c r="AB3" s="53"/>
      <c r="AC3" s="53"/>
      <c r="AD3" s="53"/>
    </row>
    <row r="4" spans="1:30" s="52" customFormat="1" ht="15.75" customHeight="1" x14ac:dyDescent="0.2">
      <c r="A4" s="115" t="s">
        <v>209</v>
      </c>
      <c r="B4" s="115"/>
      <c r="C4" s="115"/>
      <c r="D4" s="115"/>
      <c r="E4" s="115"/>
      <c r="F4" s="115"/>
      <c r="G4" s="115"/>
      <c r="H4" s="115"/>
      <c r="I4" s="115"/>
      <c r="J4" s="115"/>
      <c r="K4" s="115"/>
      <c r="L4" s="115"/>
      <c r="M4" s="115"/>
      <c r="N4" s="53"/>
      <c r="O4" s="53"/>
      <c r="P4" s="53"/>
      <c r="Q4" s="53"/>
      <c r="R4" s="53"/>
      <c r="S4" s="53"/>
      <c r="T4" s="53"/>
      <c r="U4" s="53"/>
      <c r="V4" s="53"/>
      <c r="W4" s="53"/>
      <c r="X4" s="53"/>
      <c r="Y4" s="53"/>
      <c r="Z4" s="53"/>
      <c r="AA4" s="53"/>
      <c r="AB4" s="53"/>
      <c r="AC4" s="53"/>
      <c r="AD4" s="53"/>
    </row>
    <row r="5" spans="1:30" s="52" customFormat="1" ht="9" customHeight="1" x14ac:dyDescent="0.2">
      <c r="A5" s="56"/>
      <c r="B5" s="55"/>
      <c r="C5" s="55"/>
      <c r="D5" s="55"/>
      <c r="E5" s="54"/>
      <c r="F5" s="54"/>
      <c r="G5" s="54"/>
      <c r="H5" s="54"/>
      <c r="I5" s="54"/>
      <c r="J5" s="54"/>
      <c r="N5" s="53"/>
      <c r="O5" s="53"/>
      <c r="P5" s="53"/>
      <c r="Q5" s="53"/>
      <c r="R5" s="53"/>
      <c r="S5" s="53"/>
      <c r="T5" s="53"/>
      <c r="U5" s="53"/>
      <c r="V5" s="53"/>
      <c r="W5" s="53"/>
      <c r="X5" s="53"/>
      <c r="Y5" s="53"/>
      <c r="Z5" s="53"/>
      <c r="AA5" s="53"/>
      <c r="AB5" s="53"/>
      <c r="AC5" s="53"/>
      <c r="AD5" s="53"/>
    </row>
    <row r="6" spans="1:30" ht="15" customHeight="1" x14ac:dyDescent="0.2">
      <c r="A6" s="275" t="s">
        <v>208</v>
      </c>
      <c r="B6" s="117" t="s">
        <v>207</v>
      </c>
      <c r="C6" s="117" t="s">
        <v>206</v>
      </c>
      <c r="D6" s="117" t="s">
        <v>205</v>
      </c>
      <c r="E6" s="267" t="s">
        <v>395</v>
      </c>
      <c r="F6" s="230" t="s">
        <v>204</v>
      </c>
      <c r="G6" s="230" t="s">
        <v>203</v>
      </c>
      <c r="H6" s="230"/>
      <c r="I6" s="230"/>
      <c r="J6" s="230"/>
      <c r="K6" s="230"/>
      <c r="L6" s="117" t="s">
        <v>202</v>
      </c>
      <c r="M6" s="117" t="s">
        <v>201</v>
      </c>
    </row>
    <row r="7" spans="1:30" ht="123" customHeight="1" x14ac:dyDescent="0.2">
      <c r="A7" s="275"/>
      <c r="B7" s="117"/>
      <c r="C7" s="117"/>
      <c r="D7" s="117"/>
      <c r="E7" s="267"/>
      <c r="F7" s="230"/>
      <c r="G7" s="92" t="s">
        <v>396</v>
      </c>
      <c r="H7" s="92" t="s">
        <v>397</v>
      </c>
      <c r="I7" s="92" t="s">
        <v>398</v>
      </c>
      <c r="J7" s="92" t="s">
        <v>399</v>
      </c>
      <c r="K7" s="92" t="s">
        <v>400</v>
      </c>
      <c r="L7" s="117"/>
      <c r="M7" s="117"/>
    </row>
    <row r="8" spans="1:30" s="47" customFormat="1" ht="11.25" x14ac:dyDescent="0.2">
      <c r="A8" s="51">
        <v>1</v>
      </c>
      <c r="B8" s="50">
        <v>2</v>
      </c>
      <c r="C8" s="50">
        <v>3</v>
      </c>
      <c r="D8" s="50">
        <v>4</v>
      </c>
      <c r="E8" s="50">
        <v>5</v>
      </c>
      <c r="F8" s="50">
        <v>6</v>
      </c>
      <c r="G8" s="50">
        <v>7</v>
      </c>
      <c r="H8" s="50">
        <v>8</v>
      </c>
      <c r="I8" s="50">
        <v>9</v>
      </c>
      <c r="J8" s="50">
        <v>10</v>
      </c>
      <c r="K8" s="50">
        <v>11</v>
      </c>
      <c r="L8" s="49">
        <v>12</v>
      </c>
      <c r="M8" s="49">
        <v>13</v>
      </c>
      <c r="N8" s="48"/>
      <c r="O8" s="48"/>
      <c r="P8" s="48"/>
      <c r="Q8" s="48"/>
      <c r="R8" s="48"/>
      <c r="S8" s="48"/>
      <c r="T8" s="48"/>
      <c r="U8" s="48"/>
      <c r="V8" s="48"/>
      <c r="W8" s="48"/>
      <c r="X8" s="48"/>
      <c r="Y8" s="48"/>
      <c r="Z8" s="48"/>
      <c r="AA8" s="48"/>
      <c r="AB8" s="48"/>
      <c r="AC8" s="48"/>
      <c r="AD8" s="48"/>
    </row>
    <row r="9" spans="1:30" ht="37.5" customHeight="1" x14ac:dyDescent="0.2">
      <c r="A9" s="245" t="s">
        <v>200</v>
      </c>
      <c r="B9" s="258"/>
      <c r="C9" s="258"/>
      <c r="D9" s="258"/>
      <c r="E9" s="258"/>
      <c r="F9" s="258"/>
      <c r="G9" s="258"/>
      <c r="H9" s="258"/>
      <c r="I9" s="258"/>
      <c r="J9" s="258"/>
      <c r="K9" s="258"/>
      <c r="L9" s="258"/>
      <c r="M9" s="258"/>
    </row>
    <row r="10" spans="1:30" s="1" customFormat="1" ht="21" customHeight="1" x14ac:dyDescent="0.2">
      <c r="A10" s="220" t="s">
        <v>152</v>
      </c>
      <c r="B10" s="240" t="s">
        <v>199</v>
      </c>
      <c r="C10" s="198" t="s">
        <v>5</v>
      </c>
      <c r="D10" s="29" t="s">
        <v>4</v>
      </c>
      <c r="E10" s="27">
        <f t="shared" ref="E10:K14" si="0">E15</f>
        <v>0</v>
      </c>
      <c r="F10" s="27">
        <f t="shared" si="0"/>
        <v>10467.799999999999</v>
      </c>
      <c r="G10" s="27">
        <f t="shared" si="0"/>
        <v>2000</v>
      </c>
      <c r="H10" s="27">
        <f t="shared" si="0"/>
        <v>2467.8000000000002</v>
      </c>
      <c r="I10" s="27">
        <f t="shared" si="0"/>
        <v>2000</v>
      </c>
      <c r="J10" s="27">
        <f t="shared" si="0"/>
        <v>2000</v>
      </c>
      <c r="K10" s="27">
        <f t="shared" si="0"/>
        <v>2000</v>
      </c>
      <c r="L10" s="231"/>
      <c r="M10" s="118" t="s">
        <v>407</v>
      </c>
    </row>
    <row r="11" spans="1:30" s="1" customFormat="1" ht="51.75" customHeight="1" x14ac:dyDescent="0.2">
      <c r="A11" s="233"/>
      <c r="B11" s="240"/>
      <c r="C11" s="198"/>
      <c r="D11" s="28" t="s">
        <v>3</v>
      </c>
      <c r="E11" s="34">
        <f t="shared" si="0"/>
        <v>0</v>
      </c>
      <c r="F11" s="34">
        <f t="shared" si="0"/>
        <v>0</v>
      </c>
      <c r="G11" s="34">
        <f t="shared" si="0"/>
        <v>0</v>
      </c>
      <c r="H11" s="34">
        <f t="shared" si="0"/>
        <v>0</v>
      </c>
      <c r="I11" s="34">
        <f t="shared" si="0"/>
        <v>0</v>
      </c>
      <c r="J11" s="34">
        <f t="shared" si="0"/>
        <v>0</v>
      </c>
      <c r="K11" s="34">
        <f t="shared" si="0"/>
        <v>0</v>
      </c>
      <c r="L11" s="231"/>
      <c r="M11" s="118"/>
    </row>
    <row r="12" spans="1:30" s="1" customFormat="1" ht="58.5" customHeight="1" x14ac:dyDescent="0.2">
      <c r="A12" s="233"/>
      <c r="B12" s="240"/>
      <c r="C12" s="198"/>
      <c r="D12" s="28" t="s">
        <v>2</v>
      </c>
      <c r="E12" s="34">
        <f t="shared" si="0"/>
        <v>0</v>
      </c>
      <c r="F12" s="34">
        <f t="shared" si="0"/>
        <v>0</v>
      </c>
      <c r="G12" s="34">
        <f t="shared" si="0"/>
        <v>0</v>
      </c>
      <c r="H12" s="34">
        <f t="shared" si="0"/>
        <v>0</v>
      </c>
      <c r="I12" s="34">
        <f t="shared" si="0"/>
        <v>0</v>
      </c>
      <c r="J12" s="34">
        <f t="shared" si="0"/>
        <v>0</v>
      </c>
      <c r="K12" s="34">
        <f t="shared" si="0"/>
        <v>0</v>
      </c>
      <c r="L12" s="231"/>
      <c r="M12" s="118"/>
    </row>
    <row r="13" spans="1:30" s="1" customFormat="1" ht="81" customHeight="1" x14ac:dyDescent="0.2">
      <c r="A13" s="233"/>
      <c r="B13" s="240"/>
      <c r="C13" s="198"/>
      <c r="D13" s="29" t="s">
        <v>154</v>
      </c>
      <c r="E13" s="34">
        <f t="shared" si="0"/>
        <v>0</v>
      </c>
      <c r="F13" s="34">
        <f t="shared" si="0"/>
        <v>10467.799999999999</v>
      </c>
      <c r="G13" s="34">
        <f t="shared" si="0"/>
        <v>2000</v>
      </c>
      <c r="H13" s="34">
        <f t="shared" si="0"/>
        <v>2467.8000000000002</v>
      </c>
      <c r="I13" s="34">
        <f t="shared" si="0"/>
        <v>2000</v>
      </c>
      <c r="J13" s="34">
        <f t="shared" si="0"/>
        <v>2000</v>
      </c>
      <c r="K13" s="34">
        <f t="shared" si="0"/>
        <v>2000</v>
      </c>
      <c r="L13" s="231"/>
      <c r="M13" s="118"/>
    </row>
    <row r="14" spans="1:30" s="1" customFormat="1" ht="37.5" customHeight="1" x14ac:dyDescent="0.2">
      <c r="A14" s="233"/>
      <c r="B14" s="240"/>
      <c r="C14" s="198"/>
      <c r="D14" s="29" t="s">
        <v>0</v>
      </c>
      <c r="E14" s="34">
        <f t="shared" si="0"/>
        <v>0</v>
      </c>
      <c r="F14" s="34">
        <f t="shared" si="0"/>
        <v>0</v>
      </c>
      <c r="G14" s="34">
        <f t="shared" si="0"/>
        <v>0</v>
      </c>
      <c r="H14" s="34">
        <f t="shared" si="0"/>
        <v>0</v>
      </c>
      <c r="I14" s="34">
        <f t="shared" si="0"/>
        <v>0</v>
      </c>
      <c r="J14" s="34">
        <f t="shared" si="0"/>
        <v>0</v>
      </c>
      <c r="K14" s="34">
        <f t="shared" si="0"/>
        <v>0</v>
      </c>
      <c r="L14" s="231"/>
      <c r="M14" s="118"/>
    </row>
    <row r="15" spans="1:30" s="1" customFormat="1" ht="27" customHeight="1" x14ac:dyDescent="0.2">
      <c r="A15" s="220" t="s">
        <v>178</v>
      </c>
      <c r="B15" s="241" t="s">
        <v>198</v>
      </c>
      <c r="C15" s="198" t="s">
        <v>5</v>
      </c>
      <c r="D15" s="29" t="s">
        <v>4</v>
      </c>
      <c r="E15" s="34">
        <f t="shared" ref="E15:K15" si="1">SUM(E16:E19)</f>
        <v>0</v>
      </c>
      <c r="F15" s="34">
        <f t="shared" si="1"/>
        <v>10467.799999999999</v>
      </c>
      <c r="G15" s="34">
        <f t="shared" si="1"/>
        <v>2000</v>
      </c>
      <c r="H15" s="34">
        <f t="shared" si="1"/>
        <v>2467.8000000000002</v>
      </c>
      <c r="I15" s="34">
        <f t="shared" si="1"/>
        <v>2000</v>
      </c>
      <c r="J15" s="34">
        <f t="shared" si="1"/>
        <v>2000</v>
      </c>
      <c r="K15" s="34">
        <f t="shared" si="1"/>
        <v>2000</v>
      </c>
      <c r="L15" s="198" t="s">
        <v>8</v>
      </c>
      <c r="M15" s="198"/>
    </row>
    <row r="16" spans="1:30" s="1" customFormat="1" ht="45.75" customHeight="1" x14ac:dyDescent="0.2">
      <c r="A16" s="233"/>
      <c r="B16" s="240"/>
      <c r="C16" s="198"/>
      <c r="D16" s="29" t="s">
        <v>3</v>
      </c>
      <c r="E16" s="34">
        <v>0</v>
      </c>
      <c r="F16" s="34">
        <f>SUM(G16:K16)</f>
        <v>0</v>
      </c>
      <c r="G16" s="34">
        <v>0</v>
      </c>
      <c r="H16" s="34">
        <v>0</v>
      </c>
      <c r="I16" s="34">
        <v>0</v>
      </c>
      <c r="J16" s="34">
        <v>0</v>
      </c>
      <c r="K16" s="34">
        <v>0</v>
      </c>
      <c r="L16" s="198"/>
      <c r="M16" s="198"/>
    </row>
    <row r="17" spans="1:13" s="1" customFormat="1" ht="65.25" customHeight="1" x14ac:dyDescent="0.2">
      <c r="A17" s="233"/>
      <c r="B17" s="240"/>
      <c r="C17" s="198"/>
      <c r="D17" s="29" t="s">
        <v>2</v>
      </c>
      <c r="E17" s="34">
        <v>0</v>
      </c>
      <c r="F17" s="34">
        <f>SUM(G17:K17)</f>
        <v>0</v>
      </c>
      <c r="G17" s="34">
        <v>0</v>
      </c>
      <c r="H17" s="34">
        <v>0</v>
      </c>
      <c r="I17" s="34">
        <v>0</v>
      </c>
      <c r="J17" s="34">
        <v>0</v>
      </c>
      <c r="K17" s="34">
        <v>0</v>
      </c>
      <c r="L17" s="198"/>
      <c r="M17" s="198"/>
    </row>
    <row r="18" spans="1:13" s="1" customFormat="1" ht="95.25" customHeight="1" x14ac:dyDescent="0.2">
      <c r="A18" s="233"/>
      <c r="B18" s="240"/>
      <c r="C18" s="198"/>
      <c r="D18" s="29" t="s">
        <v>154</v>
      </c>
      <c r="E18" s="34">
        <v>0</v>
      </c>
      <c r="F18" s="34">
        <f>SUM(G18:K18)</f>
        <v>10467.799999999999</v>
      </c>
      <c r="G18" s="34">
        <v>2000</v>
      </c>
      <c r="H18" s="34">
        <v>2467.8000000000002</v>
      </c>
      <c r="I18" s="34">
        <v>2000</v>
      </c>
      <c r="J18" s="34">
        <v>2000</v>
      </c>
      <c r="K18" s="34">
        <v>2000</v>
      </c>
      <c r="L18" s="198"/>
      <c r="M18" s="198"/>
    </row>
    <row r="19" spans="1:13" s="1" customFormat="1" ht="27.75" customHeight="1" x14ac:dyDescent="0.2">
      <c r="A19" s="233"/>
      <c r="B19" s="240"/>
      <c r="C19" s="198"/>
      <c r="D19" s="29" t="s">
        <v>0</v>
      </c>
      <c r="E19" s="34">
        <v>0</v>
      </c>
      <c r="F19" s="34">
        <f>SUM(G19:K19)</f>
        <v>0</v>
      </c>
      <c r="G19" s="34">
        <v>0</v>
      </c>
      <c r="H19" s="34">
        <v>0</v>
      </c>
      <c r="I19" s="34">
        <v>0</v>
      </c>
      <c r="J19" s="34">
        <v>0</v>
      </c>
      <c r="K19" s="34">
        <v>0</v>
      </c>
      <c r="L19" s="198"/>
      <c r="M19" s="198"/>
    </row>
    <row r="20" spans="1:13" ht="20.25" customHeight="1" x14ac:dyDescent="0.2">
      <c r="A20" s="232" t="s">
        <v>140</v>
      </c>
      <c r="B20" s="274" t="s">
        <v>197</v>
      </c>
      <c r="C20" s="118" t="s">
        <v>5</v>
      </c>
      <c r="D20" s="28" t="s">
        <v>4</v>
      </c>
      <c r="E20" s="46">
        <f t="shared" ref="E20:K24" si="2">E25+E30+E35+E40</f>
        <v>790</v>
      </c>
      <c r="F20" s="46">
        <f t="shared" si="2"/>
        <v>2784</v>
      </c>
      <c r="G20" s="46">
        <f t="shared" si="2"/>
        <v>490</v>
      </c>
      <c r="H20" s="46">
        <f t="shared" si="2"/>
        <v>790</v>
      </c>
      <c r="I20" s="46">
        <f t="shared" si="2"/>
        <v>452</v>
      </c>
      <c r="J20" s="46">
        <f t="shared" si="2"/>
        <v>526</v>
      </c>
      <c r="K20" s="46">
        <f t="shared" si="2"/>
        <v>526</v>
      </c>
      <c r="L20" s="118"/>
      <c r="M20" s="118" t="s">
        <v>407</v>
      </c>
    </row>
    <row r="21" spans="1:13" ht="51.75" customHeight="1" x14ac:dyDescent="0.2">
      <c r="A21" s="232"/>
      <c r="B21" s="274"/>
      <c r="C21" s="118"/>
      <c r="D21" s="28" t="s">
        <v>3</v>
      </c>
      <c r="E21" s="45">
        <f t="shared" si="2"/>
        <v>0</v>
      </c>
      <c r="F21" s="45">
        <f t="shared" si="2"/>
        <v>0</v>
      </c>
      <c r="G21" s="45">
        <f t="shared" si="2"/>
        <v>0</v>
      </c>
      <c r="H21" s="45">
        <f t="shared" si="2"/>
        <v>0</v>
      </c>
      <c r="I21" s="45">
        <f t="shared" si="2"/>
        <v>0</v>
      </c>
      <c r="J21" s="45">
        <f t="shared" si="2"/>
        <v>0</v>
      </c>
      <c r="K21" s="45">
        <f t="shared" si="2"/>
        <v>0</v>
      </c>
      <c r="L21" s="118"/>
      <c r="M21" s="118"/>
    </row>
    <row r="22" spans="1:13" ht="60" customHeight="1" x14ac:dyDescent="0.2">
      <c r="A22" s="232"/>
      <c r="B22" s="274"/>
      <c r="C22" s="118"/>
      <c r="D22" s="28" t="s">
        <v>2</v>
      </c>
      <c r="E22" s="45">
        <f t="shared" si="2"/>
        <v>0</v>
      </c>
      <c r="F22" s="45">
        <f t="shared" si="2"/>
        <v>0</v>
      </c>
      <c r="G22" s="45">
        <f t="shared" si="2"/>
        <v>0</v>
      </c>
      <c r="H22" s="45">
        <f t="shared" si="2"/>
        <v>0</v>
      </c>
      <c r="I22" s="45">
        <f t="shared" si="2"/>
        <v>0</v>
      </c>
      <c r="J22" s="45">
        <f t="shared" si="2"/>
        <v>0</v>
      </c>
      <c r="K22" s="45">
        <f t="shared" si="2"/>
        <v>0</v>
      </c>
      <c r="L22" s="118"/>
      <c r="M22" s="118"/>
    </row>
    <row r="23" spans="1:13" ht="77.25" customHeight="1" x14ac:dyDescent="0.2">
      <c r="A23" s="232"/>
      <c r="B23" s="274"/>
      <c r="C23" s="118"/>
      <c r="D23" s="29" t="s">
        <v>154</v>
      </c>
      <c r="E23" s="45">
        <f t="shared" si="2"/>
        <v>790</v>
      </c>
      <c r="F23" s="45">
        <f t="shared" si="2"/>
        <v>2784</v>
      </c>
      <c r="G23" s="45">
        <f t="shared" si="2"/>
        <v>490</v>
      </c>
      <c r="H23" s="45">
        <f t="shared" si="2"/>
        <v>790</v>
      </c>
      <c r="I23" s="45">
        <f t="shared" si="2"/>
        <v>452</v>
      </c>
      <c r="J23" s="45">
        <f t="shared" si="2"/>
        <v>526</v>
      </c>
      <c r="K23" s="45">
        <f t="shared" si="2"/>
        <v>526</v>
      </c>
      <c r="L23" s="118"/>
      <c r="M23" s="118"/>
    </row>
    <row r="24" spans="1:13" ht="36" customHeight="1" x14ac:dyDescent="0.2">
      <c r="A24" s="232"/>
      <c r="B24" s="274"/>
      <c r="C24" s="118"/>
      <c r="D24" s="29" t="s">
        <v>0</v>
      </c>
      <c r="E24" s="45">
        <f t="shared" si="2"/>
        <v>0</v>
      </c>
      <c r="F24" s="45">
        <f t="shared" si="2"/>
        <v>0</v>
      </c>
      <c r="G24" s="45">
        <f t="shared" si="2"/>
        <v>0</v>
      </c>
      <c r="H24" s="45">
        <f t="shared" si="2"/>
        <v>0</v>
      </c>
      <c r="I24" s="45">
        <f t="shared" si="2"/>
        <v>0</v>
      </c>
      <c r="J24" s="45">
        <f t="shared" si="2"/>
        <v>0</v>
      </c>
      <c r="K24" s="45">
        <f t="shared" si="2"/>
        <v>0</v>
      </c>
      <c r="L24" s="118"/>
      <c r="M24" s="118"/>
    </row>
    <row r="25" spans="1:13" ht="18.75" customHeight="1" x14ac:dyDescent="0.2">
      <c r="A25" s="232" t="s">
        <v>169</v>
      </c>
      <c r="B25" s="256" t="s">
        <v>196</v>
      </c>
      <c r="C25" s="118" t="s">
        <v>5</v>
      </c>
      <c r="D25" s="28" t="s">
        <v>4</v>
      </c>
      <c r="E25" s="30">
        <f t="shared" ref="E25:K25" si="3">SUM(E26:E29)</f>
        <v>400</v>
      </c>
      <c r="F25" s="30">
        <f t="shared" si="3"/>
        <v>2000</v>
      </c>
      <c r="G25" s="30">
        <f t="shared" si="3"/>
        <v>400</v>
      </c>
      <c r="H25" s="30">
        <f t="shared" si="3"/>
        <v>400</v>
      </c>
      <c r="I25" s="30">
        <f t="shared" si="3"/>
        <v>400</v>
      </c>
      <c r="J25" s="30">
        <f t="shared" si="3"/>
        <v>400</v>
      </c>
      <c r="K25" s="30">
        <f t="shared" si="3"/>
        <v>400</v>
      </c>
      <c r="L25" s="118" t="s">
        <v>8</v>
      </c>
      <c r="M25" s="118"/>
    </row>
    <row r="26" spans="1:13" ht="48" customHeight="1" x14ac:dyDescent="0.2">
      <c r="A26" s="232"/>
      <c r="B26" s="256"/>
      <c r="C26" s="118"/>
      <c r="D26" s="28" t="s">
        <v>3</v>
      </c>
      <c r="E26" s="30">
        <v>0</v>
      </c>
      <c r="F26" s="30">
        <f>SUM(G26:K26)</f>
        <v>0</v>
      </c>
      <c r="G26" s="30">
        <v>0</v>
      </c>
      <c r="H26" s="30">
        <v>0</v>
      </c>
      <c r="I26" s="30">
        <v>0</v>
      </c>
      <c r="J26" s="30">
        <v>0</v>
      </c>
      <c r="K26" s="30">
        <v>0</v>
      </c>
      <c r="L26" s="118"/>
      <c r="M26" s="118"/>
    </row>
    <row r="27" spans="1:13" ht="61.5" customHeight="1" x14ac:dyDescent="0.2">
      <c r="A27" s="232"/>
      <c r="B27" s="256"/>
      <c r="C27" s="118"/>
      <c r="D27" s="28" t="s">
        <v>2</v>
      </c>
      <c r="E27" s="30">
        <v>0</v>
      </c>
      <c r="F27" s="30">
        <f>SUM(G27:K27)</f>
        <v>0</v>
      </c>
      <c r="G27" s="30">
        <v>0</v>
      </c>
      <c r="H27" s="30">
        <v>0</v>
      </c>
      <c r="I27" s="30">
        <v>0</v>
      </c>
      <c r="J27" s="30">
        <v>0</v>
      </c>
      <c r="K27" s="30">
        <v>0</v>
      </c>
      <c r="L27" s="118"/>
      <c r="M27" s="118"/>
    </row>
    <row r="28" spans="1:13" ht="75.75" customHeight="1" x14ac:dyDescent="0.2">
      <c r="A28" s="232"/>
      <c r="B28" s="256"/>
      <c r="C28" s="118"/>
      <c r="D28" s="29" t="s">
        <v>154</v>
      </c>
      <c r="E28" s="43">
        <v>400</v>
      </c>
      <c r="F28" s="30">
        <f>SUM(G28:K28)</f>
        <v>2000</v>
      </c>
      <c r="G28" s="43">
        <v>400</v>
      </c>
      <c r="H28" s="43">
        <v>400</v>
      </c>
      <c r="I28" s="43">
        <v>400</v>
      </c>
      <c r="J28" s="43">
        <v>400</v>
      </c>
      <c r="K28" s="43">
        <v>400</v>
      </c>
      <c r="L28" s="118"/>
      <c r="M28" s="118"/>
    </row>
    <row r="29" spans="1:13" ht="32.25" customHeight="1" x14ac:dyDescent="0.2">
      <c r="A29" s="232"/>
      <c r="B29" s="256"/>
      <c r="C29" s="118"/>
      <c r="D29" s="29" t="s">
        <v>0</v>
      </c>
      <c r="E29" s="30">
        <v>0</v>
      </c>
      <c r="F29" s="30">
        <f>SUM(G29:K29)</f>
        <v>0</v>
      </c>
      <c r="G29" s="30">
        <v>0</v>
      </c>
      <c r="H29" s="30">
        <v>0</v>
      </c>
      <c r="I29" s="30">
        <v>0</v>
      </c>
      <c r="J29" s="30">
        <v>0</v>
      </c>
      <c r="K29" s="30">
        <v>0</v>
      </c>
      <c r="L29" s="118"/>
      <c r="M29" s="118"/>
    </row>
    <row r="30" spans="1:13" ht="20.25" customHeight="1" x14ac:dyDescent="0.2">
      <c r="A30" s="232" t="s">
        <v>136</v>
      </c>
      <c r="B30" s="255" t="s">
        <v>195</v>
      </c>
      <c r="C30" s="118" t="s">
        <v>5</v>
      </c>
      <c r="D30" s="28" t="s">
        <v>4</v>
      </c>
      <c r="E30" s="43">
        <f t="shared" ref="E30:K30" si="4">SUM(E31:E34)</f>
        <v>90</v>
      </c>
      <c r="F30" s="43">
        <f t="shared" si="4"/>
        <v>412</v>
      </c>
      <c r="G30" s="43">
        <f t="shared" si="4"/>
        <v>90</v>
      </c>
      <c r="H30" s="43">
        <f t="shared" si="4"/>
        <v>90</v>
      </c>
      <c r="I30" s="43">
        <f t="shared" si="4"/>
        <v>52</v>
      </c>
      <c r="J30" s="43">
        <f t="shared" si="4"/>
        <v>90</v>
      </c>
      <c r="K30" s="43">
        <f t="shared" si="4"/>
        <v>90</v>
      </c>
      <c r="L30" s="118" t="s">
        <v>8</v>
      </c>
      <c r="M30" s="118"/>
    </row>
    <row r="31" spans="1:13" ht="44.25" customHeight="1" x14ac:dyDescent="0.2">
      <c r="A31" s="232"/>
      <c r="B31" s="255"/>
      <c r="C31" s="118"/>
      <c r="D31" s="28" t="s">
        <v>3</v>
      </c>
      <c r="E31" s="30">
        <v>0</v>
      </c>
      <c r="F31" s="30">
        <f>SUM(G31:K31)</f>
        <v>0</v>
      </c>
      <c r="G31" s="30">
        <v>0</v>
      </c>
      <c r="H31" s="30">
        <v>0</v>
      </c>
      <c r="I31" s="30">
        <v>0</v>
      </c>
      <c r="J31" s="30">
        <v>0</v>
      </c>
      <c r="K31" s="30">
        <v>0</v>
      </c>
      <c r="L31" s="118"/>
      <c r="M31" s="118"/>
    </row>
    <row r="32" spans="1:13" ht="57.75" customHeight="1" x14ac:dyDescent="0.2">
      <c r="A32" s="232"/>
      <c r="B32" s="255"/>
      <c r="C32" s="118"/>
      <c r="D32" s="28" t="s">
        <v>2</v>
      </c>
      <c r="E32" s="30">
        <v>0</v>
      </c>
      <c r="F32" s="30">
        <f>SUM(G32:K32)</f>
        <v>0</v>
      </c>
      <c r="G32" s="30">
        <v>0</v>
      </c>
      <c r="H32" s="30">
        <v>0</v>
      </c>
      <c r="I32" s="30">
        <v>0</v>
      </c>
      <c r="J32" s="30">
        <v>0</v>
      </c>
      <c r="K32" s="30">
        <v>0</v>
      </c>
      <c r="L32" s="118"/>
      <c r="M32" s="118"/>
    </row>
    <row r="33" spans="1:13" ht="75.75" customHeight="1" x14ac:dyDescent="0.2">
      <c r="A33" s="232"/>
      <c r="B33" s="255"/>
      <c r="C33" s="118"/>
      <c r="D33" s="29" t="s">
        <v>154</v>
      </c>
      <c r="E33" s="43">
        <v>90</v>
      </c>
      <c r="F33" s="30">
        <f>SUM(G33:K33)</f>
        <v>412</v>
      </c>
      <c r="G33" s="43">
        <v>90</v>
      </c>
      <c r="H33" s="43">
        <v>90</v>
      </c>
      <c r="I33" s="43">
        <v>52</v>
      </c>
      <c r="J33" s="43">
        <v>90</v>
      </c>
      <c r="K33" s="43">
        <v>90</v>
      </c>
      <c r="L33" s="118"/>
      <c r="M33" s="118"/>
    </row>
    <row r="34" spans="1:13" ht="37.5" customHeight="1" x14ac:dyDescent="0.2">
      <c r="A34" s="232"/>
      <c r="B34" s="255"/>
      <c r="C34" s="118"/>
      <c r="D34" s="29" t="s">
        <v>0</v>
      </c>
      <c r="E34" s="30">
        <v>0</v>
      </c>
      <c r="F34" s="30">
        <f>SUM(G34:K34)</f>
        <v>0</v>
      </c>
      <c r="G34" s="30">
        <v>0</v>
      </c>
      <c r="H34" s="30">
        <v>0</v>
      </c>
      <c r="I34" s="30">
        <v>0</v>
      </c>
      <c r="J34" s="30">
        <v>0</v>
      </c>
      <c r="K34" s="30">
        <v>0</v>
      </c>
      <c r="L34" s="118"/>
      <c r="M34" s="118"/>
    </row>
    <row r="35" spans="1:13" ht="18.75" customHeight="1" x14ac:dyDescent="0.2">
      <c r="A35" s="232" t="s">
        <v>134</v>
      </c>
      <c r="B35" s="255" t="s">
        <v>194</v>
      </c>
      <c r="C35" s="118" t="s">
        <v>5</v>
      </c>
      <c r="D35" s="28" t="s">
        <v>4</v>
      </c>
      <c r="E35" s="30">
        <f t="shared" ref="E35:K35" si="5">SUM(E36:E39)</f>
        <v>300</v>
      </c>
      <c r="F35" s="30">
        <f t="shared" si="5"/>
        <v>300</v>
      </c>
      <c r="G35" s="30">
        <f t="shared" si="5"/>
        <v>0</v>
      </c>
      <c r="H35" s="30">
        <f t="shared" si="5"/>
        <v>300</v>
      </c>
      <c r="I35" s="30">
        <f t="shared" si="5"/>
        <v>0</v>
      </c>
      <c r="J35" s="30">
        <f t="shared" si="5"/>
        <v>0</v>
      </c>
      <c r="K35" s="30">
        <f t="shared" si="5"/>
        <v>0</v>
      </c>
      <c r="L35" s="118" t="s">
        <v>8</v>
      </c>
      <c r="M35" s="118"/>
    </row>
    <row r="36" spans="1:13" ht="49.5" customHeight="1" x14ac:dyDescent="0.2">
      <c r="A36" s="232"/>
      <c r="B36" s="255"/>
      <c r="C36" s="118"/>
      <c r="D36" s="28" t="s">
        <v>3</v>
      </c>
      <c r="E36" s="30">
        <v>0</v>
      </c>
      <c r="F36" s="30">
        <f>SUM(G36:K36)</f>
        <v>0</v>
      </c>
      <c r="G36" s="30">
        <v>0</v>
      </c>
      <c r="H36" s="30">
        <v>0</v>
      </c>
      <c r="I36" s="30">
        <v>0</v>
      </c>
      <c r="J36" s="30">
        <v>0</v>
      </c>
      <c r="K36" s="30">
        <v>0</v>
      </c>
      <c r="L36" s="118"/>
      <c r="M36" s="118"/>
    </row>
    <row r="37" spans="1:13" ht="63" customHeight="1" x14ac:dyDescent="0.2">
      <c r="A37" s="232"/>
      <c r="B37" s="255"/>
      <c r="C37" s="118"/>
      <c r="D37" s="28" t="s">
        <v>2</v>
      </c>
      <c r="E37" s="30">
        <v>0</v>
      </c>
      <c r="F37" s="30">
        <f>SUM(G37:K37)</f>
        <v>0</v>
      </c>
      <c r="G37" s="30">
        <v>0</v>
      </c>
      <c r="H37" s="30">
        <v>0</v>
      </c>
      <c r="I37" s="30">
        <v>0</v>
      </c>
      <c r="J37" s="30">
        <v>0</v>
      </c>
      <c r="K37" s="30">
        <v>0</v>
      </c>
      <c r="L37" s="118"/>
      <c r="M37" s="118"/>
    </row>
    <row r="38" spans="1:13" ht="75.75" customHeight="1" x14ac:dyDescent="0.2">
      <c r="A38" s="232"/>
      <c r="B38" s="255"/>
      <c r="C38" s="118"/>
      <c r="D38" s="29" t="s">
        <v>154</v>
      </c>
      <c r="E38" s="43">
        <v>300</v>
      </c>
      <c r="F38" s="30">
        <f>SUM(G38:K38)</f>
        <v>300</v>
      </c>
      <c r="G38" s="43">
        <v>0</v>
      </c>
      <c r="H38" s="43">
        <v>300</v>
      </c>
      <c r="I38" s="43">
        <v>0</v>
      </c>
      <c r="J38" s="43">
        <v>0</v>
      </c>
      <c r="K38" s="43">
        <v>0</v>
      </c>
      <c r="L38" s="118"/>
      <c r="M38" s="118"/>
    </row>
    <row r="39" spans="1:13" ht="31.5" customHeight="1" x14ac:dyDescent="0.2">
      <c r="A39" s="232"/>
      <c r="B39" s="255"/>
      <c r="C39" s="118"/>
      <c r="D39" s="29" t="s">
        <v>0</v>
      </c>
      <c r="E39" s="30">
        <v>0</v>
      </c>
      <c r="F39" s="30">
        <f>SUM(G39:K39)</f>
        <v>0</v>
      </c>
      <c r="G39" s="30">
        <v>0</v>
      </c>
      <c r="H39" s="30">
        <v>0</v>
      </c>
      <c r="I39" s="30">
        <v>0</v>
      </c>
      <c r="J39" s="30">
        <v>0</v>
      </c>
      <c r="K39" s="30">
        <v>0</v>
      </c>
      <c r="L39" s="118"/>
      <c r="M39" s="118"/>
    </row>
    <row r="40" spans="1:13" ht="20.25" customHeight="1" x14ac:dyDescent="0.2">
      <c r="A40" s="232" t="s">
        <v>132</v>
      </c>
      <c r="B40" s="254" t="s">
        <v>193</v>
      </c>
      <c r="C40" s="118" t="s">
        <v>5</v>
      </c>
      <c r="D40" s="29" t="s">
        <v>4</v>
      </c>
      <c r="E40" s="30">
        <f t="shared" ref="E40:K40" si="6">SUM(E41:E44)</f>
        <v>0</v>
      </c>
      <c r="F40" s="30">
        <f t="shared" si="6"/>
        <v>72</v>
      </c>
      <c r="G40" s="30">
        <f t="shared" si="6"/>
        <v>0</v>
      </c>
      <c r="H40" s="30">
        <f t="shared" si="6"/>
        <v>0</v>
      </c>
      <c r="I40" s="30">
        <f t="shared" si="6"/>
        <v>0</v>
      </c>
      <c r="J40" s="30">
        <f t="shared" si="6"/>
        <v>36</v>
      </c>
      <c r="K40" s="30">
        <f t="shared" si="6"/>
        <v>36</v>
      </c>
      <c r="L40" s="118" t="s">
        <v>8</v>
      </c>
      <c r="M40" s="118"/>
    </row>
    <row r="41" spans="1:13" ht="45.75" customHeight="1" x14ac:dyDescent="0.2">
      <c r="A41" s="232"/>
      <c r="B41" s="254"/>
      <c r="C41" s="118"/>
      <c r="D41" s="29" t="s">
        <v>3</v>
      </c>
      <c r="E41" s="30">
        <v>0</v>
      </c>
      <c r="F41" s="30">
        <f>SUM(G41:K41)</f>
        <v>0</v>
      </c>
      <c r="G41" s="30">
        <v>0</v>
      </c>
      <c r="H41" s="30">
        <v>0</v>
      </c>
      <c r="I41" s="30">
        <v>0</v>
      </c>
      <c r="J41" s="30">
        <v>0</v>
      </c>
      <c r="K41" s="30">
        <v>0</v>
      </c>
      <c r="L41" s="118"/>
      <c r="M41" s="118"/>
    </row>
    <row r="42" spans="1:13" ht="57.75" customHeight="1" x14ac:dyDescent="0.2">
      <c r="A42" s="232"/>
      <c r="B42" s="254"/>
      <c r="C42" s="118"/>
      <c r="D42" s="29" t="s">
        <v>2</v>
      </c>
      <c r="E42" s="30">
        <v>0</v>
      </c>
      <c r="F42" s="30">
        <f>SUM(G42:K42)</f>
        <v>0</v>
      </c>
      <c r="G42" s="30">
        <v>0</v>
      </c>
      <c r="H42" s="30">
        <v>0</v>
      </c>
      <c r="I42" s="30">
        <v>0</v>
      </c>
      <c r="J42" s="30">
        <v>0</v>
      </c>
      <c r="K42" s="30">
        <v>0</v>
      </c>
      <c r="L42" s="118"/>
      <c r="M42" s="118"/>
    </row>
    <row r="43" spans="1:13" ht="74.25" customHeight="1" x14ac:dyDescent="0.2">
      <c r="A43" s="232"/>
      <c r="B43" s="254"/>
      <c r="C43" s="118"/>
      <c r="D43" s="29" t="s">
        <v>154</v>
      </c>
      <c r="E43" s="30">
        <v>0</v>
      </c>
      <c r="F43" s="30">
        <f>SUM(G43:K43)</f>
        <v>72</v>
      </c>
      <c r="G43" s="30">
        <v>0</v>
      </c>
      <c r="H43" s="30">
        <v>0</v>
      </c>
      <c r="I43" s="30">
        <v>0</v>
      </c>
      <c r="J43" s="30">
        <v>36</v>
      </c>
      <c r="K43" s="30">
        <v>36</v>
      </c>
      <c r="L43" s="118"/>
      <c r="M43" s="118"/>
    </row>
    <row r="44" spans="1:13" ht="31.5" customHeight="1" x14ac:dyDescent="0.2">
      <c r="A44" s="232"/>
      <c r="B44" s="254"/>
      <c r="C44" s="118"/>
      <c r="D44" s="29" t="s">
        <v>0</v>
      </c>
      <c r="E44" s="30">
        <v>0</v>
      </c>
      <c r="F44" s="30">
        <f>SUM(G44:K44)</f>
        <v>0</v>
      </c>
      <c r="G44" s="30">
        <v>0</v>
      </c>
      <c r="H44" s="30">
        <v>0</v>
      </c>
      <c r="I44" s="30">
        <v>0</v>
      </c>
      <c r="J44" s="30">
        <v>0</v>
      </c>
      <c r="K44" s="30">
        <v>0</v>
      </c>
      <c r="L44" s="118"/>
      <c r="M44" s="118"/>
    </row>
    <row r="45" spans="1:13" ht="20.25" customHeight="1" x14ac:dyDescent="0.2">
      <c r="A45" s="232" t="s">
        <v>128</v>
      </c>
      <c r="B45" s="240" t="s">
        <v>192</v>
      </c>
      <c r="C45" s="118" t="s">
        <v>5</v>
      </c>
      <c r="D45" s="28" t="s">
        <v>4</v>
      </c>
      <c r="E45" s="44">
        <f>E53</f>
        <v>152.5</v>
      </c>
      <c r="F45" s="44">
        <f t="shared" ref="F45:K45" si="7">SUM(F46:F49)</f>
        <v>787</v>
      </c>
      <c r="G45" s="44">
        <f t="shared" si="7"/>
        <v>150</v>
      </c>
      <c r="H45" s="44">
        <f t="shared" si="7"/>
        <v>337</v>
      </c>
      <c r="I45" s="44">
        <f t="shared" si="7"/>
        <v>0</v>
      </c>
      <c r="J45" s="44">
        <f t="shared" si="7"/>
        <v>150</v>
      </c>
      <c r="K45" s="44">
        <f t="shared" si="7"/>
        <v>150</v>
      </c>
      <c r="L45" s="118"/>
      <c r="M45" s="118" t="s">
        <v>407</v>
      </c>
    </row>
    <row r="46" spans="1:13" ht="49.5" customHeight="1" x14ac:dyDescent="0.2">
      <c r="A46" s="232"/>
      <c r="B46" s="240"/>
      <c r="C46" s="118"/>
      <c r="D46" s="28" t="s">
        <v>3</v>
      </c>
      <c r="E46" s="30">
        <f t="shared" ref="E46:K49" si="8">E51</f>
        <v>0</v>
      </c>
      <c r="F46" s="30">
        <f t="shared" si="8"/>
        <v>0</v>
      </c>
      <c r="G46" s="30">
        <f t="shared" si="8"/>
        <v>0</v>
      </c>
      <c r="H46" s="30">
        <f t="shared" si="8"/>
        <v>0</v>
      </c>
      <c r="I46" s="30">
        <f t="shared" si="8"/>
        <v>0</v>
      </c>
      <c r="J46" s="30">
        <f t="shared" si="8"/>
        <v>0</v>
      </c>
      <c r="K46" s="30">
        <f t="shared" si="8"/>
        <v>0</v>
      </c>
      <c r="L46" s="118"/>
      <c r="M46" s="118"/>
    </row>
    <row r="47" spans="1:13" ht="62.25" customHeight="1" x14ac:dyDescent="0.2">
      <c r="A47" s="232"/>
      <c r="B47" s="240"/>
      <c r="C47" s="118"/>
      <c r="D47" s="28" t="s">
        <v>2</v>
      </c>
      <c r="E47" s="30">
        <f t="shared" si="8"/>
        <v>0</v>
      </c>
      <c r="F47" s="30">
        <f t="shared" si="8"/>
        <v>0</v>
      </c>
      <c r="G47" s="30">
        <f t="shared" si="8"/>
        <v>0</v>
      </c>
      <c r="H47" s="30">
        <f t="shared" si="8"/>
        <v>0</v>
      </c>
      <c r="I47" s="30">
        <f t="shared" si="8"/>
        <v>0</v>
      </c>
      <c r="J47" s="30">
        <f t="shared" si="8"/>
        <v>0</v>
      </c>
      <c r="K47" s="30">
        <f t="shared" si="8"/>
        <v>0</v>
      </c>
      <c r="L47" s="118"/>
      <c r="M47" s="118"/>
    </row>
    <row r="48" spans="1:13" ht="82.5" customHeight="1" x14ac:dyDescent="0.2">
      <c r="A48" s="232"/>
      <c r="B48" s="240"/>
      <c r="C48" s="118"/>
      <c r="D48" s="29" t="s">
        <v>154</v>
      </c>
      <c r="E48" s="30">
        <f t="shared" si="8"/>
        <v>152.5</v>
      </c>
      <c r="F48" s="30">
        <f t="shared" si="8"/>
        <v>787</v>
      </c>
      <c r="G48" s="30">
        <f t="shared" si="8"/>
        <v>150</v>
      </c>
      <c r="H48" s="30">
        <f t="shared" si="8"/>
        <v>337</v>
      </c>
      <c r="I48" s="30">
        <f t="shared" si="8"/>
        <v>0</v>
      </c>
      <c r="J48" s="30">
        <f t="shared" si="8"/>
        <v>150</v>
      </c>
      <c r="K48" s="30">
        <f t="shared" si="8"/>
        <v>150</v>
      </c>
      <c r="L48" s="118"/>
      <c r="M48" s="118"/>
    </row>
    <row r="49" spans="1:13" ht="33" customHeight="1" x14ac:dyDescent="0.2">
      <c r="A49" s="232"/>
      <c r="B49" s="240"/>
      <c r="C49" s="118"/>
      <c r="D49" s="29" t="s">
        <v>0</v>
      </c>
      <c r="E49" s="30">
        <f t="shared" si="8"/>
        <v>0</v>
      </c>
      <c r="F49" s="30">
        <f t="shared" si="8"/>
        <v>0</v>
      </c>
      <c r="G49" s="30">
        <f t="shared" si="8"/>
        <v>0</v>
      </c>
      <c r="H49" s="30">
        <f t="shared" si="8"/>
        <v>0</v>
      </c>
      <c r="I49" s="30">
        <f t="shared" si="8"/>
        <v>0</v>
      </c>
      <c r="J49" s="30">
        <f t="shared" si="8"/>
        <v>0</v>
      </c>
      <c r="K49" s="30">
        <f t="shared" si="8"/>
        <v>0</v>
      </c>
      <c r="L49" s="118"/>
      <c r="M49" s="118"/>
    </row>
    <row r="50" spans="1:13" ht="21.75" customHeight="1" x14ac:dyDescent="0.2">
      <c r="A50" s="232" t="s">
        <v>191</v>
      </c>
      <c r="B50" s="256" t="s">
        <v>190</v>
      </c>
      <c r="C50" s="118" t="s">
        <v>5</v>
      </c>
      <c r="D50" s="28" t="s">
        <v>4</v>
      </c>
      <c r="E50" s="30">
        <f t="shared" ref="E50:K50" si="9">SUM(E51:E54)</f>
        <v>152.5</v>
      </c>
      <c r="F50" s="30">
        <f t="shared" si="9"/>
        <v>787</v>
      </c>
      <c r="G50" s="30">
        <f t="shared" si="9"/>
        <v>150</v>
      </c>
      <c r="H50" s="30">
        <f t="shared" si="9"/>
        <v>337</v>
      </c>
      <c r="I50" s="30">
        <f t="shared" si="9"/>
        <v>0</v>
      </c>
      <c r="J50" s="30">
        <f t="shared" si="9"/>
        <v>150</v>
      </c>
      <c r="K50" s="30">
        <f t="shared" si="9"/>
        <v>150</v>
      </c>
      <c r="L50" s="118" t="s">
        <v>8</v>
      </c>
      <c r="M50" s="121"/>
    </row>
    <row r="51" spans="1:13" ht="42" customHeight="1" x14ac:dyDescent="0.2">
      <c r="A51" s="232"/>
      <c r="B51" s="256"/>
      <c r="C51" s="118"/>
      <c r="D51" s="28" t="s">
        <v>3</v>
      </c>
      <c r="E51" s="30">
        <v>0</v>
      </c>
      <c r="F51" s="30">
        <f>SUM(G51:K51)</f>
        <v>0</v>
      </c>
      <c r="G51" s="30">
        <v>0</v>
      </c>
      <c r="H51" s="30">
        <v>0</v>
      </c>
      <c r="I51" s="30">
        <v>0</v>
      </c>
      <c r="J51" s="30">
        <v>0</v>
      </c>
      <c r="K51" s="30">
        <v>0</v>
      </c>
      <c r="L51" s="118"/>
      <c r="M51" s="225"/>
    </row>
    <row r="52" spans="1:13" ht="60.75" customHeight="1" x14ac:dyDescent="0.2">
      <c r="A52" s="232"/>
      <c r="B52" s="256"/>
      <c r="C52" s="118"/>
      <c r="D52" s="28" t="s">
        <v>2</v>
      </c>
      <c r="E52" s="30">
        <v>0</v>
      </c>
      <c r="F52" s="30">
        <f>SUM(G52:K52)</f>
        <v>0</v>
      </c>
      <c r="G52" s="30">
        <v>0</v>
      </c>
      <c r="H52" s="30">
        <v>0</v>
      </c>
      <c r="I52" s="30">
        <v>0</v>
      </c>
      <c r="J52" s="30">
        <v>0</v>
      </c>
      <c r="K52" s="30">
        <v>0</v>
      </c>
      <c r="L52" s="118"/>
      <c r="M52" s="225"/>
    </row>
    <row r="53" spans="1:13" ht="76.5" customHeight="1" x14ac:dyDescent="0.2">
      <c r="A53" s="232"/>
      <c r="B53" s="256"/>
      <c r="C53" s="118"/>
      <c r="D53" s="29" t="s">
        <v>154</v>
      </c>
      <c r="E53" s="43">
        <v>152.5</v>
      </c>
      <c r="F53" s="30">
        <f>SUM(G53:K53)</f>
        <v>787</v>
      </c>
      <c r="G53" s="43">
        <v>150</v>
      </c>
      <c r="H53" s="43">
        <v>337</v>
      </c>
      <c r="I53" s="43">
        <v>0</v>
      </c>
      <c r="J53" s="43">
        <v>150</v>
      </c>
      <c r="K53" s="43">
        <v>150</v>
      </c>
      <c r="L53" s="118"/>
      <c r="M53" s="225"/>
    </row>
    <row r="54" spans="1:13" ht="33.75" customHeight="1" x14ac:dyDescent="0.2">
      <c r="A54" s="232"/>
      <c r="B54" s="256"/>
      <c r="C54" s="118"/>
      <c r="D54" s="29" t="s">
        <v>0</v>
      </c>
      <c r="E54" s="30">
        <v>0</v>
      </c>
      <c r="F54" s="30">
        <f>SUM(G54:K54)</f>
        <v>0</v>
      </c>
      <c r="G54" s="30">
        <v>0</v>
      </c>
      <c r="H54" s="30">
        <v>0</v>
      </c>
      <c r="I54" s="30">
        <v>0</v>
      </c>
      <c r="J54" s="30">
        <v>0</v>
      </c>
      <c r="K54" s="30">
        <v>0</v>
      </c>
      <c r="L54" s="118"/>
      <c r="M54" s="122"/>
    </row>
    <row r="55" spans="1:13" ht="21" customHeight="1" x14ac:dyDescent="0.2">
      <c r="A55" s="232" t="s">
        <v>118</v>
      </c>
      <c r="B55" s="250" t="s">
        <v>189</v>
      </c>
      <c r="C55" s="118" t="s">
        <v>188</v>
      </c>
      <c r="D55" s="28" t="s">
        <v>4</v>
      </c>
      <c r="E55" s="44">
        <f t="shared" ref="E55:K55" si="10">SUM(E56:E59)</f>
        <v>111</v>
      </c>
      <c r="F55" s="44">
        <f t="shared" si="10"/>
        <v>2133</v>
      </c>
      <c r="G55" s="44">
        <f t="shared" si="10"/>
        <v>150</v>
      </c>
      <c r="H55" s="44">
        <f t="shared" si="10"/>
        <v>163</v>
      </c>
      <c r="I55" s="44">
        <f t="shared" si="10"/>
        <v>0</v>
      </c>
      <c r="J55" s="44">
        <f t="shared" si="10"/>
        <v>910</v>
      </c>
      <c r="K55" s="44">
        <f t="shared" si="10"/>
        <v>910</v>
      </c>
      <c r="L55" s="118"/>
      <c r="M55" s="121" t="s">
        <v>408</v>
      </c>
    </row>
    <row r="56" spans="1:13" ht="45" customHeight="1" x14ac:dyDescent="0.2">
      <c r="A56" s="232"/>
      <c r="B56" s="251"/>
      <c r="C56" s="118"/>
      <c r="D56" s="28" t="s">
        <v>3</v>
      </c>
      <c r="E56" s="30">
        <f t="shared" ref="E56:K59" si="11">E61</f>
        <v>0</v>
      </c>
      <c r="F56" s="30">
        <f t="shared" si="11"/>
        <v>0</v>
      </c>
      <c r="G56" s="30">
        <f t="shared" si="11"/>
        <v>0</v>
      </c>
      <c r="H56" s="30">
        <f t="shared" si="11"/>
        <v>0</v>
      </c>
      <c r="I56" s="30">
        <f t="shared" si="11"/>
        <v>0</v>
      </c>
      <c r="J56" s="30">
        <f t="shared" si="11"/>
        <v>0</v>
      </c>
      <c r="K56" s="30">
        <f t="shared" si="11"/>
        <v>0</v>
      </c>
      <c r="L56" s="118"/>
      <c r="M56" s="225"/>
    </row>
    <row r="57" spans="1:13" ht="60.75" customHeight="1" x14ac:dyDescent="0.2">
      <c r="A57" s="232"/>
      <c r="B57" s="251"/>
      <c r="C57" s="118"/>
      <c r="D57" s="28" t="s">
        <v>2</v>
      </c>
      <c r="E57" s="30">
        <f t="shared" si="11"/>
        <v>0</v>
      </c>
      <c r="F57" s="30">
        <f t="shared" si="11"/>
        <v>0</v>
      </c>
      <c r="G57" s="30">
        <f t="shared" si="11"/>
        <v>0</v>
      </c>
      <c r="H57" s="30">
        <f t="shared" si="11"/>
        <v>0</v>
      </c>
      <c r="I57" s="30">
        <f t="shared" si="11"/>
        <v>0</v>
      </c>
      <c r="J57" s="30">
        <f t="shared" si="11"/>
        <v>0</v>
      </c>
      <c r="K57" s="30">
        <f t="shared" si="11"/>
        <v>0</v>
      </c>
      <c r="L57" s="118"/>
      <c r="M57" s="225"/>
    </row>
    <row r="58" spans="1:13" ht="78.75" customHeight="1" x14ac:dyDescent="0.2">
      <c r="A58" s="232"/>
      <c r="B58" s="251"/>
      <c r="C58" s="118"/>
      <c r="D58" s="29" t="s">
        <v>154</v>
      </c>
      <c r="E58" s="30">
        <f t="shared" si="11"/>
        <v>111</v>
      </c>
      <c r="F58" s="30">
        <f t="shared" si="11"/>
        <v>2133</v>
      </c>
      <c r="G58" s="30">
        <f t="shared" si="11"/>
        <v>150</v>
      </c>
      <c r="H58" s="30">
        <f t="shared" si="11"/>
        <v>163</v>
      </c>
      <c r="I58" s="30">
        <f t="shared" si="11"/>
        <v>0</v>
      </c>
      <c r="J58" s="30">
        <f t="shared" si="11"/>
        <v>910</v>
      </c>
      <c r="K58" s="30">
        <f t="shared" si="11"/>
        <v>910</v>
      </c>
      <c r="L58" s="118"/>
      <c r="M58" s="225"/>
    </row>
    <row r="59" spans="1:13" ht="39" customHeight="1" x14ac:dyDescent="0.2">
      <c r="A59" s="232"/>
      <c r="B59" s="252"/>
      <c r="C59" s="118"/>
      <c r="D59" s="29" t="s">
        <v>0</v>
      </c>
      <c r="E59" s="30">
        <f t="shared" si="11"/>
        <v>0</v>
      </c>
      <c r="F59" s="30">
        <f t="shared" si="11"/>
        <v>0</v>
      </c>
      <c r="G59" s="30">
        <f t="shared" si="11"/>
        <v>0</v>
      </c>
      <c r="H59" s="30">
        <f t="shared" si="11"/>
        <v>0</v>
      </c>
      <c r="I59" s="30">
        <f t="shared" si="11"/>
        <v>0</v>
      </c>
      <c r="J59" s="30">
        <f t="shared" si="11"/>
        <v>0</v>
      </c>
      <c r="K59" s="30">
        <f t="shared" si="11"/>
        <v>0</v>
      </c>
      <c r="L59" s="118"/>
      <c r="M59" s="122"/>
    </row>
    <row r="60" spans="1:13" ht="24" customHeight="1" x14ac:dyDescent="0.2">
      <c r="A60" s="232" t="s">
        <v>187</v>
      </c>
      <c r="B60" s="256" t="s">
        <v>186</v>
      </c>
      <c r="C60" s="118" t="s">
        <v>5</v>
      </c>
      <c r="D60" s="28" t="s">
        <v>4</v>
      </c>
      <c r="E60" s="30">
        <f>E63</f>
        <v>111</v>
      </c>
      <c r="F60" s="30">
        <f t="shared" ref="F60:K60" si="12">F61+F62+F63+F64</f>
        <v>2133</v>
      </c>
      <c r="G60" s="30">
        <f t="shared" si="12"/>
        <v>150</v>
      </c>
      <c r="H60" s="30">
        <f t="shared" si="12"/>
        <v>163</v>
      </c>
      <c r="I60" s="30">
        <f t="shared" si="12"/>
        <v>0</v>
      </c>
      <c r="J60" s="30">
        <f t="shared" si="12"/>
        <v>910</v>
      </c>
      <c r="K60" s="30">
        <f t="shared" si="12"/>
        <v>910</v>
      </c>
      <c r="L60" s="118" t="s">
        <v>8</v>
      </c>
      <c r="M60" s="117"/>
    </row>
    <row r="61" spans="1:13" ht="45.75" customHeight="1" x14ac:dyDescent="0.2">
      <c r="A61" s="232"/>
      <c r="B61" s="256"/>
      <c r="C61" s="118"/>
      <c r="D61" s="28" t="s">
        <v>3</v>
      </c>
      <c r="E61" s="30">
        <v>0</v>
      </c>
      <c r="F61" s="30">
        <v>0</v>
      </c>
      <c r="G61" s="30">
        <v>0</v>
      </c>
      <c r="H61" s="30">
        <v>0</v>
      </c>
      <c r="I61" s="30">
        <v>0</v>
      </c>
      <c r="J61" s="30">
        <v>0</v>
      </c>
      <c r="K61" s="30">
        <v>0</v>
      </c>
      <c r="L61" s="118"/>
      <c r="M61" s="117"/>
    </row>
    <row r="62" spans="1:13" ht="64.5" customHeight="1" x14ac:dyDescent="0.2">
      <c r="A62" s="232"/>
      <c r="B62" s="256"/>
      <c r="C62" s="118"/>
      <c r="D62" s="28" t="s">
        <v>2</v>
      </c>
      <c r="E62" s="30">
        <v>0</v>
      </c>
      <c r="F62" s="30">
        <v>0</v>
      </c>
      <c r="G62" s="30">
        <v>0</v>
      </c>
      <c r="H62" s="30">
        <v>0</v>
      </c>
      <c r="I62" s="30">
        <v>0</v>
      </c>
      <c r="J62" s="30">
        <v>0</v>
      </c>
      <c r="K62" s="30">
        <v>0</v>
      </c>
      <c r="L62" s="118"/>
      <c r="M62" s="117"/>
    </row>
    <row r="63" spans="1:13" ht="76.5" customHeight="1" x14ac:dyDescent="0.2">
      <c r="A63" s="232"/>
      <c r="B63" s="256"/>
      <c r="C63" s="118"/>
      <c r="D63" s="29" t="s">
        <v>154</v>
      </c>
      <c r="E63" s="43">
        <v>111</v>
      </c>
      <c r="F63" s="30">
        <f>G63+H63+I63+J63+K63</f>
        <v>2133</v>
      </c>
      <c r="G63" s="43">
        <v>150</v>
      </c>
      <c r="H63" s="43">
        <v>163</v>
      </c>
      <c r="I63" s="43">
        <v>0</v>
      </c>
      <c r="J63" s="43">
        <v>910</v>
      </c>
      <c r="K63" s="43">
        <v>910</v>
      </c>
      <c r="L63" s="118"/>
      <c r="M63" s="117"/>
    </row>
    <row r="64" spans="1:13" ht="36" customHeight="1" x14ac:dyDescent="0.2">
      <c r="A64" s="232"/>
      <c r="B64" s="256"/>
      <c r="C64" s="118"/>
      <c r="D64" s="29" t="s">
        <v>0</v>
      </c>
      <c r="E64" s="30">
        <v>0</v>
      </c>
      <c r="F64" s="30">
        <v>0</v>
      </c>
      <c r="G64" s="30">
        <v>0</v>
      </c>
      <c r="H64" s="30">
        <v>0</v>
      </c>
      <c r="I64" s="30">
        <v>0</v>
      </c>
      <c r="J64" s="30">
        <v>0</v>
      </c>
      <c r="K64" s="30">
        <v>0</v>
      </c>
      <c r="L64" s="118"/>
      <c r="M64" s="117"/>
    </row>
    <row r="65" spans="1:13" ht="19.5" customHeight="1" x14ac:dyDescent="0.2">
      <c r="A65" s="234" t="s">
        <v>109</v>
      </c>
      <c r="B65" s="250" t="s">
        <v>414</v>
      </c>
      <c r="C65" s="118" t="s">
        <v>5</v>
      </c>
      <c r="D65" s="28" t="s">
        <v>4</v>
      </c>
      <c r="E65" s="30">
        <v>0</v>
      </c>
      <c r="F65" s="30">
        <v>0</v>
      </c>
      <c r="G65" s="30">
        <v>0</v>
      </c>
      <c r="H65" s="30">
        <v>0</v>
      </c>
      <c r="I65" s="30">
        <v>0</v>
      </c>
      <c r="J65" s="30">
        <v>0</v>
      </c>
      <c r="K65" s="30">
        <v>0</v>
      </c>
      <c r="L65" s="118" t="s">
        <v>8</v>
      </c>
      <c r="M65" s="121" t="s">
        <v>407</v>
      </c>
    </row>
    <row r="66" spans="1:13" ht="46.5" customHeight="1" x14ac:dyDescent="0.2">
      <c r="A66" s="235"/>
      <c r="B66" s="251"/>
      <c r="C66" s="118"/>
      <c r="D66" s="28" t="s">
        <v>3</v>
      </c>
      <c r="E66" s="30">
        <v>0</v>
      </c>
      <c r="F66" s="30">
        <v>0</v>
      </c>
      <c r="G66" s="30">
        <v>0</v>
      </c>
      <c r="H66" s="30">
        <v>0</v>
      </c>
      <c r="I66" s="30">
        <v>0</v>
      </c>
      <c r="J66" s="30">
        <v>0</v>
      </c>
      <c r="K66" s="30">
        <v>0</v>
      </c>
      <c r="L66" s="118"/>
      <c r="M66" s="225"/>
    </row>
    <row r="67" spans="1:13" ht="62.25" customHeight="1" x14ac:dyDescent="0.2">
      <c r="A67" s="235"/>
      <c r="B67" s="251"/>
      <c r="C67" s="118"/>
      <c r="D67" s="28" t="s">
        <v>2</v>
      </c>
      <c r="E67" s="30">
        <v>0</v>
      </c>
      <c r="F67" s="30">
        <v>0</v>
      </c>
      <c r="G67" s="30">
        <v>0</v>
      </c>
      <c r="H67" s="30">
        <v>0</v>
      </c>
      <c r="I67" s="30">
        <v>0</v>
      </c>
      <c r="J67" s="30">
        <v>0</v>
      </c>
      <c r="K67" s="30">
        <v>0</v>
      </c>
      <c r="L67" s="118"/>
      <c r="M67" s="225"/>
    </row>
    <row r="68" spans="1:13" ht="73.5" customHeight="1" x14ac:dyDescent="0.2">
      <c r="A68" s="235"/>
      <c r="B68" s="251"/>
      <c r="C68" s="118"/>
      <c r="D68" s="29" t="s">
        <v>154</v>
      </c>
      <c r="E68" s="30">
        <v>0</v>
      </c>
      <c r="F68" s="30">
        <v>0</v>
      </c>
      <c r="G68" s="30">
        <v>0</v>
      </c>
      <c r="H68" s="30">
        <v>0</v>
      </c>
      <c r="I68" s="30">
        <v>0</v>
      </c>
      <c r="J68" s="30">
        <v>0</v>
      </c>
      <c r="K68" s="30">
        <v>0</v>
      </c>
      <c r="L68" s="118"/>
      <c r="M68" s="225"/>
    </row>
    <row r="69" spans="1:13" ht="36" customHeight="1" x14ac:dyDescent="0.2">
      <c r="A69" s="236"/>
      <c r="B69" s="252"/>
      <c r="C69" s="118"/>
      <c r="D69" s="29" t="s">
        <v>0</v>
      </c>
      <c r="E69" s="30">
        <v>0</v>
      </c>
      <c r="F69" s="30">
        <v>0</v>
      </c>
      <c r="G69" s="30">
        <v>0</v>
      </c>
      <c r="H69" s="30">
        <v>0</v>
      </c>
      <c r="I69" s="30">
        <v>0</v>
      </c>
      <c r="J69" s="30">
        <v>0</v>
      </c>
      <c r="K69" s="30">
        <v>0</v>
      </c>
      <c r="L69" s="118"/>
      <c r="M69" s="122"/>
    </row>
    <row r="70" spans="1:13" ht="15" customHeight="1" x14ac:dyDescent="0.2">
      <c r="A70" s="232" t="s">
        <v>93</v>
      </c>
      <c r="B70" s="150" t="s">
        <v>185</v>
      </c>
      <c r="C70" s="198" t="s">
        <v>5</v>
      </c>
      <c r="D70" s="28" t="s">
        <v>4</v>
      </c>
      <c r="E70" s="44">
        <f t="shared" ref="E70:K74" si="13">E75+E90</f>
        <v>430</v>
      </c>
      <c r="F70" s="44">
        <f t="shared" ref="F70:K70" si="14">SUM(F71:F74)</f>
        <v>85816.3</v>
      </c>
      <c r="G70" s="44">
        <f t="shared" si="14"/>
        <v>4995</v>
      </c>
      <c r="H70" s="44">
        <f t="shared" si="14"/>
        <v>20897.3</v>
      </c>
      <c r="I70" s="44">
        <f t="shared" si="14"/>
        <v>21188</v>
      </c>
      <c r="J70" s="44">
        <f t="shared" si="14"/>
        <v>19368</v>
      </c>
      <c r="K70" s="44">
        <f t="shared" si="14"/>
        <v>19368</v>
      </c>
      <c r="L70" s="226"/>
      <c r="M70" s="121" t="s">
        <v>409</v>
      </c>
    </row>
    <row r="71" spans="1:13" ht="45.75" customHeight="1" x14ac:dyDescent="0.2">
      <c r="A71" s="232"/>
      <c r="B71" s="151"/>
      <c r="C71" s="198"/>
      <c r="D71" s="28" t="s">
        <v>3</v>
      </c>
      <c r="E71" s="30">
        <f t="shared" si="13"/>
        <v>0</v>
      </c>
      <c r="F71" s="30">
        <f t="shared" si="13"/>
        <v>0</v>
      </c>
      <c r="G71" s="30">
        <f t="shared" si="13"/>
        <v>0</v>
      </c>
      <c r="H71" s="30">
        <f t="shared" si="13"/>
        <v>0</v>
      </c>
      <c r="I71" s="30">
        <f t="shared" si="13"/>
        <v>0</v>
      </c>
      <c r="J71" s="30">
        <f t="shared" si="13"/>
        <v>0</v>
      </c>
      <c r="K71" s="30">
        <f t="shared" si="13"/>
        <v>0</v>
      </c>
      <c r="L71" s="227"/>
      <c r="M71" s="225"/>
    </row>
    <row r="72" spans="1:13" ht="63" customHeight="1" x14ac:dyDescent="0.2">
      <c r="A72" s="232"/>
      <c r="B72" s="151"/>
      <c r="C72" s="198"/>
      <c r="D72" s="28" t="s">
        <v>2</v>
      </c>
      <c r="E72" s="30">
        <f t="shared" si="13"/>
        <v>0</v>
      </c>
      <c r="F72" s="30">
        <f t="shared" si="13"/>
        <v>0</v>
      </c>
      <c r="G72" s="30">
        <f t="shared" si="13"/>
        <v>0</v>
      </c>
      <c r="H72" s="30">
        <f t="shared" si="13"/>
        <v>0</v>
      </c>
      <c r="I72" s="30">
        <f t="shared" si="13"/>
        <v>0</v>
      </c>
      <c r="J72" s="30">
        <f t="shared" si="13"/>
        <v>0</v>
      </c>
      <c r="K72" s="30">
        <f t="shared" si="13"/>
        <v>0</v>
      </c>
      <c r="L72" s="227"/>
      <c r="M72" s="225"/>
    </row>
    <row r="73" spans="1:13" ht="78.75" customHeight="1" x14ac:dyDescent="0.2">
      <c r="A73" s="232"/>
      <c r="B73" s="151"/>
      <c r="C73" s="198"/>
      <c r="D73" s="29" t="s">
        <v>154</v>
      </c>
      <c r="E73" s="30">
        <f t="shared" si="13"/>
        <v>430</v>
      </c>
      <c r="F73" s="30">
        <f t="shared" ref="F73:K73" si="15">F78+F83</f>
        <v>85816.3</v>
      </c>
      <c r="G73" s="30">
        <f t="shared" si="15"/>
        <v>4995</v>
      </c>
      <c r="H73" s="30">
        <f t="shared" si="15"/>
        <v>20897.3</v>
      </c>
      <c r="I73" s="30">
        <f t="shared" si="15"/>
        <v>21188</v>
      </c>
      <c r="J73" s="30">
        <f t="shared" si="15"/>
        <v>19368</v>
      </c>
      <c r="K73" s="30">
        <f t="shared" si="15"/>
        <v>19368</v>
      </c>
      <c r="L73" s="227"/>
      <c r="M73" s="225"/>
    </row>
    <row r="74" spans="1:13" ht="34.5" customHeight="1" x14ac:dyDescent="0.2">
      <c r="A74" s="232"/>
      <c r="B74" s="152"/>
      <c r="C74" s="198"/>
      <c r="D74" s="29" t="s">
        <v>0</v>
      </c>
      <c r="E74" s="30">
        <f t="shared" si="13"/>
        <v>0</v>
      </c>
      <c r="F74" s="30">
        <f t="shared" si="13"/>
        <v>0</v>
      </c>
      <c r="G74" s="30">
        <f t="shared" si="13"/>
        <v>0</v>
      </c>
      <c r="H74" s="30">
        <f t="shared" si="13"/>
        <v>0</v>
      </c>
      <c r="I74" s="30">
        <f t="shared" si="13"/>
        <v>0</v>
      </c>
      <c r="J74" s="30">
        <f t="shared" si="13"/>
        <v>0</v>
      </c>
      <c r="K74" s="30">
        <f t="shared" si="13"/>
        <v>0</v>
      </c>
      <c r="L74" s="228"/>
      <c r="M74" s="225"/>
    </row>
    <row r="75" spans="1:13" ht="15.75" customHeight="1" x14ac:dyDescent="0.2">
      <c r="A75" s="232" t="s">
        <v>416</v>
      </c>
      <c r="B75" s="240" t="s">
        <v>184</v>
      </c>
      <c r="C75" s="198" t="s">
        <v>5</v>
      </c>
      <c r="D75" s="28" t="s">
        <v>4</v>
      </c>
      <c r="E75" s="30">
        <f t="shared" ref="E75:K75" si="16">SUM(E76:E79)</f>
        <v>430</v>
      </c>
      <c r="F75" s="30">
        <f t="shared" si="16"/>
        <v>82656</v>
      </c>
      <c r="G75" s="30">
        <f t="shared" si="16"/>
        <v>4645</v>
      </c>
      <c r="H75" s="30">
        <f t="shared" si="16"/>
        <v>20203</v>
      </c>
      <c r="I75" s="30">
        <f t="shared" si="16"/>
        <v>20456</v>
      </c>
      <c r="J75" s="30">
        <f t="shared" si="16"/>
        <v>18676</v>
      </c>
      <c r="K75" s="30">
        <f t="shared" si="16"/>
        <v>18676</v>
      </c>
      <c r="L75" s="121" t="s">
        <v>182</v>
      </c>
      <c r="M75" s="121"/>
    </row>
    <row r="76" spans="1:13" ht="50.25" customHeight="1" x14ac:dyDescent="0.2">
      <c r="A76" s="232"/>
      <c r="B76" s="240"/>
      <c r="C76" s="198"/>
      <c r="D76" s="28" t="s">
        <v>3</v>
      </c>
      <c r="E76" s="30">
        <v>0</v>
      </c>
      <c r="F76" s="30">
        <f>SUM(G76:K76)</f>
        <v>0</v>
      </c>
      <c r="G76" s="30">
        <v>0</v>
      </c>
      <c r="H76" s="30">
        <v>0</v>
      </c>
      <c r="I76" s="30">
        <v>0</v>
      </c>
      <c r="J76" s="30">
        <v>0</v>
      </c>
      <c r="K76" s="30">
        <v>0</v>
      </c>
      <c r="L76" s="225"/>
      <c r="M76" s="225"/>
    </row>
    <row r="77" spans="1:13" ht="60.75" customHeight="1" x14ac:dyDescent="0.2">
      <c r="A77" s="232"/>
      <c r="B77" s="240"/>
      <c r="C77" s="198"/>
      <c r="D77" s="28" t="s">
        <v>2</v>
      </c>
      <c r="E77" s="30">
        <v>0</v>
      </c>
      <c r="F77" s="30">
        <f>SUM(G77:K77)</f>
        <v>0</v>
      </c>
      <c r="G77" s="30">
        <v>0</v>
      </c>
      <c r="H77" s="30">
        <v>0</v>
      </c>
      <c r="I77" s="30">
        <v>0</v>
      </c>
      <c r="J77" s="30">
        <v>0</v>
      </c>
      <c r="K77" s="30">
        <v>0</v>
      </c>
      <c r="L77" s="225"/>
      <c r="M77" s="225"/>
    </row>
    <row r="78" spans="1:13" ht="78.75" customHeight="1" x14ac:dyDescent="0.2">
      <c r="A78" s="232"/>
      <c r="B78" s="240"/>
      <c r="C78" s="198"/>
      <c r="D78" s="29" t="s">
        <v>154</v>
      </c>
      <c r="E78" s="43">
        <v>430</v>
      </c>
      <c r="F78" s="30">
        <f>SUM(G78:K78)</f>
        <v>82656</v>
      </c>
      <c r="G78" s="43">
        <v>4645</v>
      </c>
      <c r="H78" s="43">
        <v>20203</v>
      </c>
      <c r="I78" s="43">
        <v>20456</v>
      </c>
      <c r="J78" s="43">
        <v>18676</v>
      </c>
      <c r="K78" s="43">
        <v>18676</v>
      </c>
      <c r="L78" s="225"/>
      <c r="M78" s="225"/>
    </row>
    <row r="79" spans="1:13" ht="37.5" customHeight="1" x14ac:dyDescent="0.2">
      <c r="A79" s="232"/>
      <c r="B79" s="240"/>
      <c r="C79" s="198"/>
      <c r="D79" s="29" t="s">
        <v>0</v>
      </c>
      <c r="E79" s="30">
        <v>0</v>
      </c>
      <c r="F79" s="30">
        <f>SUM(G79:K79)</f>
        <v>0</v>
      </c>
      <c r="G79" s="30">
        <v>0</v>
      </c>
      <c r="H79" s="30">
        <v>0</v>
      </c>
      <c r="I79" s="30">
        <v>0</v>
      </c>
      <c r="J79" s="30">
        <v>0</v>
      </c>
      <c r="K79" s="30">
        <v>0</v>
      </c>
      <c r="L79" s="225"/>
      <c r="M79" s="225"/>
    </row>
    <row r="80" spans="1:13" s="42" customFormat="1" ht="15" customHeight="1" x14ac:dyDescent="0.2">
      <c r="A80" s="234" t="s">
        <v>417</v>
      </c>
      <c r="B80" s="150" t="s">
        <v>183</v>
      </c>
      <c r="C80" s="153" t="s">
        <v>5</v>
      </c>
      <c r="D80" s="28" t="s">
        <v>4</v>
      </c>
      <c r="E80" s="30">
        <f>E83</f>
        <v>0</v>
      </c>
      <c r="F80" s="30">
        <f t="shared" ref="F80:K80" si="17">F81+F82+F83+F84</f>
        <v>3160.3</v>
      </c>
      <c r="G80" s="30">
        <f t="shared" si="17"/>
        <v>350</v>
      </c>
      <c r="H80" s="30">
        <f t="shared" si="17"/>
        <v>694.3</v>
      </c>
      <c r="I80" s="30">
        <f t="shared" si="17"/>
        <v>732</v>
      </c>
      <c r="J80" s="30">
        <f t="shared" si="17"/>
        <v>692</v>
      </c>
      <c r="K80" s="30">
        <f t="shared" si="17"/>
        <v>692</v>
      </c>
      <c r="L80" s="121" t="s">
        <v>182</v>
      </c>
      <c r="M80" s="121"/>
    </row>
    <row r="81" spans="1:30" s="42" customFormat="1" ht="45" x14ac:dyDescent="0.2">
      <c r="A81" s="235"/>
      <c r="B81" s="151"/>
      <c r="C81" s="154"/>
      <c r="D81" s="28" t="s">
        <v>3</v>
      </c>
      <c r="E81" s="30">
        <v>0</v>
      </c>
      <c r="F81" s="30">
        <v>0</v>
      </c>
      <c r="G81" s="30">
        <v>0</v>
      </c>
      <c r="H81" s="30">
        <v>0</v>
      </c>
      <c r="I81" s="30">
        <v>0</v>
      </c>
      <c r="J81" s="30">
        <v>0</v>
      </c>
      <c r="K81" s="30">
        <v>0</v>
      </c>
      <c r="L81" s="225"/>
      <c r="M81" s="225"/>
    </row>
    <row r="82" spans="1:30" s="42" customFormat="1" ht="60" x14ac:dyDescent="0.2">
      <c r="A82" s="235"/>
      <c r="B82" s="151"/>
      <c r="C82" s="154"/>
      <c r="D82" s="28" t="s">
        <v>2</v>
      </c>
      <c r="E82" s="30">
        <v>0</v>
      </c>
      <c r="F82" s="30">
        <v>0</v>
      </c>
      <c r="G82" s="30">
        <v>0</v>
      </c>
      <c r="H82" s="30">
        <v>0</v>
      </c>
      <c r="I82" s="30">
        <v>0</v>
      </c>
      <c r="J82" s="30">
        <v>0</v>
      </c>
      <c r="K82" s="30">
        <v>0</v>
      </c>
      <c r="L82" s="225"/>
      <c r="M82" s="225"/>
    </row>
    <row r="83" spans="1:30" s="42" customFormat="1" ht="78" customHeight="1" x14ac:dyDescent="0.2">
      <c r="A83" s="235"/>
      <c r="B83" s="151"/>
      <c r="C83" s="154"/>
      <c r="D83" s="29" t="s">
        <v>154</v>
      </c>
      <c r="E83" s="43">
        <v>0</v>
      </c>
      <c r="F83" s="30">
        <f>G83+H83+I83+J83+K83</f>
        <v>3160.3</v>
      </c>
      <c r="G83" s="43">
        <v>350</v>
      </c>
      <c r="H83" s="43">
        <v>694.3</v>
      </c>
      <c r="I83" s="43">
        <v>732</v>
      </c>
      <c r="J83" s="43">
        <v>692</v>
      </c>
      <c r="K83" s="43">
        <v>692</v>
      </c>
      <c r="L83" s="225"/>
      <c r="M83" s="225"/>
    </row>
    <row r="84" spans="1:30" s="42" customFormat="1" ht="30" x14ac:dyDescent="0.2">
      <c r="A84" s="236"/>
      <c r="B84" s="152"/>
      <c r="C84" s="155"/>
      <c r="D84" s="29" t="s">
        <v>0</v>
      </c>
      <c r="E84" s="30">
        <v>0</v>
      </c>
      <c r="F84" s="30">
        <v>0</v>
      </c>
      <c r="G84" s="30">
        <v>0</v>
      </c>
      <c r="H84" s="30">
        <v>0</v>
      </c>
      <c r="I84" s="30">
        <v>0</v>
      </c>
      <c r="J84" s="30">
        <v>0</v>
      </c>
      <c r="K84" s="30">
        <v>0</v>
      </c>
      <c r="L84" s="122"/>
      <c r="M84" s="225"/>
    </row>
    <row r="85" spans="1:30" s="1" customFormat="1" ht="17.25" customHeight="1" x14ac:dyDescent="0.2">
      <c r="A85" s="220" t="s">
        <v>23</v>
      </c>
      <c r="B85" s="178" t="s">
        <v>470</v>
      </c>
      <c r="C85" s="198" t="s">
        <v>5</v>
      </c>
      <c r="D85" s="29" t="s">
        <v>4</v>
      </c>
      <c r="E85" s="6">
        <f t="shared" ref="E85:K85" si="18">SUM(E86:E89)</f>
        <v>0</v>
      </c>
      <c r="F85" s="6">
        <f t="shared" si="18"/>
        <v>0</v>
      </c>
      <c r="G85" s="6">
        <f t="shared" si="18"/>
        <v>0</v>
      </c>
      <c r="H85" s="6">
        <f t="shared" si="18"/>
        <v>0</v>
      </c>
      <c r="I85" s="6">
        <f t="shared" si="18"/>
        <v>0</v>
      </c>
      <c r="J85" s="6">
        <f t="shared" si="18"/>
        <v>0</v>
      </c>
      <c r="K85" s="6">
        <f t="shared" si="18"/>
        <v>0</v>
      </c>
      <c r="L85" s="198"/>
      <c r="M85" s="198" t="s">
        <v>410</v>
      </c>
    </row>
    <row r="86" spans="1:30" s="1" customFormat="1" ht="51" customHeight="1" x14ac:dyDescent="0.2">
      <c r="A86" s="220"/>
      <c r="B86" s="243"/>
      <c r="C86" s="198"/>
      <c r="D86" s="28" t="s">
        <v>3</v>
      </c>
      <c r="E86" s="20">
        <f t="shared" ref="E86:K86" si="19">E91</f>
        <v>0</v>
      </c>
      <c r="F86" s="20">
        <f t="shared" si="19"/>
        <v>0</v>
      </c>
      <c r="G86" s="20">
        <f t="shared" si="19"/>
        <v>0</v>
      </c>
      <c r="H86" s="20">
        <f t="shared" si="19"/>
        <v>0</v>
      </c>
      <c r="I86" s="20">
        <f t="shared" si="19"/>
        <v>0</v>
      </c>
      <c r="J86" s="20">
        <f t="shared" si="19"/>
        <v>0</v>
      </c>
      <c r="K86" s="20">
        <f t="shared" si="19"/>
        <v>0</v>
      </c>
      <c r="L86" s="198"/>
      <c r="M86" s="198"/>
    </row>
    <row r="87" spans="1:30" s="1" customFormat="1" ht="66" customHeight="1" x14ac:dyDescent="0.2">
      <c r="A87" s="220"/>
      <c r="B87" s="243"/>
      <c r="C87" s="198"/>
      <c r="D87" s="28" t="s">
        <v>2</v>
      </c>
      <c r="E87" s="20">
        <f t="shared" ref="E87:K87" si="20">E92</f>
        <v>0</v>
      </c>
      <c r="F87" s="20">
        <f t="shared" si="20"/>
        <v>0</v>
      </c>
      <c r="G87" s="20">
        <f t="shared" si="20"/>
        <v>0</v>
      </c>
      <c r="H87" s="20">
        <f t="shared" si="20"/>
        <v>0</v>
      </c>
      <c r="I87" s="20">
        <f t="shared" si="20"/>
        <v>0</v>
      </c>
      <c r="J87" s="20">
        <f t="shared" si="20"/>
        <v>0</v>
      </c>
      <c r="K87" s="20">
        <f t="shared" si="20"/>
        <v>0</v>
      </c>
      <c r="L87" s="198"/>
      <c r="M87" s="198"/>
    </row>
    <row r="88" spans="1:30" s="1" customFormat="1" ht="77.25" customHeight="1" x14ac:dyDescent="0.2">
      <c r="A88" s="220"/>
      <c r="B88" s="243"/>
      <c r="C88" s="198"/>
      <c r="D88" s="29" t="s">
        <v>154</v>
      </c>
      <c r="E88" s="20">
        <f t="shared" ref="E88:K88" si="21">E93</f>
        <v>0</v>
      </c>
      <c r="F88" s="20">
        <f t="shared" si="21"/>
        <v>0</v>
      </c>
      <c r="G88" s="20">
        <f t="shared" si="21"/>
        <v>0</v>
      </c>
      <c r="H88" s="20">
        <f t="shared" si="21"/>
        <v>0</v>
      </c>
      <c r="I88" s="20">
        <f t="shared" si="21"/>
        <v>0</v>
      </c>
      <c r="J88" s="20">
        <f t="shared" si="21"/>
        <v>0</v>
      </c>
      <c r="K88" s="20">
        <f t="shared" si="21"/>
        <v>0</v>
      </c>
      <c r="L88" s="198"/>
      <c r="M88" s="198"/>
    </row>
    <row r="89" spans="1:30" s="1" customFormat="1" ht="32.25" customHeight="1" x14ac:dyDescent="0.2">
      <c r="A89" s="220"/>
      <c r="B89" s="244"/>
      <c r="C89" s="198"/>
      <c r="D89" s="29" t="s">
        <v>0</v>
      </c>
      <c r="E89" s="20">
        <f t="shared" ref="E89:K89" si="22">E94</f>
        <v>0</v>
      </c>
      <c r="F89" s="20">
        <f t="shared" si="22"/>
        <v>0</v>
      </c>
      <c r="G89" s="20">
        <f t="shared" si="22"/>
        <v>0</v>
      </c>
      <c r="H89" s="20">
        <f t="shared" si="22"/>
        <v>0</v>
      </c>
      <c r="I89" s="20">
        <f t="shared" si="22"/>
        <v>0</v>
      </c>
      <c r="J89" s="20">
        <f t="shared" si="22"/>
        <v>0</v>
      </c>
      <c r="K89" s="20">
        <f t="shared" si="22"/>
        <v>0</v>
      </c>
      <c r="L89" s="198"/>
      <c r="M89" s="198"/>
    </row>
    <row r="90" spans="1:30" s="1" customFormat="1" ht="15" customHeight="1" x14ac:dyDescent="0.2">
      <c r="A90" s="220" t="s">
        <v>21</v>
      </c>
      <c r="B90" s="240" t="s">
        <v>176</v>
      </c>
      <c r="C90" s="198" t="s">
        <v>5</v>
      </c>
      <c r="D90" s="29" t="s">
        <v>4</v>
      </c>
      <c r="E90" s="20">
        <f>SUM(E91:E94)</f>
        <v>0</v>
      </c>
      <c r="F90" s="20">
        <f>SUM(G90:K90)</f>
        <v>0</v>
      </c>
      <c r="G90" s="20">
        <f>SUM(G91:G94)</f>
        <v>0</v>
      </c>
      <c r="H90" s="20">
        <f>SUM(H91:H94)</f>
        <v>0</v>
      </c>
      <c r="I90" s="20">
        <f>SUM(I91:I94)</f>
        <v>0</v>
      </c>
      <c r="J90" s="20">
        <f>SUM(J91:J94)</f>
        <v>0</v>
      </c>
      <c r="K90" s="20">
        <f>SUM(K91:K94)</f>
        <v>0</v>
      </c>
      <c r="L90" s="198" t="s">
        <v>8</v>
      </c>
      <c r="M90" s="198"/>
    </row>
    <row r="91" spans="1:30" s="1" customFormat="1" ht="49.5" customHeight="1" x14ac:dyDescent="0.2">
      <c r="A91" s="220"/>
      <c r="B91" s="240"/>
      <c r="C91" s="198"/>
      <c r="D91" s="28" t="s">
        <v>3</v>
      </c>
      <c r="E91" s="20">
        <v>0</v>
      </c>
      <c r="F91" s="20">
        <f>SUM(G91:K91)</f>
        <v>0</v>
      </c>
      <c r="G91" s="20">
        <v>0</v>
      </c>
      <c r="H91" s="20">
        <v>0</v>
      </c>
      <c r="I91" s="20">
        <v>0</v>
      </c>
      <c r="J91" s="20">
        <v>0</v>
      </c>
      <c r="K91" s="20">
        <v>0</v>
      </c>
      <c r="L91" s="198"/>
      <c r="M91" s="198"/>
    </row>
    <row r="92" spans="1:30" s="1" customFormat="1" ht="60.75" customHeight="1" x14ac:dyDescent="0.2">
      <c r="A92" s="220"/>
      <c r="B92" s="240"/>
      <c r="C92" s="198"/>
      <c r="D92" s="28" t="s">
        <v>2</v>
      </c>
      <c r="E92" s="20">
        <v>0</v>
      </c>
      <c r="F92" s="20">
        <f>SUM(G92:K92)</f>
        <v>0</v>
      </c>
      <c r="G92" s="20">
        <v>0</v>
      </c>
      <c r="H92" s="20">
        <v>0</v>
      </c>
      <c r="I92" s="20">
        <v>0</v>
      </c>
      <c r="J92" s="20">
        <v>0</v>
      </c>
      <c r="K92" s="20">
        <v>0</v>
      </c>
      <c r="L92" s="198"/>
      <c r="M92" s="198"/>
    </row>
    <row r="93" spans="1:30" s="1" customFormat="1" ht="78" customHeight="1" x14ac:dyDescent="0.2">
      <c r="A93" s="220"/>
      <c r="B93" s="240"/>
      <c r="C93" s="198"/>
      <c r="D93" s="29" t="s">
        <v>154</v>
      </c>
      <c r="E93" s="20">
        <v>0</v>
      </c>
      <c r="F93" s="20">
        <f>SUM(G93:K93)</f>
        <v>0</v>
      </c>
      <c r="G93" s="20">
        <v>0</v>
      </c>
      <c r="H93" s="20">
        <v>0</v>
      </c>
      <c r="I93" s="20">
        <v>0</v>
      </c>
      <c r="J93" s="20">
        <v>0</v>
      </c>
      <c r="K93" s="20">
        <v>0</v>
      </c>
      <c r="L93" s="198"/>
      <c r="M93" s="198"/>
    </row>
    <row r="94" spans="1:30" s="1" customFormat="1" ht="29.25" customHeight="1" x14ac:dyDescent="0.2">
      <c r="A94" s="220"/>
      <c r="B94" s="240"/>
      <c r="C94" s="198"/>
      <c r="D94" s="29" t="s">
        <v>0</v>
      </c>
      <c r="E94" s="20">
        <v>0</v>
      </c>
      <c r="F94" s="20">
        <f>SUM(G94:K94)</f>
        <v>0</v>
      </c>
      <c r="G94" s="20">
        <v>0</v>
      </c>
      <c r="H94" s="20">
        <v>0</v>
      </c>
      <c r="I94" s="20">
        <v>0</v>
      </c>
      <c r="J94" s="20">
        <v>0</v>
      </c>
      <c r="K94" s="20">
        <v>0</v>
      </c>
      <c r="L94" s="198"/>
      <c r="M94" s="198"/>
    </row>
    <row r="95" spans="1:30" s="24" customFormat="1" ht="15" x14ac:dyDescent="0.2">
      <c r="A95" s="220"/>
      <c r="B95" s="264" t="s">
        <v>181</v>
      </c>
      <c r="C95" s="198" t="s">
        <v>5</v>
      </c>
      <c r="D95" s="40" t="s">
        <v>4</v>
      </c>
      <c r="E95" s="27">
        <f t="shared" ref="E95:K99" si="23">E10+E20+E45+E55+E70</f>
        <v>1483.5</v>
      </c>
      <c r="F95" s="27">
        <f t="shared" si="23"/>
        <v>101988.1</v>
      </c>
      <c r="G95" s="27">
        <f t="shared" si="23"/>
        <v>7785</v>
      </c>
      <c r="H95" s="27">
        <f t="shared" si="23"/>
        <v>24655.1</v>
      </c>
      <c r="I95" s="27">
        <f t="shared" si="23"/>
        <v>23640</v>
      </c>
      <c r="J95" s="27">
        <f t="shared" si="23"/>
        <v>22954</v>
      </c>
      <c r="K95" s="27">
        <f t="shared" si="23"/>
        <v>22954</v>
      </c>
      <c r="L95" s="259"/>
      <c r="M95" s="268"/>
      <c r="N95" s="1"/>
      <c r="O95" s="1"/>
      <c r="P95" s="1"/>
      <c r="Q95" s="1"/>
      <c r="R95" s="1"/>
      <c r="S95" s="1"/>
      <c r="T95" s="1"/>
      <c r="U95" s="1"/>
      <c r="V95" s="1"/>
      <c r="W95" s="1"/>
      <c r="X95" s="1"/>
      <c r="Y95" s="1"/>
      <c r="Z95" s="1"/>
      <c r="AA95" s="1"/>
      <c r="AB95" s="1"/>
      <c r="AC95" s="1"/>
      <c r="AD95" s="1"/>
    </row>
    <row r="96" spans="1:30" s="1" customFormat="1" ht="51.75" customHeight="1" x14ac:dyDescent="0.2">
      <c r="A96" s="257"/>
      <c r="B96" s="264"/>
      <c r="C96" s="198"/>
      <c r="D96" s="41" t="s">
        <v>3</v>
      </c>
      <c r="E96" s="27">
        <f t="shared" si="23"/>
        <v>0</v>
      </c>
      <c r="F96" s="27">
        <f t="shared" si="23"/>
        <v>0</v>
      </c>
      <c r="G96" s="27">
        <f t="shared" si="23"/>
        <v>0</v>
      </c>
      <c r="H96" s="27">
        <f t="shared" si="23"/>
        <v>0</v>
      </c>
      <c r="I96" s="27">
        <f t="shared" si="23"/>
        <v>0</v>
      </c>
      <c r="J96" s="27">
        <f t="shared" si="23"/>
        <v>0</v>
      </c>
      <c r="K96" s="27">
        <f t="shared" si="23"/>
        <v>0</v>
      </c>
      <c r="L96" s="260"/>
      <c r="M96" s="269"/>
    </row>
    <row r="97" spans="1:30" s="1" customFormat="1" ht="61.5" customHeight="1" x14ac:dyDescent="0.2">
      <c r="A97" s="257"/>
      <c r="B97" s="264"/>
      <c r="C97" s="198"/>
      <c r="D97" s="41" t="s">
        <v>2</v>
      </c>
      <c r="E97" s="27">
        <f t="shared" si="23"/>
        <v>0</v>
      </c>
      <c r="F97" s="27">
        <f t="shared" si="23"/>
        <v>0</v>
      </c>
      <c r="G97" s="27">
        <f t="shared" si="23"/>
        <v>0</v>
      </c>
      <c r="H97" s="27">
        <f t="shared" si="23"/>
        <v>0</v>
      </c>
      <c r="I97" s="27">
        <f t="shared" si="23"/>
        <v>0</v>
      </c>
      <c r="J97" s="27">
        <f t="shared" si="23"/>
        <v>0</v>
      </c>
      <c r="K97" s="27">
        <f t="shared" si="23"/>
        <v>0</v>
      </c>
      <c r="L97" s="260"/>
      <c r="M97" s="269"/>
    </row>
    <row r="98" spans="1:30" s="1" customFormat="1" ht="77.25" customHeight="1" x14ac:dyDescent="0.2">
      <c r="A98" s="257"/>
      <c r="B98" s="264"/>
      <c r="C98" s="198"/>
      <c r="D98" s="40" t="s">
        <v>154</v>
      </c>
      <c r="E98" s="27">
        <f t="shared" si="23"/>
        <v>1483.5</v>
      </c>
      <c r="F98" s="27">
        <f t="shared" si="23"/>
        <v>101988.1</v>
      </c>
      <c r="G98" s="27">
        <f t="shared" si="23"/>
        <v>7785</v>
      </c>
      <c r="H98" s="27">
        <f t="shared" si="23"/>
        <v>24655.1</v>
      </c>
      <c r="I98" s="27">
        <f t="shared" si="23"/>
        <v>23640</v>
      </c>
      <c r="J98" s="27">
        <f t="shared" si="23"/>
        <v>22954</v>
      </c>
      <c r="K98" s="27">
        <f t="shared" si="23"/>
        <v>22954</v>
      </c>
      <c r="L98" s="260"/>
      <c r="M98" s="269"/>
    </row>
    <row r="99" spans="1:30" s="1" customFormat="1" ht="30" x14ac:dyDescent="0.2">
      <c r="A99" s="257"/>
      <c r="B99" s="264"/>
      <c r="C99" s="198"/>
      <c r="D99" s="40" t="s">
        <v>0</v>
      </c>
      <c r="E99" s="27">
        <f t="shared" si="23"/>
        <v>0</v>
      </c>
      <c r="F99" s="27">
        <f t="shared" si="23"/>
        <v>0</v>
      </c>
      <c r="G99" s="27">
        <f t="shared" si="23"/>
        <v>0</v>
      </c>
      <c r="H99" s="27">
        <f t="shared" si="23"/>
        <v>0</v>
      </c>
      <c r="I99" s="27">
        <f t="shared" si="23"/>
        <v>0</v>
      </c>
      <c r="J99" s="27">
        <f t="shared" si="23"/>
        <v>0</v>
      </c>
      <c r="K99" s="27">
        <f t="shared" si="23"/>
        <v>0</v>
      </c>
      <c r="L99" s="261"/>
      <c r="M99" s="270"/>
    </row>
    <row r="100" spans="1:30" s="1" customFormat="1" ht="44.25" customHeight="1" x14ac:dyDescent="0.2">
      <c r="A100" s="245" t="s">
        <v>180</v>
      </c>
      <c r="B100" s="258"/>
      <c r="C100" s="258"/>
      <c r="D100" s="258"/>
      <c r="E100" s="258"/>
      <c r="F100" s="258"/>
      <c r="G100" s="258"/>
      <c r="H100" s="258"/>
      <c r="I100" s="258"/>
      <c r="J100" s="258"/>
      <c r="K100" s="258"/>
      <c r="L100" s="258"/>
      <c r="M100" s="258"/>
    </row>
    <row r="101" spans="1:30" s="1" customFormat="1" ht="25.5" customHeight="1" x14ac:dyDescent="0.2">
      <c r="A101" s="220" t="s">
        <v>152</v>
      </c>
      <c r="B101" s="150" t="s">
        <v>179</v>
      </c>
      <c r="C101" s="198" t="s">
        <v>5</v>
      </c>
      <c r="D101" s="265" t="s">
        <v>4</v>
      </c>
      <c r="E101" s="262">
        <f t="shared" ref="E101:K101" si="24">SUM(E103:E106)</f>
        <v>1000</v>
      </c>
      <c r="F101" s="262">
        <f t="shared" si="24"/>
        <v>12600</v>
      </c>
      <c r="G101" s="262">
        <f t="shared" si="24"/>
        <v>2000</v>
      </c>
      <c r="H101" s="262">
        <f t="shared" si="24"/>
        <v>2600</v>
      </c>
      <c r="I101" s="262">
        <f t="shared" si="24"/>
        <v>1600</v>
      </c>
      <c r="J101" s="262">
        <f t="shared" si="24"/>
        <v>3200</v>
      </c>
      <c r="K101" s="262">
        <f t="shared" si="24"/>
        <v>3200</v>
      </c>
      <c r="L101" s="198"/>
      <c r="M101" s="198" t="s">
        <v>475</v>
      </c>
    </row>
    <row r="102" spans="1:30" s="1" customFormat="1" ht="0.75" hidden="1" customHeight="1" x14ac:dyDescent="0.2">
      <c r="A102" s="220"/>
      <c r="B102" s="151"/>
      <c r="C102" s="198"/>
      <c r="D102" s="266"/>
      <c r="E102" s="263"/>
      <c r="F102" s="263"/>
      <c r="G102" s="263"/>
      <c r="H102" s="263"/>
      <c r="I102" s="263"/>
      <c r="J102" s="263"/>
      <c r="K102" s="263"/>
      <c r="L102" s="198"/>
      <c r="M102" s="198"/>
    </row>
    <row r="103" spans="1:30" s="1" customFormat="1" ht="51" customHeight="1" x14ac:dyDescent="0.2">
      <c r="A103" s="220"/>
      <c r="B103" s="151"/>
      <c r="C103" s="198"/>
      <c r="D103" s="28" t="s">
        <v>3</v>
      </c>
      <c r="E103" s="20">
        <f t="shared" ref="E103:K106" si="25">E108</f>
        <v>0</v>
      </c>
      <c r="F103" s="20">
        <f t="shared" si="25"/>
        <v>0</v>
      </c>
      <c r="G103" s="20">
        <f t="shared" si="25"/>
        <v>0</v>
      </c>
      <c r="H103" s="20">
        <f t="shared" si="25"/>
        <v>0</v>
      </c>
      <c r="I103" s="20">
        <f t="shared" si="25"/>
        <v>0</v>
      </c>
      <c r="J103" s="20">
        <f t="shared" si="25"/>
        <v>0</v>
      </c>
      <c r="K103" s="20">
        <f t="shared" si="25"/>
        <v>0</v>
      </c>
      <c r="L103" s="198"/>
      <c r="M103" s="198"/>
    </row>
    <row r="104" spans="1:30" s="1" customFormat="1" ht="61.5" customHeight="1" x14ac:dyDescent="0.2">
      <c r="A104" s="220"/>
      <c r="B104" s="151"/>
      <c r="C104" s="198"/>
      <c r="D104" s="28" t="s">
        <v>2</v>
      </c>
      <c r="E104" s="20">
        <f t="shared" si="25"/>
        <v>0</v>
      </c>
      <c r="F104" s="20">
        <f t="shared" si="25"/>
        <v>0</v>
      </c>
      <c r="G104" s="20">
        <f t="shared" si="25"/>
        <v>0</v>
      </c>
      <c r="H104" s="20">
        <f t="shared" si="25"/>
        <v>0</v>
      </c>
      <c r="I104" s="20">
        <f t="shared" si="25"/>
        <v>0</v>
      </c>
      <c r="J104" s="20">
        <f t="shared" si="25"/>
        <v>0</v>
      </c>
      <c r="K104" s="20">
        <f t="shared" si="25"/>
        <v>0</v>
      </c>
      <c r="L104" s="198"/>
      <c r="M104" s="198"/>
    </row>
    <row r="105" spans="1:30" s="1" customFormat="1" ht="81" customHeight="1" x14ac:dyDescent="0.2">
      <c r="A105" s="220"/>
      <c r="B105" s="151"/>
      <c r="C105" s="198"/>
      <c r="D105" s="29" t="s">
        <v>154</v>
      </c>
      <c r="E105" s="20">
        <f t="shared" si="25"/>
        <v>1000</v>
      </c>
      <c r="F105" s="20">
        <f t="shared" si="25"/>
        <v>12600</v>
      </c>
      <c r="G105" s="20">
        <f t="shared" si="25"/>
        <v>2000</v>
      </c>
      <c r="H105" s="20">
        <f t="shared" si="25"/>
        <v>2600</v>
      </c>
      <c r="I105" s="20">
        <f t="shared" si="25"/>
        <v>1600</v>
      </c>
      <c r="J105" s="20">
        <f t="shared" si="25"/>
        <v>3200</v>
      </c>
      <c r="K105" s="20">
        <f t="shared" si="25"/>
        <v>3200</v>
      </c>
      <c r="L105" s="198"/>
      <c r="M105" s="198"/>
    </row>
    <row r="106" spans="1:30" s="1" customFormat="1" ht="66.75" customHeight="1" x14ac:dyDescent="0.2">
      <c r="A106" s="220"/>
      <c r="B106" s="152"/>
      <c r="C106" s="198"/>
      <c r="D106" s="29" t="s">
        <v>0</v>
      </c>
      <c r="E106" s="20">
        <f t="shared" si="25"/>
        <v>0</v>
      </c>
      <c r="F106" s="20">
        <f t="shared" si="25"/>
        <v>0</v>
      </c>
      <c r="G106" s="20">
        <f t="shared" si="25"/>
        <v>0</v>
      </c>
      <c r="H106" s="20">
        <f t="shared" si="25"/>
        <v>0</v>
      </c>
      <c r="I106" s="20">
        <f t="shared" si="25"/>
        <v>0</v>
      </c>
      <c r="J106" s="20">
        <f t="shared" si="25"/>
        <v>0</v>
      </c>
      <c r="K106" s="20">
        <f t="shared" si="25"/>
        <v>0</v>
      </c>
      <c r="L106" s="198"/>
      <c r="M106" s="198"/>
    </row>
    <row r="107" spans="1:30" s="1" customFormat="1" ht="23.25" customHeight="1" x14ac:dyDescent="0.2">
      <c r="A107" s="220" t="s">
        <v>178</v>
      </c>
      <c r="B107" s="240" t="s">
        <v>177</v>
      </c>
      <c r="C107" s="198" t="s">
        <v>5</v>
      </c>
      <c r="D107" s="29" t="s">
        <v>4</v>
      </c>
      <c r="E107" s="20">
        <f t="shared" ref="E107:K107" si="26">SUM(E108:E111)</f>
        <v>1000</v>
      </c>
      <c r="F107" s="20">
        <f t="shared" si="26"/>
        <v>12600</v>
      </c>
      <c r="G107" s="20">
        <f t="shared" si="26"/>
        <v>2000</v>
      </c>
      <c r="H107" s="20">
        <f t="shared" si="26"/>
        <v>2600</v>
      </c>
      <c r="I107" s="20">
        <f t="shared" si="26"/>
        <v>1600</v>
      </c>
      <c r="J107" s="20">
        <f t="shared" si="26"/>
        <v>3200</v>
      </c>
      <c r="K107" s="20">
        <f t="shared" si="26"/>
        <v>3200</v>
      </c>
      <c r="L107" s="198" t="s">
        <v>8</v>
      </c>
      <c r="M107" s="198"/>
    </row>
    <row r="108" spans="1:30" s="1" customFormat="1" ht="43.5" customHeight="1" x14ac:dyDescent="0.2">
      <c r="A108" s="220"/>
      <c r="B108" s="240"/>
      <c r="C108" s="198"/>
      <c r="D108" s="28" t="s">
        <v>3</v>
      </c>
      <c r="E108" s="20">
        <v>0</v>
      </c>
      <c r="F108" s="20">
        <v>0</v>
      </c>
      <c r="G108" s="20">
        <v>0</v>
      </c>
      <c r="H108" s="20">
        <v>0</v>
      </c>
      <c r="I108" s="20">
        <v>0</v>
      </c>
      <c r="J108" s="20">
        <v>0</v>
      </c>
      <c r="K108" s="20">
        <v>0</v>
      </c>
      <c r="L108" s="198"/>
      <c r="M108" s="198"/>
    </row>
    <row r="109" spans="1:30" s="1" customFormat="1" ht="63" customHeight="1" x14ac:dyDescent="0.2">
      <c r="A109" s="220"/>
      <c r="B109" s="240"/>
      <c r="C109" s="198"/>
      <c r="D109" s="28" t="s">
        <v>2</v>
      </c>
      <c r="E109" s="20">
        <v>0</v>
      </c>
      <c r="F109" s="20">
        <v>0</v>
      </c>
      <c r="G109" s="20">
        <v>0</v>
      </c>
      <c r="H109" s="20">
        <v>0</v>
      </c>
      <c r="I109" s="20">
        <v>0</v>
      </c>
      <c r="J109" s="20">
        <v>0</v>
      </c>
      <c r="K109" s="20">
        <v>0</v>
      </c>
      <c r="L109" s="198"/>
      <c r="M109" s="198"/>
    </row>
    <row r="110" spans="1:30" s="1" customFormat="1" ht="77.25" customHeight="1" x14ac:dyDescent="0.2">
      <c r="A110" s="220"/>
      <c r="B110" s="240"/>
      <c r="C110" s="198"/>
      <c r="D110" s="29" t="s">
        <v>154</v>
      </c>
      <c r="E110" s="20">
        <v>1000</v>
      </c>
      <c r="F110" s="20">
        <f>G110+H110+I110+J110+K110</f>
        <v>12600</v>
      </c>
      <c r="G110" s="20">
        <v>2000</v>
      </c>
      <c r="H110" s="20">
        <v>2600</v>
      </c>
      <c r="I110" s="20">
        <v>1600</v>
      </c>
      <c r="J110" s="20">
        <v>3200</v>
      </c>
      <c r="K110" s="20">
        <v>3200</v>
      </c>
      <c r="L110" s="198"/>
      <c r="M110" s="198"/>
    </row>
    <row r="111" spans="1:30" s="1" customFormat="1" ht="38.25" customHeight="1" x14ac:dyDescent="0.2">
      <c r="A111" s="220"/>
      <c r="B111" s="240"/>
      <c r="C111" s="198"/>
      <c r="D111" s="29" t="s">
        <v>0</v>
      </c>
      <c r="E111" s="20">
        <v>0</v>
      </c>
      <c r="F111" s="20">
        <v>0</v>
      </c>
      <c r="G111" s="20">
        <v>0</v>
      </c>
      <c r="H111" s="20">
        <v>0</v>
      </c>
      <c r="I111" s="20">
        <v>0</v>
      </c>
      <c r="J111" s="20">
        <v>0</v>
      </c>
      <c r="K111" s="20">
        <v>0</v>
      </c>
      <c r="L111" s="198"/>
      <c r="M111" s="198"/>
    </row>
    <row r="112" spans="1:30" s="24" customFormat="1" ht="23.25" customHeight="1" x14ac:dyDescent="0.2">
      <c r="A112" s="220"/>
      <c r="B112" s="264" t="s">
        <v>175</v>
      </c>
      <c r="C112" s="198" t="s">
        <v>5</v>
      </c>
      <c r="D112" s="29" t="s">
        <v>4</v>
      </c>
      <c r="E112" s="27">
        <f t="shared" ref="E112:K112" si="27">E101</f>
        <v>1000</v>
      </c>
      <c r="F112" s="27">
        <f t="shared" si="27"/>
        <v>12600</v>
      </c>
      <c r="G112" s="27">
        <f t="shared" si="27"/>
        <v>2000</v>
      </c>
      <c r="H112" s="27">
        <f t="shared" si="27"/>
        <v>2600</v>
      </c>
      <c r="I112" s="27">
        <f t="shared" si="27"/>
        <v>1600</v>
      </c>
      <c r="J112" s="27">
        <f t="shared" si="27"/>
        <v>3200</v>
      </c>
      <c r="K112" s="27">
        <f t="shared" si="27"/>
        <v>3200</v>
      </c>
      <c r="L112" s="153"/>
      <c r="M112" s="129"/>
      <c r="N112" s="1"/>
      <c r="O112" s="1"/>
      <c r="P112" s="1"/>
      <c r="Q112" s="1"/>
      <c r="R112" s="1"/>
      <c r="S112" s="1"/>
      <c r="T112" s="1"/>
      <c r="U112" s="1"/>
      <c r="V112" s="1"/>
      <c r="W112" s="1"/>
      <c r="X112" s="1"/>
      <c r="Y112" s="1"/>
      <c r="Z112" s="1"/>
      <c r="AA112" s="1"/>
      <c r="AB112" s="1"/>
      <c r="AC112" s="1"/>
      <c r="AD112" s="1"/>
    </row>
    <row r="113" spans="1:28" ht="45" customHeight="1" x14ac:dyDescent="0.2">
      <c r="A113" s="220"/>
      <c r="B113" s="198"/>
      <c r="C113" s="198"/>
      <c r="D113" s="28" t="s">
        <v>3</v>
      </c>
      <c r="E113" s="27">
        <f t="shared" ref="E113:K116" si="28">E103</f>
        <v>0</v>
      </c>
      <c r="F113" s="27">
        <f t="shared" si="28"/>
        <v>0</v>
      </c>
      <c r="G113" s="27">
        <f t="shared" si="28"/>
        <v>0</v>
      </c>
      <c r="H113" s="27">
        <f t="shared" si="28"/>
        <v>0</v>
      </c>
      <c r="I113" s="27">
        <f t="shared" si="28"/>
        <v>0</v>
      </c>
      <c r="J113" s="27">
        <f t="shared" si="28"/>
        <v>0</v>
      </c>
      <c r="K113" s="27">
        <f t="shared" si="28"/>
        <v>0</v>
      </c>
      <c r="L113" s="277"/>
      <c r="M113" s="249"/>
    </row>
    <row r="114" spans="1:28" ht="61.5" customHeight="1" x14ac:dyDescent="0.2">
      <c r="A114" s="220"/>
      <c r="B114" s="198"/>
      <c r="C114" s="198"/>
      <c r="D114" s="28" t="s">
        <v>2</v>
      </c>
      <c r="E114" s="27">
        <f t="shared" si="28"/>
        <v>0</v>
      </c>
      <c r="F114" s="27">
        <f t="shared" si="28"/>
        <v>0</v>
      </c>
      <c r="G114" s="27">
        <f t="shared" si="28"/>
        <v>0</v>
      </c>
      <c r="H114" s="27">
        <f t="shared" si="28"/>
        <v>0</v>
      </c>
      <c r="I114" s="27">
        <f t="shared" si="28"/>
        <v>0</v>
      </c>
      <c r="J114" s="27">
        <f t="shared" si="28"/>
        <v>0</v>
      </c>
      <c r="K114" s="27">
        <f t="shared" si="28"/>
        <v>0</v>
      </c>
      <c r="L114" s="277"/>
      <c r="M114" s="249"/>
    </row>
    <row r="115" spans="1:28" s="15" customFormat="1" ht="76.5" customHeight="1" x14ac:dyDescent="0.2">
      <c r="A115" s="220"/>
      <c r="B115" s="198"/>
      <c r="C115" s="198"/>
      <c r="D115" s="29" t="s">
        <v>154</v>
      </c>
      <c r="E115" s="27">
        <f t="shared" si="28"/>
        <v>1000</v>
      </c>
      <c r="F115" s="27">
        <f t="shared" si="28"/>
        <v>12600</v>
      </c>
      <c r="G115" s="27">
        <f t="shared" si="28"/>
        <v>2000</v>
      </c>
      <c r="H115" s="27">
        <f t="shared" si="28"/>
        <v>2600</v>
      </c>
      <c r="I115" s="27">
        <f t="shared" si="28"/>
        <v>1600</v>
      </c>
      <c r="J115" s="27">
        <f t="shared" si="28"/>
        <v>3200</v>
      </c>
      <c r="K115" s="27">
        <f t="shared" si="28"/>
        <v>3200</v>
      </c>
      <c r="L115" s="277"/>
      <c r="M115" s="249"/>
      <c r="N115" s="16"/>
      <c r="O115" s="16"/>
      <c r="P115" s="16"/>
      <c r="Q115" s="16"/>
      <c r="R115" s="16"/>
      <c r="S115" s="16"/>
      <c r="T115" s="16"/>
      <c r="U115" s="16"/>
      <c r="V115" s="16"/>
      <c r="W115" s="16"/>
      <c r="X115" s="16"/>
      <c r="Y115" s="16"/>
      <c r="Z115" s="16"/>
      <c r="AA115" s="16"/>
      <c r="AB115" s="16"/>
    </row>
    <row r="116" spans="1:28" ht="33.75" customHeight="1" x14ac:dyDescent="0.2">
      <c r="A116" s="220"/>
      <c r="B116" s="198"/>
      <c r="C116" s="198"/>
      <c r="D116" s="29" t="s">
        <v>0</v>
      </c>
      <c r="E116" s="27">
        <f t="shared" si="28"/>
        <v>0</v>
      </c>
      <c r="F116" s="27">
        <f t="shared" si="28"/>
        <v>0</v>
      </c>
      <c r="G116" s="27">
        <f t="shared" si="28"/>
        <v>0</v>
      </c>
      <c r="H116" s="27">
        <f t="shared" si="28"/>
        <v>0</v>
      </c>
      <c r="I116" s="27">
        <f t="shared" si="28"/>
        <v>0</v>
      </c>
      <c r="J116" s="27">
        <f t="shared" si="28"/>
        <v>0</v>
      </c>
      <c r="K116" s="27">
        <f t="shared" si="28"/>
        <v>0</v>
      </c>
      <c r="L116" s="278"/>
      <c r="M116" s="249"/>
    </row>
    <row r="117" spans="1:28" ht="32.25" customHeight="1" x14ac:dyDescent="0.2">
      <c r="A117" s="245" t="s">
        <v>174</v>
      </c>
      <c r="B117" s="245"/>
      <c r="C117" s="245"/>
      <c r="D117" s="245"/>
      <c r="E117" s="245"/>
      <c r="F117" s="245"/>
      <c r="G117" s="245"/>
      <c r="H117" s="245"/>
      <c r="I117" s="245"/>
      <c r="J117" s="245"/>
      <c r="K117" s="245"/>
      <c r="L117" s="245"/>
      <c r="M117" s="245"/>
    </row>
    <row r="118" spans="1:28" s="15" customFormat="1" ht="23.25" customHeight="1" x14ac:dyDescent="0.2">
      <c r="A118" s="220" t="s">
        <v>152</v>
      </c>
      <c r="B118" s="150" t="s">
        <v>173</v>
      </c>
      <c r="C118" s="198" t="s">
        <v>5</v>
      </c>
      <c r="D118" s="29" t="s">
        <v>4</v>
      </c>
      <c r="E118" s="27">
        <f t="shared" ref="E118:K118" si="29">SUM(E119:E122)</f>
        <v>2584</v>
      </c>
      <c r="F118" s="27">
        <f t="shared" si="29"/>
        <v>9273</v>
      </c>
      <c r="G118" s="27">
        <f t="shared" si="29"/>
        <v>5103</v>
      </c>
      <c r="H118" s="27">
        <f t="shared" si="29"/>
        <v>1170</v>
      </c>
      <c r="I118" s="27">
        <f t="shared" si="29"/>
        <v>0</v>
      </c>
      <c r="J118" s="27">
        <f t="shared" si="29"/>
        <v>1500</v>
      </c>
      <c r="K118" s="27">
        <f t="shared" si="29"/>
        <v>1500</v>
      </c>
      <c r="L118" s="129"/>
      <c r="M118" s="150" t="s">
        <v>476</v>
      </c>
      <c r="N118" s="16"/>
      <c r="O118" s="16"/>
      <c r="P118" s="16"/>
      <c r="Q118" s="16"/>
      <c r="R118" s="16"/>
      <c r="S118" s="16"/>
      <c r="T118" s="16"/>
      <c r="U118" s="16"/>
      <c r="V118" s="16"/>
      <c r="W118" s="16"/>
      <c r="X118" s="16"/>
      <c r="Y118" s="16"/>
      <c r="Z118" s="16"/>
      <c r="AA118" s="16"/>
      <c r="AB118" s="16"/>
    </row>
    <row r="119" spans="1:28" s="15" customFormat="1" ht="47.25" customHeight="1" x14ac:dyDescent="0.2">
      <c r="A119" s="220"/>
      <c r="B119" s="151"/>
      <c r="C119" s="198"/>
      <c r="D119" s="28" t="s">
        <v>3</v>
      </c>
      <c r="E119" s="34">
        <f t="shared" ref="E119:K122" si="30">E124+E129</f>
        <v>0</v>
      </c>
      <c r="F119" s="34">
        <f t="shared" si="30"/>
        <v>0</v>
      </c>
      <c r="G119" s="34">
        <f t="shared" si="30"/>
        <v>0</v>
      </c>
      <c r="H119" s="34">
        <f t="shared" si="30"/>
        <v>0</v>
      </c>
      <c r="I119" s="34">
        <f t="shared" si="30"/>
        <v>0</v>
      </c>
      <c r="J119" s="34">
        <f t="shared" si="30"/>
        <v>0</v>
      </c>
      <c r="K119" s="34">
        <f t="shared" si="30"/>
        <v>0</v>
      </c>
      <c r="L119" s="129"/>
      <c r="M119" s="151"/>
      <c r="N119" s="16"/>
      <c r="O119" s="16"/>
      <c r="P119" s="16"/>
      <c r="Q119" s="16"/>
      <c r="R119" s="16"/>
      <c r="S119" s="16"/>
      <c r="T119" s="16"/>
      <c r="U119" s="16"/>
      <c r="V119" s="16"/>
      <c r="W119" s="16"/>
      <c r="X119" s="16"/>
      <c r="Y119" s="16"/>
      <c r="Z119" s="16"/>
      <c r="AA119" s="16"/>
      <c r="AB119" s="16"/>
    </row>
    <row r="120" spans="1:28" s="15" customFormat="1" ht="64.5" customHeight="1" x14ac:dyDescent="0.2">
      <c r="A120" s="220"/>
      <c r="B120" s="151"/>
      <c r="C120" s="198"/>
      <c r="D120" s="28" t="s">
        <v>2</v>
      </c>
      <c r="E120" s="34">
        <f t="shared" si="30"/>
        <v>0</v>
      </c>
      <c r="F120" s="34">
        <f t="shared" si="30"/>
        <v>2403</v>
      </c>
      <c r="G120" s="34">
        <f t="shared" si="30"/>
        <v>2403</v>
      </c>
      <c r="H120" s="34">
        <f t="shared" si="30"/>
        <v>0</v>
      </c>
      <c r="I120" s="34">
        <f t="shared" si="30"/>
        <v>0</v>
      </c>
      <c r="J120" s="34">
        <f t="shared" si="30"/>
        <v>0</v>
      </c>
      <c r="K120" s="34">
        <f t="shared" si="30"/>
        <v>0</v>
      </c>
      <c r="L120" s="129"/>
      <c r="M120" s="151"/>
      <c r="N120" s="16"/>
      <c r="O120" s="16"/>
      <c r="P120" s="16"/>
      <c r="Q120" s="16"/>
      <c r="R120" s="16"/>
      <c r="S120" s="16"/>
      <c r="T120" s="16"/>
      <c r="U120" s="16"/>
      <c r="V120" s="16"/>
      <c r="W120" s="16"/>
      <c r="X120" s="16"/>
      <c r="Y120" s="16"/>
      <c r="Z120" s="16"/>
      <c r="AA120" s="16"/>
      <c r="AB120" s="16"/>
    </row>
    <row r="121" spans="1:28" s="15" customFormat="1" ht="77.25" customHeight="1" x14ac:dyDescent="0.2">
      <c r="A121" s="220"/>
      <c r="B121" s="151"/>
      <c r="C121" s="198"/>
      <c r="D121" s="29" t="s">
        <v>154</v>
      </c>
      <c r="E121" s="34">
        <f t="shared" si="30"/>
        <v>2584</v>
      </c>
      <c r="F121" s="34">
        <f t="shared" si="30"/>
        <v>6870</v>
      </c>
      <c r="G121" s="34">
        <f t="shared" si="30"/>
        <v>2700</v>
      </c>
      <c r="H121" s="34">
        <f t="shared" si="30"/>
        <v>1170</v>
      </c>
      <c r="I121" s="34">
        <f t="shared" si="30"/>
        <v>0</v>
      </c>
      <c r="J121" s="34">
        <f t="shared" si="30"/>
        <v>1500</v>
      </c>
      <c r="K121" s="34">
        <f t="shared" si="30"/>
        <v>1500</v>
      </c>
      <c r="L121" s="129"/>
      <c r="M121" s="151"/>
      <c r="N121" s="16"/>
      <c r="O121" s="16"/>
      <c r="P121" s="16"/>
      <c r="Q121" s="16"/>
      <c r="R121" s="16"/>
      <c r="S121" s="16"/>
      <c r="T121" s="16"/>
      <c r="U121" s="16"/>
      <c r="V121" s="16"/>
      <c r="W121" s="16"/>
      <c r="X121" s="16"/>
      <c r="Y121" s="16"/>
      <c r="Z121" s="16"/>
      <c r="AA121" s="16"/>
      <c r="AB121" s="16"/>
    </row>
    <row r="122" spans="1:28" s="16" customFormat="1" ht="60" customHeight="1" x14ac:dyDescent="0.2">
      <c r="A122" s="253"/>
      <c r="B122" s="283"/>
      <c r="C122" s="198"/>
      <c r="D122" s="29" t="s">
        <v>0</v>
      </c>
      <c r="E122" s="34">
        <f t="shared" si="30"/>
        <v>0</v>
      </c>
      <c r="F122" s="34">
        <f t="shared" si="30"/>
        <v>0</v>
      </c>
      <c r="G122" s="34">
        <f t="shared" si="30"/>
        <v>0</v>
      </c>
      <c r="H122" s="34">
        <f t="shared" si="30"/>
        <v>0</v>
      </c>
      <c r="I122" s="34">
        <f t="shared" si="30"/>
        <v>0</v>
      </c>
      <c r="J122" s="34">
        <f t="shared" si="30"/>
        <v>0</v>
      </c>
      <c r="K122" s="34">
        <f t="shared" si="30"/>
        <v>0</v>
      </c>
      <c r="L122" s="130"/>
      <c r="M122" s="248"/>
    </row>
    <row r="123" spans="1:28" s="38" customFormat="1" ht="19.5" customHeight="1" x14ac:dyDescent="0.2">
      <c r="A123" s="220" t="s">
        <v>150</v>
      </c>
      <c r="B123" s="240" t="s">
        <v>172</v>
      </c>
      <c r="C123" s="198" t="s">
        <v>5</v>
      </c>
      <c r="D123" s="29" t="s">
        <v>4</v>
      </c>
      <c r="E123" s="20">
        <f ca="1">SUM(E123:E127)</f>
        <v>10336</v>
      </c>
      <c r="F123" s="20">
        <f>SUM(G123:K123)</f>
        <v>5470</v>
      </c>
      <c r="G123" s="20">
        <f>SUM(G124:G127)</f>
        <v>1300</v>
      </c>
      <c r="H123" s="20">
        <f>SUM(H124:H127)</f>
        <v>1170</v>
      </c>
      <c r="I123" s="20">
        <f>SUM(I124:I127)</f>
        <v>0</v>
      </c>
      <c r="J123" s="20">
        <f>SUM(J124:J127)</f>
        <v>1500</v>
      </c>
      <c r="K123" s="20">
        <f>SUM(K124:K127)</f>
        <v>1500</v>
      </c>
      <c r="L123" s="198" t="s">
        <v>8</v>
      </c>
      <c r="M123" s="117"/>
      <c r="N123" s="39"/>
      <c r="O123" s="39"/>
      <c r="P123" s="39"/>
      <c r="Q123" s="39"/>
      <c r="R123" s="39"/>
      <c r="S123" s="39"/>
      <c r="T123" s="39"/>
      <c r="U123" s="39"/>
      <c r="V123" s="39"/>
      <c r="W123" s="39"/>
      <c r="X123" s="39"/>
      <c r="Y123" s="39"/>
      <c r="Z123" s="39"/>
      <c r="AA123" s="39"/>
      <c r="AB123" s="39"/>
    </row>
    <row r="124" spans="1:28" s="38" customFormat="1" ht="50.25" customHeight="1" x14ac:dyDescent="0.2">
      <c r="A124" s="220"/>
      <c r="B124" s="240"/>
      <c r="C124" s="198"/>
      <c r="D124" s="28" t="s">
        <v>3</v>
      </c>
      <c r="E124" s="20">
        <v>0</v>
      </c>
      <c r="F124" s="20">
        <f>SUM(G124:K124)</f>
        <v>0</v>
      </c>
      <c r="G124" s="20">
        <v>0</v>
      </c>
      <c r="H124" s="20">
        <v>0</v>
      </c>
      <c r="I124" s="20">
        <v>0</v>
      </c>
      <c r="J124" s="20">
        <v>0</v>
      </c>
      <c r="K124" s="20">
        <v>0</v>
      </c>
      <c r="L124" s="198"/>
      <c r="M124" s="117"/>
      <c r="N124" s="39"/>
      <c r="O124" s="39"/>
      <c r="P124" s="39"/>
      <c r="Q124" s="39"/>
      <c r="R124" s="39"/>
      <c r="S124" s="39"/>
      <c r="T124" s="39"/>
      <c r="U124" s="39"/>
      <c r="V124" s="39"/>
      <c r="W124" s="39"/>
      <c r="X124" s="39"/>
      <c r="Y124" s="39"/>
      <c r="Z124" s="39"/>
      <c r="AA124" s="39"/>
      <c r="AB124" s="39"/>
    </row>
    <row r="125" spans="1:28" s="38" customFormat="1" ht="61.5" customHeight="1" x14ac:dyDescent="0.2">
      <c r="A125" s="220"/>
      <c r="B125" s="240"/>
      <c r="C125" s="198"/>
      <c r="D125" s="28" t="s">
        <v>2</v>
      </c>
      <c r="E125" s="34">
        <v>0</v>
      </c>
      <c r="F125" s="20">
        <f>SUM(G125:K125)</f>
        <v>0</v>
      </c>
      <c r="G125" s="34">
        <v>0</v>
      </c>
      <c r="H125" s="34">
        <v>0</v>
      </c>
      <c r="I125" s="34">
        <v>0</v>
      </c>
      <c r="J125" s="34">
        <v>0</v>
      </c>
      <c r="K125" s="34">
        <v>0</v>
      </c>
      <c r="L125" s="198"/>
      <c r="M125" s="117"/>
      <c r="N125" s="39"/>
      <c r="O125" s="39"/>
      <c r="P125" s="39"/>
      <c r="Q125" s="39"/>
      <c r="R125" s="39"/>
      <c r="S125" s="39"/>
      <c r="T125" s="39"/>
      <c r="U125" s="39"/>
      <c r="V125" s="39"/>
      <c r="W125" s="39"/>
      <c r="X125" s="39"/>
      <c r="Y125" s="39"/>
      <c r="Z125" s="39"/>
      <c r="AA125" s="39"/>
      <c r="AB125" s="39"/>
    </row>
    <row r="126" spans="1:28" s="38" customFormat="1" ht="76.5" customHeight="1" x14ac:dyDescent="0.2">
      <c r="A126" s="220"/>
      <c r="B126" s="240"/>
      <c r="C126" s="198"/>
      <c r="D126" s="29" t="s">
        <v>154</v>
      </c>
      <c r="E126" s="20">
        <v>2584</v>
      </c>
      <c r="F126" s="20">
        <f>SUM(G126:K126)</f>
        <v>5470</v>
      </c>
      <c r="G126" s="20">
        <v>1300</v>
      </c>
      <c r="H126" s="20">
        <v>1170</v>
      </c>
      <c r="I126" s="20">
        <v>0</v>
      </c>
      <c r="J126" s="20">
        <v>1500</v>
      </c>
      <c r="K126" s="20">
        <v>1500</v>
      </c>
      <c r="L126" s="198"/>
      <c r="M126" s="117"/>
      <c r="N126" s="39"/>
      <c r="O126" s="39"/>
      <c r="P126" s="39"/>
      <c r="Q126" s="39"/>
      <c r="R126" s="39"/>
      <c r="S126" s="39"/>
      <c r="T126" s="39"/>
      <c r="U126" s="39"/>
      <c r="V126" s="39"/>
      <c r="W126" s="39"/>
      <c r="X126" s="39"/>
      <c r="Y126" s="39"/>
      <c r="Z126" s="39"/>
      <c r="AA126" s="39"/>
      <c r="AB126" s="39"/>
    </row>
    <row r="127" spans="1:28" s="39" customFormat="1" ht="36.75" customHeight="1" x14ac:dyDescent="0.2">
      <c r="A127" s="220"/>
      <c r="B127" s="240"/>
      <c r="C127" s="198"/>
      <c r="D127" s="29" t="s">
        <v>0</v>
      </c>
      <c r="E127" s="20">
        <v>0</v>
      </c>
      <c r="F127" s="20">
        <f>SUM(G127:K127)</f>
        <v>0</v>
      </c>
      <c r="G127" s="20">
        <v>0</v>
      </c>
      <c r="H127" s="20">
        <v>0</v>
      </c>
      <c r="I127" s="20">
        <v>0</v>
      </c>
      <c r="J127" s="20">
        <v>0</v>
      </c>
      <c r="K127" s="20">
        <v>0</v>
      </c>
      <c r="L127" s="198"/>
      <c r="M127" s="276"/>
    </row>
    <row r="128" spans="1:28" ht="15" x14ac:dyDescent="0.2">
      <c r="A128" s="220" t="s">
        <v>148</v>
      </c>
      <c r="B128" s="240" t="s">
        <v>171</v>
      </c>
      <c r="C128" s="198" t="s">
        <v>5</v>
      </c>
      <c r="D128" s="29" t="s">
        <v>4</v>
      </c>
      <c r="E128" s="20">
        <f t="shared" ref="E128:K128" si="31">SUM(E129:E132)</f>
        <v>0</v>
      </c>
      <c r="F128" s="20">
        <f t="shared" si="31"/>
        <v>3803</v>
      </c>
      <c r="G128" s="20">
        <f t="shared" si="31"/>
        <v>3803</v>
      </c>
      <c r="H128" s="20">
        <f t="shared" si="31"/>
        <v>0</v>
      </c>
      <c r="I128" s="20">
        <f t="shared" si="31"/>
        <v>0</v>
      </c>
      <c r="J128" s="20">
        <f t="shared" si="31"/>
        <v>0</v>
      </c>
      <c r="K128" s="20">
        <f t="shared" si="31"/>
        <v>0</v>
      </c>
      <c r="L128" s="198" t="s">
        <v>8</v>
      </c>
      <c r="M128" s="117"/>
    </row>
    <row r="129" spans="1:28" ht="45" x14ac:dyDescent="0.2">
      <c r="A129" s="220"/>
      <c r="B129" s="240"/>
      <c r="C129" s="198"/>
      <c r="D129" s="28" t="s">
        <v>3</v>
      </c>
      <c r="E129" s="20">
        <v>0</v>
      </c>
      <c r="F129" s="20">
        <f>SUM(G129:K129)</f>
        <v>0</v>
      </c>
      <c r="G129" s="20">
        <v>0</v>
      </c>
      <c r="H129" s="20">
        <v>0</v>
      </c>
      <c r="I129" s="20">
        <v>0</v>
      </c>
      <c r="J129" s="20">
        <v>0</v>
      </c>
      <c r="K129" s="20">
        <v>0</v>
      </c>
      <c r="L129" s="198"/>
      <c r="M129" s="117"/>
    </row>
    <row r="130" spans="1:28" s="38" customFormat="1" ht="66.75" customHeight="1" x14ac:dyDescent="0.2">
      <c r="A130" s="220"/>
      <c r="B130" s="240"/>
      <c r="C130" s="198"/>
      <c r="D130" s="28" t="s">
        <v>2</v>
      </c>
      <c r="E130" s="20">
        <v>0</v>
      </c>
      <c r="F130" s="20">
        <f>SUM(G130:K130)</f>
        <v>2403</v>
      </c>
      <c r="G130" s="20">
        <v>2403</v>
      </c>
      <c r="H130" s="20">
        <v>0</v>
      </c>
      <c r="I130" s="20">
        <v>0</v>
      </c>
      <c r="J130" s="20">
        <v>0</v>
      </c>
      <c r="K130" s="20">
        <v>0</v>
      </c>
      <c r="L130" s="198"/>
      <c r="M130" s="117"/>
      <c r="N130" s="39"/>
      <c r="O130" s="39"/>
      <c r="P130" s="39"/>
      <c r="Q130" s="39"/>
      <c r="R130" s="39"/>
      <c r="S130" s="39"/>
      <c r="T130" s="39"/>
      <c r="U130" s="39"/>
      <c r="V130" s="39"/>
      <c r="W130" s="39"/>
      <c r="X130" s="39"/>
      <c r="Y130" s="39"/>
      <c r="Z130" s="39"/>
      <c r="AA130" s="39"/>
      <c r="AB130" s="39"/>
    </row>
    <row r="131" spans="1:28" ht="76.5" customHeight="1" x14ac:dyDescent="0.2">
      <c r="A131" s="220"/>
      <c r="B131" s="240"/>
      <c r="C131" s="198"/>
      <c r="D131" s="29" t="s">
        <v>154</v>
      </c>
      <c r="E131" s="20">
        <v>0</v>
      </c>
      <c r="F131" s="20">
        <f>SUM(G131:K131)</f>
        <v>1400</v>
      </c>
      <c r="G131" s="20">
        <v>1400</v>
      </c>
      <c r="H131" s="20">
        <v>0</v>
      </c>
      <c r="I131" s="20">
        <v>0</v>
      </c>
      <c r="J131" s="20">
        <v>0</v>
      </c>
      <c r="K131" s="20">
        <v>0</v>
      </c>
      <c r="L131" s="198"/>
      <c r="M131" s="117"/>
    </row>
    <row r="132" spans="1:28" ht="34.5" customHeight="1" x14ac:dyDescent="0.2">
      <c r="A132" s="220"/>
      <c r="B132" s="240"/>
      <c r="C132" s="198"/>
      <c r="D132" s="29" t="s">
        <v>0</v>
      </c>
      <c r="E132" s="20">
        <v>0</v>
      </c>
      <c r="F132" s="20">
        <f>SUM(G132:K132)</f>
        <v>0</v>
      </c>
      <c r="G132" s="20">
        <v>0</v>
      </c>
      <c r="H132" s="20">
        <v>0</v>
      </c>
      <c r="I132" s="20">
        <v>0</v>
      </c>
      <c r="J132" s="20">
        <v>0</v>
      </c>
      <c r="K132" s="20">
        <v>0</v>
      </c>
      <c r="L132" s="198"/>
      <c r="M132" s="246"/>
    </row>
    <row r="133" spans="1:28" ht="21" customHeight="1" x14ac:dyDescent="0.2">
      <c r="A133" s="195" t="s">
        <v>444</v>
      </c>
      <c r="B133" s="150" t="s">
        <v>445</v>
      </c>
      <c r="C133" s="198" t="s">
        <v>5</v>
      </c>
      <c r="D133" s="29" t="s">
        <v>4</v>
      </c>
      <c r="E133" s="199" t="s">
        <v>434</v>
      </c>
      <c r="F133" s="200"/>
      <c r="G133" s="200"/>
      <c r="H133" s="200"/>
      <c r="I133" s="200"/>
      <c r="J133" s="200"/>
      <c r="K133" s="201"/>
      <c r="L133" s="240" t="s">
        <v>8</v>
      </c>
      <c r="M133" s="208"/>
    </row>
    <row r="134" spans="1:28" ht="48.75" customHeight="1" x14ac:dyDescent="0.2">
      <c r="A134" s="196"/>
      <c r="B134" s="151"/>
      <c r="C134" s="198"/>
      <c r="D134" s="28" t="s">
        <v>3</v>
      </c>
      <c r="E134" s="202"/>
      <c r="F134" s="203"/>
      <c r="G134" s="203"/>
      <c r="H134" s="203"/>
      <c r="I134" s="203"/>
      <c r="J134" s="203"/>
      <c r="K134" s="204"/>
      <c r="L134" s="240"/>
      <c r="M134" s="209"/>
    </row>
    <row r="135" spans="1:28" ht="60.75" customHeight="1" x14ac:dyDescent="0.2">
      <c r="A135" s="196"/>
      <c r="B135" s="151"/>
      <c r="C135" s="198"/>
      <c r="D135" s="28" t="s">
        <v>2</v>
      </c>
      <c r="E135" s="202"/>
      <c r="F135" s="203"/>
      <c r="G135" s="203"/>
      <c r="H135" s="203"/>
      <c r="I135" s="203"/>
      <c r="J135" s="203"/>
      <c r="K135" s="204"/>
      <c r="L135" s="240"/>
      <c r="M135" s="209"/>
    </row>
    <row r="136" spans="1:28" ht="73.5" customHeight="1" x14ac:dyDescent="0.2">
      <c r="A136" s="196"/>
      <c r="B136" s="151"/>
      <c r="C136" s="198"/>
      <c r="D136" s="29" t="s">
        <v>154</v>
      </c>
      <c r="E136" s="202"/>
      <c r="F136" s="203"/>
      <c r="G136" s="203"/>
      <c r="H136" s="203"/>
      <c r="I136" s="203"/>
      <c r="J136" s="203"/>
      <c r="K136" s="204"/>
      <c r="L136" s="240"/>
      <c r="M136" s="209"/>
    </row>
    <row r="137" spans="1:28" ht="34.5" customHeight="1" x14ac:dyDescent="0.2">
      <c r="A137" s="197"/>
      <c r="B137" s="152"/>
      <c r="C137" s="198"/>
      <c r="D137" s="29" t="s">
        <v>0</v>
      </c>
      <c r="E137" s="205"/>
      <c r="F137" s="206"/>
      <c r="G137" s="206"/>
      <c r="H137" s="206"/>
      <c r="I137" s="206"/>
      <c r="J137" s="206"/>
      <c r="K137" s="207"/>
      <c r="L137" s="240"/>
      <c r="M137" s="210"/>
    </row>
    <row r="138" spans="1:28" ht="20.25" customHeight="1" x14ac:dyDescent="0.2">
      <c r="A138" s="195" t="s">
        <v>429</v>
      </c>
      <c r="B138" s="150" t="s">
        <v>446</v>
      </c>
      <c r="C138" s="198" t="s">
        <v>5</v>
      </c>
      <c r="D138" s="29" t="s">
        <v>4</v>
      </c>
      <c r="E138" s="199" t="s">
        <v>434</v>
      </c>
      <c r="F138" s="200"/>
      <c r="G138" s="200"/>
      <c r="H138" s="200"/>
      <c r="I138" s="200"/>
      <c r="J138" s="200"/>
      <c r="K138" s="201"/>
      <c r="L138" s="240" t="s">
        <v>8</v>
      </c>
      <c r="M138" s="246"/>
    </row>
    <row r="139" spans="1:28" ht="45" customHeight="1" x14ac:dyDescent="0.2">
      <c r="A139" s="196"/>
      <c r="B139" s="151"/>
      <c r="C139" s="198"/>
      <c r="D139" s="28" t="s">
        <v>3</v>
      </c>
      <c r="E139" s="202"/>
      <c r="F139" s="203"/>
      <c r="G139" s="203"/>
      <c r="H139" s="203"/>
      <c r="I139" s="203"/>
      <c r="J139" s="203"/>
      <c r="K139" s="204"/>
      <c r="L139" s="240"/>
      <c r="M139" s="246"/>
    </row>
    <row r="140" spans="1:28" ht="57" customHeight="1" x14ac:dyDescent="0.2">
      <c r="A140" s="196"/>
      <c r="B140" s="151"/>
      <c r="C140" s="198"/>
      <c r="D140" s="28" t="s">
        <v>2</v>
      </c>
      <c r="E140" s="202"/>
      <c r="F140" s="203"/>
      <c r="G140" s="203"/>
      <c r="H140" s="203"/>
      <c r="I140" s="203"/>
      <c r="J140" s="203"/>
      <c r="K140" s="204"/>
      <c r="L140" s="240"/>
      <c r="M140" s="246"/>
    </row>
    <row r="141" spans="1:28" ht="75.75" customHeight="1" x14ac:dyDescent="0.2">
      <c r="A141" s="196"/>
      <c r="B141" s="151"/>
      <c r="C141" s="198"/>
      <c r="D141" s="29" t="s">
        <v>154</v>
      </c>
      <c r="E141" s="202"/>
      <c r="F141" s="203"/>
      <c r="G141" s="203"/>
      <c r="H141" s="203"/>
      <c r="I141" s="203"/>
      <c r="J141" s="203"/>
      <c r="K141" s="204"/>
      <c r="L141" s="240"/>
      <c r="M141" s="246"/>
    </row>
    <row r="142" spans="1:28" ht="34.5" customHeight="1" x14ac:dyDescent="0.2">
      <c r="A142" s="197"/>
      <c r="B142" s="152"/>
      <c r="C142" s="198"/>
      <c r="D142" s="29" t="s">
        <v>0</v>
      </c>
      <c r="E142" s="205"/>
      <c r="F142" s="206"/>
      <c r="G142" s="206"/>
      <c r="H142" s="206"/>
      <c r="I142" s="206"/>
      <c r="J142" s="206"/>
      <c r="K142" s="207"/>
      <c r="L142" s="240"/>
      <c r="M142" s="246"/>
    </row>
    <row r="143" spans="1:28" ht="21.75" customHeight="1" x14ac:dyDescent="0.2">
      <c r="A143" s="195" t="s">
        <v>447</v>
      </c>
      <c r="B143" s="150" t="s">
        <v>448</v>
      </c>
      <c r="C143" s="198" t="s">
        <v>5</v>
      </c>
      <c r="D143" s="29" t="s">
        <v>4</v>
      </c>
      <c r="E143" s="199" t="s">
        <v>434</v>
      </c>
      <c r="F143" s="200"/>
      <c r="G143" s="200"/>
      <c r="H143" s="200"/>
      <c r="I143" s="200"/>
      <c r="J143" s="200"/>
      <c r="K143" s="201"/>
      <c r="L143" s="240" t="s">
        <v>8</v>
      </c>
      <c r="M143" s="246"/>
    </row>
    <row r="144" spans="1:28" ht="49.5" customHeight="1" x14ac:dyDescent="0.2">
      <c r="A144" s="196"/>
      <c r="B144" s="151"/>
      <c r="C144" s="198"/>
      <c r="D144" s="28" t="s">
        <v>3</v>
      </c>
      <c r="E144" s="202"/>
      <c r="F144" s="203"/>
      <c r="G144" s="203"/>
      <c r="H144" s="203"/>
      <c r="I144" s="203"/>
      <c r="J144" s="203"/>
      <c r="K144" s="204"/>
      <c r="L144" s="240"/>
      <c r="M144" s="246"/>
    </row>
    <row r="145" spans="1:13" ht="60" customHeight="1" x14ac:dyDescent="0.2">
      <c r="A145" s="196"/>
      <c r="B145" s="151"/>
      <c r="C145" s="198"/>
      <c r="D145" s="28" t="s">
        <v>2</v>
      </c>
      <c r="E145" s="202"/>
      <c r="F145" s="203"/>
      <c r="G145" s="203"/>
      <c r="H145" s="203"/>
      <c r="I145" s="203"/>
      <c r="J145" s="203"/>
      <c r="K145" s="204"/>
      <c r="L145" s="240"/>
      <c r="M145" s="246"/>
    </row>
    <row r="146" spans="1:13" ht="73.5" customHeight="1" x14ac:dyDescent="0.2">
      <c r="A146" s="196"/>
      <c r="B146" s="151"/>
      <c r="C146" s="198"/>
      <c r="D146" s="29" t="s">
        <v>154</v>
      </c>
      <c r="E146" s="202"/>
      <c r="F146" s="203"/>
      <c r="G146" s="203"/>
      <c r="H146" s="203"/>
      <c r="I146" s="203"/>
      <c r="J146" s="203"/>
      <c r="K146" s="204"/>
      <c r="L146" s="240"/>
      <c r="M146" s="246"/>
    </row>
    <row r="147" spans="1:13" ht="34.5" customHeight="1" x14ac:dyDescent="0.2">
      <c r="A147" s="197"/>
      <c r="B147" s="152"/>
      <c r="C147" s="198"/>
      <c r="D147" s="29" t="s">
        <v>0</v>
      </c>
      <c r="E147" s="205"/>
      <c r="F147" s="206"/>
      <c r="G147" s="206"/>
      <c r="H147" s="206"/>
      <c r="I147" s="206"/>
      <c r="J147" s="206"/>
      <c r="K147" s="207"/>
      <c r="L147" s="240"/>
      <c r="M147" s="246"/>
    </row>
    <row r="148" spans="1:13" ht="21.75" customHeight="1" x14ac:dyDescent="0.2">
      <c r="A148" s="195" t="s">
        <v>449</v>
      </c>
      <c r="B148" s="150" t="s">
        <v>450</v>
      </c>
      <c r="C148" s="198" t="s">
        <v>5</v>
      </c>
      <c r="D148" s="29" t="s">
        <v>4</v>
      </c>
      <c r="E148" s="199" t="s">
        <v>434</v>
      </c>
      <c r="F148" s="200"/>
      <c r="G148" s="200"/>
      <c r="H148" s="200"/>
      <c r="I148" s="200"/>
      <c r="J148" s="200"/>
      <c r="K148" s="201"/>
      <c r="L148" s="240" t="s">
        <v>451</v>
      </c>
      <c r="M148" s="246"/>
    </row>
    <row r="149" spans="1:13" ht="48" customHeight="1" x14ac:dyDescent="0.2">
      <c r="A149" s="196"/>
      <c r="B149" s="151"/>
      <c r="C149" s="198"/>
      <c r="D149" s="28" t="s">
        <v>3</v>
      </c>
      <c r="E149" s="202"/>
      <c r="F149" s="203"/>
      <c r="G149" s="203"/>
      <c r="H149" s="203"/>
      <c r="I149" s="203"/>
      <c r="J149" s="203"/>
      <c r="K149" s="204"/>
      <c r="L149" s="240"/>
      <c r="M149" s="246"/>
    </row>
    <row r="150" spans="1:13" ht="62.25" customHeight="1" x14ac:dyDescent="0.2">
      <c r="A150" s="196"/>
      <c r="B150" s="151"/>
      <c r="C150" s="198"/>
      <c r="D150" s="28" t="s">
        <v>2</v>
      </c>
      <c r="E150" s="202"/>
      <c r="F150" s="203"/>
      <c r="G150" s="203"/>
      <c r="H150" s="203"/>
      <c r="I150" s="203"/>
      <c r="J150" s="203"/>
      <c r="K150" s="204"/>
      <c r="L150" s="240"/>
      <c r="M150" s="246"/>
    </row>
    <row r="151" spans="1:13" ht="74.25" customHeight="1" x14ac:dyDescent="0.2">
      <c r="A151" s="196"/>
      <c r="B151" s="151"/>
      <c r="C151" s="198"/>
      <c r="D151" s="29" t="s">
        <v>154</v>
      </c>
      <c r="E151" s="202"/>
      <c r="F151" s="203"/>
      <c r="G151" s="203"/>
      <c r="H151" s="203"/>
      <c r="I151" s="203"/>
      <c r="J151" s="203"/>
      <c r="K151" s="204"/>
      <c r="L151" s="240"/>
      <c r="M151" s="246"/>
    </row>
    <row r="152" spans="1:13" ht="33.75" customHeight="1" x14ac:dyDescent="0.2">
      <c r="A152" s="197"/>
      <c r="B152" s="152"/>
      <c r="C152" s="198"/>
      <c r="D152" s="29" t="s">
        <v>0</v>
      </c>
      <c r="E152" s="205"/>
      <c r="F152" s="206"/>
      <c r="G152" s="206"/>
      <c r="H152" s="206"/>
      <c r="I152" s="206"/>
      <c r="J152" s="206"/>
      <c r="K152" s="207"/>
      <c r="L152" s="240"/>
      <c r="M152" s="246"/>
    </row>
    <row r="153" spans="1:13" ht="21" customHeight="1" x14ac:dyDescent="0.2">
      <c r="A153" s="195" t="s">
        <v>452</v>
      </c>
      <c r="B153" s="150" t="s">
        <v>453</v>
      </c>
      <c r="C153" s="198" t="s">
        <v>5</v>
      </c>
      <c r="D153" s="29" t="s">
        <v>4</v>
      </c>
      <c r="E153" s="199" t="s">
        <v>434</v>
      </c>
      <c r="F153" s="200"/>
      <c r="G153" s="200"/>
      <c r="H153" s="200"/>
      <c r="I153" s="200"/>
      <c r="J153" s="200"/>
      <c r="K153" s="201"/>
      <c r="L153" s="150" t="s">
        <v>454</v>
      </c>
      <c r="M153" s="246"/>
    </row>
    <row r="154" spans="1:13" ht="45.75" customHeight="1" x14ac:dyDescent="0.2">
      <c r="A154" s="196"/>
      <c r="B154" s="151"/>
      <c r="C154" s="198"/>
      <c r="D154" s="28" t="s">
        <v>3</v>
      </c>
      <c r="E154" s="202"/>
      <c r="F154" s="203"/>
      <c r="G154" s="203"/>
      <c r="H154" s="203"/>
      <c r="I154" s="203"/>
      <c r="J154" s="203"/>
      <c r="K154" s="204"/>
      <c r="L154" s="151"/>
      <c r="M154" s="246"/>
    </row>
    <row r="155" spans="1:13" ht="60" customHeight="1" x14ac:dyDescent="0.2">
      <c r="A155" s="196"/>
      <c r="B155" s="151"/>
      <c r="C155" s="198"/>
      <c r="D155" s="28" t="s">
        <v>2</v>
      </c>
      <c r="E155" s="202"/>
      <c r="F155" s="203"/>
      <c r="G155" s="203"/>
      <c r="H155" s="203"/>
      <c r="I155" s="203"/>
      <c r="J155" s="203"/>
      <c r="K155" s="204"/>
      <c r="L155" s="151"/>
      <c r="M155" s="246"/>
    </row>
    <row r="156" spans="1:13" ht="75" customHeight="1" x14ac:dyDescent="0.2">
      <c r="A156" s="196"/>
      <c r="B156" s="151"/>
      <c r="C156" s="198"/>
      <c r="D156" s="29" t="s">
        <v>154</v>
      </c>
      <c r="E156" s="202"/>
      <c r="F156" s="203"/>
      <c r="G156" s="203"/>
      <c r="H156" s="203"/>
      <c r="I156" s="203"/>
      <c r="J156" s="203"/>
      <c r="K156" s="204"/>
      <c r="L156" s="151"/>
      <c r="M156" s="246"/>
    </row>
    <row r="157" spans="1:13" ht="34.5" customHeight="1" x14ac:dyDescent="0.2">
      <c r="A157" s="197"/>
      <c r="B157" s="152"/>
      <c r="C157" s="198"/>
      <c r="D157" s="29" t="s">
        <v>0</v>
      </c>
      <c r="E157" s="205"/>
      <c r="F157" s="206"/>
      <c r="G157" s="206"/>
      <c r="H157" s="206"/>
      <c r="I157" s="206"/>
      <c r="J157" s="206"/>
      <c r="K157" s="207"/>
      <c r="L157" s="152"/>
      <c r="M157" s="246"/>
    </row>
    <row r="158" spans="1:13" ht="24" customHeight="1" x14ac:dyDescent="0.2">
      <c r="A158" s="195" t="s">
        <v>455</v>
      </c>
      <c r="B158" s="150" t="s">
        <v>456</v>
      </c>
      <c r="C158" s="198" t="s">
        <v>5</v>
      </c>
      <c r="D158" s="29" t="s">
        <v>4</v>
      </c>
      <c r="E158" s="199" t="s">
        <v>434</v>
      </c>
      <c r="F158" s="200"/>
      <c r="G158" s="200"/>
      <c r="H158" s="200"/>
      <c r="I158" s="200"/>
      <c r="J158" s="200"/>
      <c r="K158" s="201"/>
      <c r="L158" s="150" t="s">
        <v>457</v>
      </c>
      <c r="M158" s="208"/>
    </row>
    <row r="159" spans="1:13" ht="45" customHeight="1" x14ac:dyDescent="0.2">
      <c r="A159" s="196"/>
      <c r="B159" s="151"/>
      <c r="C159" s="198"/>
      <c r="D159" s="28" t="s">
        <v>3</v>
      </c>
      <c r="E159" s="202"/>
      <c r="F159" s="203"/>
      <c r="G159" s="203"/>
      <c r="H159" s="203"/>
      <c r="I159" s="203"/>
      <c r="J159" s="203"/>
      <c r="K159" s="204"/>
      <c r="L159" s="151"/>
      <c r="M159" s="209"/>
    </row>
    <row r="160" spans="1:13" ht="61.5" customHeight="1" x14ac:dyDescent="0.2">
      <c r="A160" s="196"/>
      <c r="B160" s="151"/>
      <c r="C160" s="198"/>
      <c r="D160" s="28" t="s">
        <v>2</v>
      </c>
      <c r="E160" s="202"/>
      <c r="F160" s="203"/>
      <c r="G160" s="203"/>
      <c r="H160" s="203"/>
      <c r="I160" s="203"/>
      <c r="J160" s="203"/>
      <c r="K160" s="204"/>
      <c r="L160" s="151"/>
      <c r="M160" s="209"/>
    </row>
    <row r="161" spans="1:13" ht="78" customHeight="1" x14ac:dyDescent="0.2">
      <c r="A161" s="196"/>
      <c r="B161" s="151"/>
      <c r="C161" s="198"/>
      <c r="D161" s="29" t="s">
        <v>154</v>
      </c>
      <c r="E161" s="202"/>
      <c r="F161" s="203"/>
      <c r="G161" s="203"/>
      <c r="H161" s="203"/>
      <c r="I161" s="203"/>
      <c r="J161" s="203"/>
      <c r="K161" s="204"/>
      <c r="L161" s="151"/>
      <c r="M161" s="209"/>
    </row>
    <row r="162" spans="1:13" ht="34.5" customHeight="1" x14ac:dyDescent="0.2">
      <c r="A162" s="197"/>
      <c r="B162" s="152"/>
      <c r="C162" s="198"/>
      <c r="D162" s="29" t="s">
        <v>0</v>
      </c>
      <c r="E162" s="205"/>
      <c r="F162" s="206"/>
      <c r="G162" s="206"/>
      <c r="H162" s="206"/>
      <c r="I162" s="206"/>
      <c r="J162" s="206"/>
      <c r="K162" s="207"/>
      <c r="L162" s="152"/>
      <c r="M162" s="210"/>
    </row>
    <row r="163" spans="1:13" ht="21" customHeight="1" x14ac:dyDescent="0.2">
      <c r="A163" s="220" t="s">
        <v>458</v>
      </c>
      <c r="B163" s="150" t="s">
        <v>459</v>
      </c>
      <c r="C163" s="198" t="s">
        <v>5</v>
      </c>
      <c r="D163" s="29" t="s">
        <v>4</v>
      </c>
      <c r="E163" s="199" t="s">
        <v>434</v>
      </c>
      <c r="F163" s="200"/>
      <c r="G163" s="200"/>
      <c r="H163" s="200"/>
      <c r="I163" s="200"/>
      <c r="J163" s="200"/>
      <c r="K163" s="201"/>
      <c r="L163" s="150" t="s">
        <v>460</v>
      </c>
      <c r="M163" s="246"/>
    </row>
    <row r="164" spans="1:13" ht="42.75" customHeight="1" x14ac:dyDescent="0.2">
      <c r="A164" s="220"/>
      <c r="B164" s="151"/>
      <c r="C164" s="198"/>
      <c r="D164" s="28" t="s">
        <v>3</v>
      </c>
      <c r="E164" s="202"/>
      <c r="F164" s="203"/>
      <c r="G164" s="203"/>
      <c r="H164" s="203"/>
      <c r="I164" s="203"/>
      <c r="J164" s="203"/>
      <c r="K164" s="204"/>
      <c r="L164" s="151"/>
      <c r="M164" s="246"/>
    </row>
    <row r="165" spans="1:13" ht="62.25" customHeight="1" x14ac:dyDescent="0.2">
      <c r="A165" s="220"/>
      <c r="B165" s="151"/>
      <c r="C165" s="198"/>
      <c r="D165" s="28" t="s">
        <v>2</v>
      </c>
      <c r="E165" s="202"/>
      <c r="F165" s="203"/>
      <c r="G165" s="203"/>
      <c r="H165" s="203"/>
      <c r="I165" s="203"/>
      <c r="J165" s="203"/>
      <c r="K165" s="204"/>
      <c r="L165" s="151"/>
      <c r="M165" s="246"/>
    </row>
    <row r="166" spans="1:13" ht="75.75" customHeight="1" x14ac:dyDescent="0.2">
      <c r="A166" s="220"/>
      <c r="B166" s="151"/>
      <c r="C166" s="198"/>
      <c r="D166" s="29" t="s">
        <v>154</v>
      </c>
      <c r="E166" s="202"/>
      <c r="F166" s="203"/>
      <c r="G166" s="203"/>
      <c r="H166" s="203"/>
      <c r="I166" s="203"/>
      <c r="J166" s="203"/>
      <c r="K166" s="204"/>
      <c r="L166" s="151"/>
      <c r="M166" s="246"/>
    </row>
    <row r="167" spans="1:13" ht="34.5" customHeight="1" x14ac:dyDescent="0.2">
      <c r="A167" s="220"/>
      <c r="B167" s="152"/>
      <c r="C167" s="198"/>
      <c r="D167" s="29" t="s">
        <v>0</v>
      </c>
      <c r="E167" s="205"/>
      <c r="F167" s="206"/>
      <c r="G167" s="206"/>
      <c r="H167" s="206"/>
      <c r="I167" s="206"/>
      <c r="J167" s="206"/>
      <c r="K167" s="207"/>
      <c r="L167" s="152"/>
      <c r="M167" s="246"/>
    </row>
    <row r="168" spans="1:13" ht="21" customHeight="1" x14ac:dyDescent="0.2">
      <c r="A168" s="195" t="s">
        <v>461</v>
      </c>
      <c r="B168" s="150" t="s">
        <v>462</v>
      </c>
      <c r="C168" s="198" t="s">
        <v>5</v>
      </c>
      <c r="D168" s="29" t="s">
        <v>4</v>
      </c>
      <c r="E168" s="199" t="s">
        <v>434</v>
      </c>
      <c r="F168" s="200"/>
      <c r="G168" s="200"/>
      <c r="H168" s="200"/>
      <c r="I168" s="200"/>
      <c r="J168" s="200"/>
      <c r="K168" s="201"/>
      <c r="L168" s="150" t="s">
        <v>463</v>
      </c>
      <c r="M168" s="208"/>
    </row>
    <row r="169" spans="1:13" ht="45.75" customHeight="1" x14ac:dyDescent="0.2">
      <c r="A169" s="196"/>
      <c r="B169" s="151"/>
      <c r="C169" s="198"/>
      <c r="D169" s="28" t="s">
        <v>3</v>
      </c>
      <c r="E169" s="202"/>
      <c r="F169" s="203"/>
      <c r="G169" s="203"/>
      <c r="H169" s="203"/>
      <c r="I169" s="203"/>
      <c r="J169" s="203"/>
      <c r="K169" s="204"/>
      <c r="L169" s="151"/>
      <c r="M169" s="209"/>
    </row>
    <row r="170" spans="1:13" ht="62.25" customHeight="1" x14ac:dyDescent="0.2">
      <c r="A170" s="196"/>
      <c r="B170" s="151"/>
      <c r="C170" s="198"/>
      <c r="D170" s="28" t="s">
        <v>2</v>
      </c>
      <c r="E170" s="202"/>
      <c r="F170" s="203"/>
      <c r="G170" s="203"/>
      <c r="H170" s="203"/>
      <c r="I170" s="203"/>
      <c r="J170" s="203"/>
      <c r="K170" s="204"/>
      <c r="L170" s="151"/>
      <c r="M170" s="209"/>
    </row>
    <row r="171" spans="1:13" ht="74.25" customHeight="1" x14ac:dyDescent="0.2">
      <c r="A171" s="196"/>
      <c r="B171" s="151"/>
      <c r="C171" s="198"/>
      <c r="D171" s="29" t="s">
        <v>154</v>
      </c>
      <c r="E171" s="202"/>
      <c r="F171" s="203"/>
      <c r="G171" s="203"/>
      <c r="H171" s="203"/>
      <c r="I171" s="203"/>
      <c r="J171" s="203"/>
      <c r="K171" s="204"/>
      <c r="L171" s="151"/>
      <c r="M171" s="209"/>
    </row>
    <row r="172" spans="1:13" ht="34.5" customHeight="1" x14ac:dyDescent="0.2">
      <c r="A172" s="197"/>
      <c r="B172" s="152"/>
      <c r="C172" s="198"/>
      <c r="D172" s="29" t="s">
        <v>0</v>
      </c>
      <c r="E172" s="205"/>
      <c r="F172" s="206"/>
      <c r="G172" s="206"/>
      <c r="H172" s="206"/>
      <c r="I172" s="206"/>
      <c r="J172" s="206"/>
      <c r="K172" s="207"/>
      <c r="L172" s="152"/>
      <c r="M172" s="210"/>
    </row>
    <row r="173" spans="1:13" ht="22.5" customHeight="1" x14ac:dyDescent="0.2">
      <c r="A173" s="195" t="s">
        <v>464</v>
      </c>
      <c r="B173" s="150" t="s">
        <v>465</v>
      </c>
      <c r="C173" s="198" t="s">
        <v>5</v>
      </c>
      <c r="D173" s="29" t="s">
        <v>4</v>
      </c>
      <c r="E173" s="199" t="s">
        <v>434</v>
      </c>
      <c r="F173" s="200"/>
      <c r="G173" s="200"/>
      <c r="H173" s="200"/>
      <c r="I173" s="200"/>
      <c r="J173" s="200"/>
      <c r="K173" s="201"/>
      <c r="L173" s="150" t="s">
        <v>466</v>
      </c>
      <c r="M173" s="208"/>
    </row>
    <row r="174" spans="1:13" ht="45" customHeight="1" x14ac:dyDescent="0.2">
      <c r="A174" s="196"/>
      <c r="B174" s="151"/>
      <c r="C174" s="198"/>
      <c r="D174" s="28" t="s">
        <v>3</v>
      </c>
      <c r="E174" s="202"/>
      <c r="F174" s="203"/>
      <c r="G174" s="203"/>
      <c r="H174" s="203"/>
      <c r="I174" s="203"/>
      <c r="J174" s="203"/>
      <c r="K174" s="204"/>
      <c r="L174" s="151"/>
      <c r="M174" s="209"/>
    </row>
    <row r="175" spans="1:13" ht="59.25" customHeight="1" x14ac:dyDescent="0.2">
      <c r="A175" s="196"/>
      <c r="B175" s="151"/>
      <c r="C175" s="198"/>
      <c r="D175" s="28" t="s">
        <v>2</v>
      </c>
      <c r="E175" s="202"/>
      <c r="F175" s="203"/>
      <c r="G175" s="203"/>
      <c r="H175" s="203"/>
      <c r="I175" s="203"/>
      <c r="J175" s="203"/>
      <c r="K175" s="204"/>
      <c r="L175" s="151"/>
      <c r="M175" s="209"/>
    </row>
    <row r="176" spans="1:13" ht="75" customHeight="1" x14ac:dyDescent="0.2">
      <c r="A176" s="196"/>
      <c r="B176" s="151"/>
      <c r="C176" s="198"/>
      <c r="D176" s="29" t="s">
        <v>154</v>
      </c>
      <c r="E176" s="202"/>
      <c r="F176" s="203"/>
      <c r="G176" s="203"/>
      <c r="H176" s="203"/>
      <c r="I176" s="203"/>
      <c r="J176" s="203"/>
      <c r="K176" s="204"/>
      <c r="L176" s="151"/>
      <c r="M176" s="209"/>
    </row>
    <row r="177" spans="1:30" ht="34.5" customHeight="1" x14ac:dyDescent="0.2">
      <c r="A177" s="197"/>
      <c r="B177" s="152"/>
      <c r="C177" s="198"/>
      <c r="D177" s="29" t="s">
        <v>0</v>
      </c>
      <c r="E177" s="205"/>
      <c r="F177" s="206"/>
      <c r="G177" s="206"/>
      <c r="H177" s="206"/>
      <c r="I177" s="206"/>
      <c r="J177" s="206"/>
      <c r="K177" s="207"/>
      <c r="L177" s="152"/>
      <c r="M177" s="210"/>
    </row>
    <row r="178" spans="1:30" ht="20.25" customHeight="1" x14ac:dyDescent="0.2">
      <c r="A178" s="195" t="s">
        <v>467</v>
      </c>
      <c r="B178" s="150" t="s">
        <v>468</v>
      </c>
      <c r="C178" s="198" t="s">
        <v>5</v>
      </c>
      <c r="D178" s="29" t="s">
        <v>4</v>
      </c>
      <c r="E178" s="199" t="s">
        <v>434</v>
      </c>
      <c r="F178" s="200"/>
      <c r="G178" s="200"/>
      <c r="H178" s="200"/>
      <c r="I178" s="200"/>
      <c r="J178" s="200"/>
      <c r="K178" s="201"/>
      <c r="L178" s="150" t="s">
        <v>469</v>
      </c>
      <c r="M178" s="208"/>
    </row>
    <row r="179" spans="1:30" ht="44.25" customHeight="1" x14ac:dyDescent="0.2">
      <c r="A179" s="196"/>
      <c r="B179" s="151"/>
      <c r="C179" s="198"/>
      <c r="D179" s="28" t="s">
        <v>3</v>
      </c>
      <c r="E179" s="202"/>
      <c r="F179" s="203"/>
      <c r="G179" s="203"/>
      <c r="H179" s="203"/>
      <c r="I179" s="203"/>
      <c r="J179" s="203"/>
      <c r="K179" s="204"/>
      <c r="L179" s="151"/>
      <c r="M179" s="209"/>
    </row>
    <row r="180" spans="1:30" ht="60" customHeight="1" x14ac:dyDescent="0.2">
      <c r="A180" s="196"/>
      <c r="B180" s="151"/>
      <c r="C180" s="198"/>
      <c r="D180" s="28" t="s">
        <v>2</v>
      </c>
      <c r="E180" s="202"/>
      <c r="F180" s="203"/>
      <c r="G180" s="203"/>
      <c r="H180" s="203"/>
      <c r="I180" s="203"/>
      <c r="J180" s="203"/>
      <c r="K180" s="204"/>
      <c r="L180" s="151"/>
      <c r="M180" s="209"/>
    </row>
    <row r="181" spans="1:30" ht="76.5" customHeight="1" x14ac:dyDescent="0.2">
      <c r="A181" s="196"/>
      <c r="B181" s="151"/>
      <c r="C181" s="198"/>
      <c r="D181" s="29" t="s">
        <v>154</v>
      </c>
      <c r="E181" s="202"/>
      <c r="F181" s="203"/>
      <c r="G181" s="203"/>
      <c r="H181" s="203"/>
      <c r="I181" s="203"/>
      <c r="J181" s="203"/>
      <c r="K181" s="204"/>
      <c r="L181" s="151"/>
      <c r="M181" s="209"/>
    </row>
    <row r="182" spans="1:30" ht="34.5" customHeight="1" x14ac:dyDescent="0.2">
      <c r="A182" s="197"/>
      <c r="B182" s="152"/>
      <c r="C182" s="198"/>
      <c r="D182" s="29" t="s">
        <v>0</v>
      </c>
      <c r="E182" s="205"/>
      <c r="F182" s="206"/>
      <c r="G182" s="206"/>
      <c r="H182" s="206"/>
      <c r="I182" s="206"/>
      <c r="J182" s="206"/>
      <c r="K182" s="207"/>
      <c r="L182" s="152"/>
      <c r="M182" s="210"/>
    </row>
    <row r="183" spans="1:30" ht="15" customHeight="1" x14ac:dyDescent="0.2">
      <c r="A183" s="220" t="s">
        <v>140</v>
      </c>
      <c r="B183" s="150" t="s">
        <v>170</v>
      </c>
      <c r="C183" s="198" t="s">
        <v>5</v>
      </c>
      <c r="D183" s="29" t="s">
        <v>4</v>
      </c>
      <c r="E183" s="27">
        <f t="shared" ref="E183:K183" si="32">SUM(E184:E187)</f>
        <v>650</v>
      </c>
      <c r="F183" s="27">
        <f t="shared" si="32"/>
        <v>15792.92</v>
      </c>
      <c r="G183" s="27">
        <f t="shared" si="32"/>
        <v>13432.92</v>
      </c>
      <c r="H183" s="27">
        <f t="shared" si="32"/>
        <v>560</v>
      </c>
      <c r="I183" s="27">
        <f t="shared" si="32"/>
        <v>300</v>
      </c>
      <c r="J183" s="27">
        <f t="shared" si="32"/>
        <v>750</v>
      </c>
      <c r="K183" s="27">
        <f t="shared" si="32"/>
        <v>750</v>
      </c>
      <c r="L183" s="129"/>
      <c r="M183" s="150" t="s">
        <v>477</v>
      </c>
    </row>
    <row r="184" spans="1:30" ht="43.5" customHeight="1" x14ac:dyDescent="0.2">
      <c r="A184" s="220"/>
      <c r="B184" s="151"/>
      <c r="C184" s="198"/>
      <c r="D184" s="28" t="s">
        <v>3</v>
      </c>
      <c r="E184" s="34">
        <f t="shared" ref="E184:K187" si="33">E189+E194+E199+E204</f>
        <v>0</v>
      </c>
      <c r="F184" s="34">
        <f t="shared" si="33"/>
        <v>0</v>
      </c>
      <c r="G184" s="34">
        <f t="shared" si="33"/>
        <v>0</v>
      </c>
      <c r="H184" s="34">
        <f t="shared" si="33"/>
        <v>0</v>
      </c>
      <c r="I184" s="34">
        <f t="shared" si="33"/>
        <v>0</v>
      </c>
      <c r="J184" s="34">
        <f t="shared" si="33"/>
        <v>0</v>
      </c>
      <c r="K184" s="34">
        <f t="shared" si="33"/>
        <v>0</v>
      </c>
      <c r="L184" s="129"/>
      <c r="M184" s="151"/>
    </row>
    <row r="185" spans="1:30" s="35" customFormat="1" ht="61.5" customHeight="1" x14ac:dyDescent="0.2">
      <c r="A185" s="220"/>
      <c r="B185" s="151"/>
      <c r="C185" s="198"/>
      <c r="D185" s="28" t="s">
        <v>2</v>
      </c>
      <c r="E185" s="34">
        <f t="shared" si="33"/>
        <v>0</v>
      </c>
      <c r="F185" s="34">
        <f t="shared" si="33"/>
        <v>0</v>
      </c>
      <c r="G185" s="34">
        <f t="shared" si="33"/>
        <v>0</v>
      </c>
      <c r="H185" s="34">
        <f t="shared" si="33"/>
        <v>0</v>
      </c>
      <c r="I185" s="34">
        <f t="shared" si="33"/>
        <v>0</v>
      </c>
      <c r="J185" s="34">
        <f t="shared" si="33"/>
        <v>0</v>
      </c>
      <c r="K185" s="34">
        <f t="shared" si="33"/>
        <v>0</v>
      </c>
      <c r="L185" s="129"/>
      <c r="M185" s="151"/>
      <c r="N185" s="36"/>
      <c r="O185" s="36"/>
      <c r="P185" s="36"/>
      <c r="Q185" s="36"/>
      <c r="R185" s="36"/>
      <c r="S185" s="36"/>
      <c r="T185" s="36"/>
      <c r="U185" s="36"/>
      <c r="V185" s="36"/>
      <c r="W185" s="36"/>
      <c r="X185" s="36"/>
      <c r="Y185" s="36"/>
      <c r="Z185" s="36"/>
      <c r="AA185" s="36"/>
      <c r="AB185" s="36"/>
      <c r="AC185" s="36"/>
      <c r="AD185" s="36"/>
    </row>
    <row r="186" spans="1:30" ht="77.25" customHeight="1" x14ac:dyDescent="0.2">
      <c r="A186" s="220"/>
      <c r="B186" s="151"/>
      <c r="C186" s="198"/>
      <c r="D186" s="29" t="s">
        <v>154</v>
      </c>
      <c r="E186" s="34">
        <f t="shared" si="33"/>
        <v>600</v>
      </c>
      <c r="F186" s="34">
        <f t="shared" si="33"/>
        <v>10142</v>
      </c>
      <c r="G186" s="34">
        <f t="shared" si="33"/>
        <v>7982</v>
      </c>
      <c r="H186" s="34">
        <f t="shared" si="33"/>
        <v>510</v>
      </c>
      <c r="I186" s="34">
        <f t="shared" si="33"/>
        <v>250</v>
      </c>
      <c r="J186" s="34">
        <f t="shared" si="33"/>
        <v>700</v>
      </c>
      <c r="K186" s="34">
        <f t="shared" si="33"/>
        <v>700</v>
      </c>
      <c r="L186" s="129"/>
      <c r="M186" s="151"/>
    </row>
    <row r="187" spans="1:30" ht="79.5" customHeight="1" x14ac:dyDescent="0.2">
      <c r="A187" s="253"/>
      <c r="B187" s="283"/>
      <c r="C187" s="198"/>
      <c r="D187" s="29" t="s">
        <v>0</v>
      </c>
      <c r="E187" s="34">
        <f t="shared" si="33"/>
        <v>50</v>
      </c>
      <c r="F187" s="34">
        <f t="shared" si="33"/>
        <v>5650.92</v>
      </c>
      <c r="G187" s="34">
        <f t="shared" si="33"/>
        <v>5450.92</v>
      </c>
      <c r="H187" s="34">
        <f t="shared" si="33"/>
        <v>50</v>
      </c>
      <c r="I187" s="34">
        <f t="shared" si="33"/>
        <v>50</v>
      </c>
      <c r="J187" s="34">
        <f t="shared" si="33"/>
        <v>50</v>
      </c>
      <c r="K187" s="34">
        <f t="shared" si="33"/>
        <v>50</v>
      </c>
      <c r="L187" s="130"/>
      <c r="M187" s="248"/>
    </row>
    <row r="188" spans="1:30" ht="15" customHeight="1" x14ac:dyDescent="0.2">
      <c r="A188" s="232" t="s">
        <v>169</v>
      </c>
      <c r="B188" s="256" t="s">
        <v>168</v>
      </c>
      <c r="C188" s="118" t="s">
        <v>5</v>
      </c>
      <c r="D188" s="28" t="s">
        <v>4</v>
      </c>
      <c r="E188" s="30">
        <f t="shared" ref="E188:K188" si="34">SUM(E189:E192)</f>
        <v>500</v>
      </c>
      <c r="F188" s="30">
        <f t="shared" si="34"/>
        <v>1905</v>
      </c>
      <c r="G188" s="30">
        <f t="shared" si="34"/>
        <v>500</v>
      </c>
      <c r="H188" s="30">
        <f t="shared" si="34"/>
        <v>230</v>
      </c>
      <c r="I188" s="30">
        <f t="shared" si="34"/>
        <v>175</v>
      </c>
      <c r="J188" s="30">
        <f t="shared" si="34"/>
        <v>500</v>
      </c>
      <c r="K188" s="30">
        <f t="shared" si="34"/>
        <v>500</v>
      </c>
      <c r="L188" s="118" t="s">
        <v>8</v>
      </c>
      <c r="M188" s="118"/>
    </row>
    <row r="189" spans="1:30" ht="45" customHeight="1" x14ac:dyDescent="0.2">
      <c r="A189" s="232"/>
      <c r="B189" s="256"/>
      <c r="C189" s="118"/>
      <c r="D189" s="28" t="s">
        <v>3</v>
      </c>
      <c r="E189" s="30">
        <v>0</v>
      </c>
      <c r="F189" s="30">
        <f>SUM(G189:K189)</f>
        <v>0</v>
      </c>
      <c r="G189" s="30">
        <v>0</v>
      </c>
      <c r="H189" s="30">
        <v>0</v>
      </c>
      <c r="I189" s="30">
        <v>0</v>
      </c>
      <c r="J189" s="30">
        <v>0</v>
      </c>
      <c r="K189" s="30">
        <v>0</v>
      </c>
      <c r="L189" s="118"/>
      <c r="M189" s="118"/>
    </row>
    <row r="190" spans="1:30" s="35" customFormat="1" ht="65.25" customHeight="1" x14ac:dyDescent="0.2">
      <c r="A190" s="232"/>
      <c r="B190" s="256"/>
      <c r="C190" s="118"/>
      <c r="D190" s="28" t="s">
        <v>2</v>
      </c>
      <c r="E190" s="30">
        <v>0</v>
      </c>
      <c r="F190" s="30">
        <f>SUM(G190:K190)</f>
        <v>0</v>
      </c>
      <c r="G190" s="30">
        <v>0</v>
      </c>
      <c r="H190" s="30">
        <v>0</v>
      </c>
      <c r="I190" s="30">
        <v>0</v>
      </c>
      <c r="J190" s="30">
        <v>0</v>
      </c>
      <c r="K190" s="30">
        <v>0</v>
      </c>
      <c r="L190" s="118"/>
      <c r="M190" s="118"/>
      <c r="N190" s="36"/>
      <c r="O190" s="36"/>
      <c r="P190" s="36"/>
      <c r="Q190" s="36"/>
      <c r="R190" s="36"/>
      <c r="S190" s="36"/>
      <c r="T190" s="36"/>
      <c r="U190" s="36"/>
      <c r="V190" s="36"/>
      <c r="W190" s="36"/>
      <c r="X190" s="36"/>
      <c r="Y190" s="36"/>
      <c r="Z190" s="36"/>
      <c r="AA190" s="36"/>
      <c r="AB190" s="36"/>
      <c r="AC190" s="36"/>
      <c r="AD190" s="36"/>
    </row>
    <row r="191" spans="1:30" ht="74.25" customHeight="1" x14ac:dyDescent="0.2">
      <c r="A191" s="232"/>
      <c r="B191" s="256"/>
      <c r="C191" s="118"/>
      <c r="D191" s="29" t="s">
        <v>154</v>
      </c>
      <c r="E191" s="30">
        <v>500</v>
      </c>
      <c r="F191" s="30">
        <f>SUM(G191:K191)</f>
        <v>1905</v>
      </c>
      <c r="G191" s="30">
        <v>500</v>
      </c>
      <c r="H191" s="30">
        <v>230</v>
      </c>
      <c r="I191" s="30">
        <v>175</v>
      </c>
      <c r="J191" s="30">
        <v>500</v>
      </c>
      <c r="K191" s="30">
        <v>500</v>
      </c>
      <c r="L191" s="118"/>
      <c r="M191" s="118"/>
    </row>
    <row r="192" spans="1:30" ht="30.75" customHeight="1" x14ac:dyDescent="0.2">
      <c r="A192" s="232"/>
      <c r="B192" s="256"/>
      <c r="C192" s="118"/>
      <c r="D192" s="29" t="s">
        <v>0</v>
      </c>
      <c r="E192" s="30">
        <v>0</v>
      </c>
      <c r="F192" s="30">
        <f>SUM(G192:K192)</f>
        <v>0</v>
      </c>
      <c r="G192" s="30">
        <v>0</v>
      </c>
      <c r="H192" s="30">
        <v>0</v>
      </c>
      <c r="I192" s="30">
        <v>0</v>
      </c>
      <c r="J192" s="30">
        <v>0</v>
      </c>
      <c r="K192" s="30">
        <v>0</v>
      </c>
      <c r="L192" s="118"/>
      <c r="M192" s="118"/>
    </row>
    <row r="193" spans="1:30" ht="18" customHeight="1" x14ac:dyDescent="0.2">
      <c r="A193" s="232" t="s">
        <v>167</v>
      </c>
      <c r="B193" s="256" t="s">
        <v>166</v>
      </c>
      <c r="C193" s="118" t="s">
        <v>5</v>
      </c>
      <c r="D193" s="28" t="s">
        <v>4</v>
      </c>
      <c r="E193" s="30">
        <f t="shared" ref="E193:K193" si="35">SUM(E194:E197)</f>
        <v>100</v>
      </c>
      <c r="F193" s="30">
        <f t="shared" si="35"/>
        <v>400</v>
      </c>
      <c r="G193" s="30">
        <f t="shared" si="35"/>
        <v>100</v>
      </c>
      <c r="H193" s="30">
        <f t="shared" si="35"/>
        <v>100</v>
      </c>
      <c r="I193" s="30">
        <f t="shared" si="35"/>
        <v>0</v>
      </c>
      <c r="J193" s="30">
        <f t="shared" si="35"/>
        <v>100</v>
      </c>
      <c r="K193" s="30">
        <f t="shared" si="35"/>
        <v>100</v>
      </c>
      <c r="L193" s="118" t="s">
        <v>8</v>
      </c>
      <c r="M193" s="118"/>
    </row>
    <row r="194" spans="1:30" ht="51" customHeight="1" x14ac:dyDescent="0.2">
      <c r="A194" s="232"/>
      <c r="B194" s="256"/>
      <c r="C194" s="118"/>
      <c r="D194" s="28" t="s">
        <v>3</v>
      </c>
      <c r="E194" s="30">
        <v>0</v>
      </c>
      <c r="F194" s="30">
        <f>SUM(G194:K194)</f>
        <v>0</v>
      </c>
      <c r="G194" s="30">
        <v>0</v>
      </c>
      <c r="H194" s="30">
        <v>0</v>
      </c>
      <c r="I194" s="30">
        <v>0</v>
      </c>
      <c r="J194" s="30">
        <v>0</v>
      </c>
      <c r="K194" s="30">
        <v>0</v>
      </c>
      <c r="L194" s="118"/>
      <c r="M194" s="118"/>
    </row>
    <row r="195" spans="1:30" s="35" customFormat="1" ht="65.25" customHeight="1" x14ac:dyDescent="0.2">
      <c r="A195" s="232"/>
      <c r="B195" s="256"/>
      <c r="C195" s="118"/>
      <c r="D195" s="28" t="s">
        <v>2</v>
      </c>
      <c r="E195" s="30">
        <v>0</v>
      </c>
      <c r="F195" s="30">
        <f>SUM(G195:K195)</f>
        <v>0</v>
      </c>
      <c r="G195" s="30">
        <v>0</v>
      </c>
      <c r="H195" s="30">
        <v>0</v>
      </c>
      <c r="I195" s="30">
        <v>0</v>
      </c>
      <c r="J195" s="30">
        <v>0</v>
      </c>
      <c r="K195" s="30">
        <v>0</v>
      </c>
      <c r="L195" s="118"/>
      <c r="M195" s="118"/>
      <c r="N195" s="36"/>
      <c r="O195" s="36"/>
      <c r="P195" s="36"/>
      <c r="Q195" s="36"/>
      <c r="R195" s="36"/>
      <c r="S195" s="36"/>
      <c r="T195" s="36"/>
      <c r="U195" s="36"/>
      <c r="V195" s="36"/>
      <c r="W195" s="36"/>
      <c r="X195" s="36"/>
      <c r="Y195" s="36"/>
      <c r="Z195" s="36"/>
      <c r="AA195" s="36"/>
      <c r="AB195" s="36"/>
      <c r="AC195" s="36"/>
      <c r="AD195" s="36"/>
    </row>
    <row r="196" spans="1:30" ht="75" customHeight="1" x14ac:dyDescent="0.2">
      <c r="A196" s="232"/>
      <c r="B196" s="256"/>
      <c r="C196" s="118"/>
      <c r="D196" s="29" t="s">
        <v>154</v>
      </c>
      <c r="E196" s="30">
        <v>100</v>
      </c>
      <c r="F196" s="30">
        <f>SUM(G196:K196)</f>
        <v>400</v>
      </c>
      <c r="G196" s="30">
        <v>100</v>
      </c>
      <c r="H196" s="30">
        <v>100</v>
      </c>
      <c r="I196" s="30">
        <v>0</v>
      </c>
      <c r="J196" s="30">
        <v>100</v>
      </c>
      <c r="K196" s="30">
        <v>100</v>
      </c>
      <c r="L196" s="118"/>
      <c r="M196" s="118"/>
    </row>
    <row r="197" spans="1:30" ht="33.75" customHeight="1" x14ac:dyDescent="0.2">
      <c r="A197" s="232"/>
      <c r="B197" s="256"/>
      <c r="C197" s="118"/>
      <c r="D197" s="29" t="s">
        <v>0</v>
      </c>
      <c r="E197" s="30">
        <v>0</v>
      </c>
      <c r="F197" s="30">
        <f>SUM(G197:K197)</f>
        <v>0</v>
      </c>
      <c r="G197" s="30">
        <v>0</v>
      </c>
      <c r="H197" s="30">
        <v>0</v>
      </c>
      <c r="I197" s="30">
        <v>0</v>
      </c>
      <c r="J197" s="30">
        <v>0</v>
      </c>
      <c r="K197" s="30">
        <v>0</v>
      </c>
      <c r="L197" s="118"/>
      <c r="M197" s="118"/>
    </row>
    <row r="198" spans="1:30" s="35" customFormat="1" ht="18" customHeight="1" x14ac:dyDescent="0.2">
      <c r="A198" s="232" t="s">
        <v>165</v>
      </c>
      <c r="B198" s="255" t="s">
        <v>164</v>
      </c>
      <c r="C198" s="118" t="s">
        <v>5</v>
      </c>
      <c r="D198" s="28" t="s">
        <v>4</v>
      </c>
      <c r="E198" s="30">
        <f t="shared" ref="E198:K198" si="36">SUM(E199:E202)</f>
        <v>50</v>
      </c>
      <c r="F198" s="30">
        <f t="shared" si="36"/>
        <v>885</v>
      </c>
      <c r="G198" s="30">
        <f t="shared" si="36"/>
        <v>230</v>
      </c>
      <c r="H198" s="30">
        <f t="shared" si="36"/>
        <v>230</v>
      </c>
      <c r="I198" s="30">
        <f t="shared" si="36"/>
        <v>125</v>
      </c>
      <c r="J198" s="30">
        <f t="shared" si="36"/>
        <v>150</v>
      </c>
      <c r="K198" s="30">
        <f t="shared" si="36"/>
        <v>150</v>
      </c>
      <c r="L198" s="118" t="s">
        <v>8</v>
      </c>
      <c r="M198" s="118"/>
      <c r="N198" s="36"/>
      <c r="O198" s="36"/>
      <c r="P198" s="36"/>
      <c r="Q198" s="36"/>
      <c r="R198" s="36"/>
      <c r="S198" s="36"/>
      <c r="T198" s="36"/>
      <c r="U198" s="36"/>
      <c r="V198" s="36"/>
      <c r="W198" s="36"/>
      <c r="X198" s="36"/>
      <c r="Y198" s="36"/>
      <c r="Z198" s="36"/>
      <c r="AA198" s="36"/>
      <c r="AB198" s="36"/>
      <c r="AC198" s="36"/>
      <c r="AD198" s="36"/>
    </row>
    <row r="199" spans="1:30" s="35" customFormat="1" ht="48.75" customHeight="1" x14ac:dyDescent="0.2">
      <c r="A199" s="232"/>
      <c r="B199" s="255"/>
      <c r="C199" s="118"/>
      <c r="D199" s="28" t="s">
        <v>3</v>
      </c>
      <c r="E199" s="30">
        <v>0</v>
      </c>
      <c r="F199" s="30">
        <f>SUM(G199:K199)</f>
        <v>0</v>
      </c>
      <c r="G199" s="30">
        <v>0</v>
      </c>
      <c r="H199" s="30">
        <v>0</v>
      </c>
      <c r="I199" s="30">
        <v>0</v>
      </c>
      <c r="J199" s="30">
        <v>0</v>
      </c>
      <c r="K199" s="30">
        <v>0</v>
      </c>
      <c r="L199" s="118"/>
      <c r="M199" s="118"/>
      <c r="N199" s="36"/>
      <c r="O199" s="36"/>
      <c r="P199" s="36"/>
      <c r="Q199" s="36"/>
      <c r="R199" s="36"/>
      <c r="S199" s="36"/>
      <c r="T199" s="36"/>
      <c r="U199" s="36"/>
      <c r="V199" s="36"/>
      <c r="W199" s="36"/>
      <c r="X199" s="36"/>
      <c r="Y199" s="36"/>
      <c r="Z199" s="36"/>
      <c r="AA199" s="36"/>
      <c r="AB199" s="36"/>
      <c r="AC199" s="36"/>
      <c r="AD199" s="36"/>
    </row>
    <row r="200" spans="1:30" s="35" customFormat="1" ht="65.25" customHeight="1" x14ac:dyDescent="0.2">
      <c r="A200" s="232"/>
      <c r="B200" s="255"/>
      <c r="C200" s="118"/>
      <c r="D200" s="28" t="s">
        <v>2</v>
      </c>
      <c r="E200" s="30">
        <v>0</v>
      </c>
      <c r="F200" s="30">
        <f>SUM(G200:K200)</f>
        <v>0</v>
      </c>
      <c r="G200" s="30">
        <v>0</v>
      </c>
      <c r="H200" s="30">
        <v>0</v>
      </c>
      <c r="I200" s="30">
        <v>0</v>
      </c>
      <c r="J200" s="30">
        <v>0</v>
      </c>
      <c r="K200" s="30">
        <v>0</v>
      </c>
      <c r="L200" s="118"/>
      <c r="M200" s="118"/>
      <c r="N200" s="36"/>
      <c r="O200" s="36"/>
      <c r="P200" s="36"/>
      <c r="Q200" s="36"/>
      <c r="R200" s="36"/>
      <c r="S200" s="36"/>
      <c r="T200" s="36"/>
      <c r="U200" s="36"/>
      <c r="V200" s="36"/>
      <c r="W200" s="36"/>
      <c r="X200" s="36"/>
      <c r="Y200" s="36"/>
      <c r="Z200" s="36"/>
      <c r="AA200" s="36"/>
      <c r="AB200" s="36"/>
      <c r="AC200" s="36"/>
      <c r="AD200" s="36"/>
    </row>
    <row r="201" spans="1:30" s="35" customFormat="1" ht="79.5" customHeight="1" x14ac:dyDescent="0.2">
      <c r="A201" s="282"/>
      <c r="B201" s="284"/>
      <c r="C201" s="247"/>
      <c r="D201" s="29" t="s">
        <v>154</v>
      </c>
      <c r="E201" s="30">
        <v>0</v>
      </c>
      <c r="F201" s="30">
        <f>SUM(G201:K201)</f>
        <v>635</v>
      </c>
      <c r="G201" s="30">
        <v>180</v>
      </c>
      <c r="H201" s="30">
        <v>180</v>
      </c>
      <c r="I201" s="30">
        <v>75</v>
      </c>
      <c r="J201" s="30">
        <v>100</v>
      </c>
      <c r="K201" s="30">
        <v>100</v>
      </c>
      <c r="L201" s="118"/>
      <c r="M201" s="118"/>
      <c r="N201" s="36"/>
      <c r="O201" s="36"/>
      <c r="P201" s="36"/>
      <c r="Q201" s="36"/>
      <c r="R201" s="36"/>
      <c r="S201" s="36"/>
      <c r="T201" s="36"/>
      <c r="U201" s="36"/>
      <c r="V201" s="36"/>
      <c r="W201" s="36"/>
      <c r="X201" s="36"/>
      <c r="Y201" s="36"/>
      <c r="Z201" s="36"/>
      <c r="AA201" s="36"/>
      <c r="AB201" s="36"/>
      <c r="AC201" s="36"/>
      <c r="AD201" s="36"/>
    </row>
    <row r="202" spans="1:30" s="35" customFormat="1" ht="33.75" customHeight="1" x14ac:dyDescent="0.2">
      <c r="A202" s="282"/>
      <c r="B202" s="284"/>
      <c r="C202" s="247"/>
      <c r="D202" s="29" t="s">
        <v>0</v>
      </c>
      <c r="E202" s="30">
        <v>50</v>
      </c>
      <c r="F202" s="30">
        <f>SUM(G202:K202)</f>
        <v>250</v>
      </c>
      <c r="G202" s="30">
        <v>50</v>
      </c>
      <c r="H202" s="30">
        <v>50</v>
      </c>
      <c r="I202" s="30">
        <v>50</v>
      </c>
      <c r="J202" s="30">
        <v>50</v>
      </c>
      <c r="K202" s="30">
        <v>50</v>
      </c>
      <c r="L202" s="118"/>
      <c r="M202" s="118"/>
      <c r="N202" s="36"/>
      <c r="O202" s="36"/>
      <c r="P202" s="36"/>
      <c r="Q202" s="36"/>
      <c r="R202" s="36"/>
      <c r="S202" s="36"/>
      <c r="T202" s="36"/>
      <c r="U202" s="36"/>
      <c r="V202" s="36"/>
      <c r="W202" s="36"/>
      <c r="X202" s="36"/>
      <c r="Y202" s="36"/>
      <c r="Z202" s="36"/>
      <c r="AA202" s="36"/>
      <c r="AB202" s="36"/>
      <c r="AC202" s="36"/>
      <c r="AD202" s="36"/>
    </row>
    <row r="203" spans="1:30" s="1" customFormat="1" ht="17.25" customHeight="1" x14ac:dyDescent="0.2">
      <c r="A203" s="232" t="s">
        <v>163</v>
      </c>
      <c r="B203" s="255" t="s">
        <v>162</v>
      </c>
      <c r="C203" s="118" t="s">
        <v>5</v>
      </c>
      <c r="D203" s="28" t="s">
        <v>4</v>
      </c>
      <c r="E203" s="30">
        <f t="shared" ref="E203:K203" si="37">SUM(E205:E207)</f>
        <v>0</v>
      </c>
      <c r="F203" s="30">
        <f t="shared" si="37"/>
        <v>12602.92</v>
      </c>
      <c r="G203" s="30">
        <f t="shared" si="37"/>
        <v>12602.92</v>
      </c>
      <c r="H203" s="30">
        <f t="shared" si="37"/>
        <v>0</v>
      </c>
      <c r="I203" s="30">
        <f t="shared" si="37"/>
        <v>0</v>
      </c>
      <c r="J203" s="30">
        <f t="shared" si="37"/>
        <v>0</v>
      </c>
      <c r="K203" s="30">
        <f t="shared" si="37"/>
        <v>0</v>
      </c>
      <c r="L203" s="121" t="s">
        <v>8</v>
      </c>
      <c r="M203" s="119"/>
    </row>
    <row r="204" spans="1:30" s="1" customFormat="1" ht="45" x14ac:dyDescent="0.2">
      <c r="A204" s="232"/>
      <c r="B204" s="255"/>
      <c r="C204" s="118"/>
      <c r="D204" s="28" t="s">
        <v>3</v>
      </c>
      <c r="E204" s="30">
        <v>0</v>
      </c>
      <c r="F204" s="30">
        <v>0</v>
      </c>
      <c r="G204" s="30">
        <v>0</v>
      </c>
      <c r="H204" s="30">
        <v>0</v>
      </c>
      <c r="I204" s="30">
        <v>0</v>
      </c>
      <c r="J204" s="30">
        <v>0</v>
      </c>
      <c r="K204" s="30">
        <v>0</v>
      </c>
      <c r="L204" s="225"/>
      <c r="M204" s="123"/>
    </row>
    <row r="205" spans="1:30" s="15" customFormat="1" ht="64.5" customHeight="1" x14ac:dyDescent="0.2">
      <c r="A205" s="232"/>
      <c r="B205" s="255"/>
      <c r="C205" s="118"/>
      <c r="D205" s="28" t="s">
        <v>2</v>
      </c>
      <c r="E205" s="30">
        <v>0</v>
      </c>
      <c r="F205" s="30">
        <f>SUM(G205:K205)</f>
        <v>0</v>
      </c>
      <c r="G205" s="30">
        <v>0</v>
      </c>
      <c r="H205" s="30">
        <v>0</v>
      </c>
      <c r="I205" s="30">
        <v>0</v>
      </c>
      <c r="J205" s="30">
        <v>0</v>
      </c>
      <c r="K205" s="30">
        <v>0</v>
      </c>
      <c r="L205" s="225"/>
      <c r="M205" s="123"/>
      <c r="N205" s="16"/>
      <c r="O205" s="16"/>
      <c r="P205" s="16"/>
      <c r="Q205" s="16"/>
      <c r="R205" s="16"/>
      <c r="S205" s="16"/>
      <c r="T205" s="16"/>
      <c r="U205" s="16"/>
      <c r="V205" s="16"/>
      <c r="W205" s="16"/>
      <c r="X205" s="16"/>
      <c r="Y205" s="16"/>
      <c r="Z205" s="16"/>
      <c r="AA205" s="16"/>
      <c r="AB205" s="16"/>
    </row>
    <row r="206" spans="1:30" s="1" customFormat="1" ht="75" x14ac:dyDescent="0.2">
      <c r="A206" s="271"/>
      <c r="B206" s="272"/>
      <c r="C206" s="273"/>
      <c r="D206" s="29" t="s">
        <v>154</v>
      </c>
      <c r="E206" s="30">
        <v>0</v>
      </c>
      <c r="F206" s="30">
        <v>7202</v>
      </c>
      <c r="G206" s="30">
        <v>7202</v>
      </c>
      <c r="H206" s="30">
        <v>0</v>
      </c>
      <c r="I206" s="30">
        <v>0</v>
      </c>
      <c r="J206" s="30">
        <v>0</v>
      </c>
      <c r="K206" s="30">
        <v>0</v>
      </c>
      <c r="L206" s="225"/>
      <c r="M206" s="123"/>
    </row>
    <row r="207" spans="1:30" s="1" customFormat="1" ht="30" x14ac:dyDescent="0.2">
      <c r="A207" s="271"/>
      <c r="B207" s="272"/>
      <c r="C207" s="273"/>
      <c r="D207" s="29" t="s">
        <v>0</v>
      </c>
      <c r="E207" s="30">
        <v>0</v>
      </c>
      <c r="F207" s="30">
        <v>5400.92</v>
      </c>
      <c r="G207" s="30">
        <v>5400.92</v>
      </c>
      <c r="H207" s="30">
        <v>0</v>
      </c>
      <c r="I207" s="30">
        <v>0</v>
      </c>
      <c r="J207" s="30">
        <v>0</v>
      </c>
      <c r="K207" s="30">
        <v>0</v>
      </c>
      <c r="L207" s="122"/>
      <c r="M207" s="120"/>
    </row>
    <row r="208" spans="1:30" s="24" customFormat="1" ht="15" x14ac:dyDescent="0.2">
      <c r="A208" s="220"/>
      <c r="B208" s="178" t="s">
        <v>161</v>
      </c>
      <c r="C208" s="198" t="s">
        <v>5</v>
      </c>
      <c r="D208" s="29" t="s">
        <v>4</v>
      </c>
      <c r="E208" s="27">
        <f t="shared" ref="E208:K208" si="38">SUM(E209:E212)</f>
        <v>3234</v>
      </c>
      <c r="F208" s="27">
        <f t="shared" si="38"/>
        <v>25065.919999999998</v>
      </c>
      <c r="G208" s="27">
        <f t="shared" si="38"/>
        <v>18535.919999999998</v>
      </c>
      <c r="H208" s="27">
        <f t="shared" si="38"/>
        <v>1730</v>
      </c>
      <c r="I208" s="27">
        <f t="shared" si="38"/>
        <v>300</v>
      </c>
      <c r="J208" s="27">
        <f t="shared" si="38"/>
        <v>2250</v>
      </c>
      <c r="K208" s="27">
        <f t="shared" si="38"/>
        <v>2250</v>
      </c>
      <c r="L208" s="119"/>
      <c r="M208" s="119"/>
      <c r="N208" s="1"/>
      <c r="O208" s="1"/>
      <c r="P208" s="1"/>
      <c r="Q208" s="1"/>
      <c r="R208" s="1"/>
      <c r="S208" s="1"/>
      <c r="T208" s="1"/>
      <c r="U208" s="1"/>
      <c r="V208" s="1"/>
      <c r="W208" s="1"/>
      <c r="X208" s="1"/>
      <c r="Y208" s="1"/>
      <c r="Z208" s="1"/>
      <c r="AA208" s="1"/>
      <c r="AB208" s="1"/>
      <c r="AC208" s="1"/>
      <c r="AD208" s="1"/>
    </row>
    <row r="209" spans="1:13" s="1" customFormat="1" ht="45.75" customHeight="1" x14ac:dyDescent="0.2">
      <c r="A209" s="220"/>
      <c r="B209" s="176"/>
      <c r="C209" s="198"/>
      <c r="D209" s="28" t="s">
        <v>3</v>
      </c>
      <c r="E209" s="27">
        <f t="shared" ref="E209:K212" si="39">E119+E184</f>
        <v>0</v>
      </c>
      <c r="F209" s="27">
        <f t="shared" si="39"/>
        <v>0</v>
      </c>
      <c r="G209" s="27">
        <f t="shared" si="39"/>
        <v>0</v>
      </c>
      <c r="H209" s="27">
        <f t="shared" si="39"/>
        <v>0</v>
      </c>
      <c r="I209" s="27">
        <f t="shared" si="39"/>
        <v>0</v>
      </c>
      <c r="J209" s="27">
        <f t="shared" si="39"/>
        <v>0</v>
      </c>
      <c r="K209" s="27">
        <f t="shared" si="39"/>
        <v>0</v>
      </c>
      <c r="L209" s="123"/>
      <c r="M209" s="123"/>
    </row>
    <row r="210" spans="1:13" s="1" customFormat="1" ht="63" customHeight="1" x14ac:dyDescent="0.2">
      <c r="A210" s="220"/>
      <c r="B210" s="176"/>
      <c r="C210" s="198"/>
      <c r="D210" s="28" t="s">
        <v>2</v>
      </c>
      <c r="E210" s="27">
        <f t="shared" si="39"/>
        <v>0</v>
      </c>
      <c r="F210" s="27">
        <f t="shared" si="39"/>
        <v>2403</v>
      </c>
      <c r="G210" s="27">
        <f t="shared" si="39"/>
        <v>2403</v>
      </c>
      <c r="H210" s="27">
        <f t="shared" si="39"/>
        <v>0</v>
      </c>
      <c r="I210" s="27">
        <f t="shared" si="39"/>
        <v>0</v>
      </c>
      <c r="J210" s="27">
        <f t="shared" si="39"/>
        <v>0</v>
      </c>
      <c r="K210" s="27">
        <f t="shared" si="39"/>
        <v>0</v>
      </c>
      <c r="L210" s="123"/>
      <c r="M210" s="123"/>
    </row>
    <row r="211" spans="1:13" s="1" customFormat="1" ht="81.75" customHeight="1" x14ac:dyDescent="0.2">
      <c r="A211" s="220"/>
      <c r="B211" s="176"/>
      <c r="C211" s="198"/>
      <c r="D211" s="29" t="s">
        <v>154</v>
      </c>
      <c r="E211" s="27">
        <f t="shared" si="39"/>
        <v>3184</v>
      </c>
      <c r="F211" s="27">
        <f t="shared" si="39"/>
        <v>17012</v>
      </c>
      <c r="G211" s="27">
        <f t="shared" si="39"/>
        <v>10682</v>
      </c>
      <c r="H211" s="27">
        <f t="shared" si="39"/>
        <v>1680</v>
      </c>
      <c r="I211" s="27">
        <f t="shared" si="39"/>
        <v>250</v>
      </c>
      <c r="J211" s="27">
        <f t="shared" si="39"/>
        <v>2200</v>
      </c>
      <c r="K211" s="27">
        <f t="shared" si="39"/>
        <v>2200</v>
      </c>
      <c r="L211" s="123"/>
      <c r="M211" s="123"/>
    </row>
    <row r="212" spans="1:13" s="1" customFormat="1" ht="30" x14ac:dyDescent="0.2">
      <c r="A212" s="220"/>
      <c r="B212" s="177"/>
      <c r="C212" s="198"/>
      <c r="D212" s="29" t="s">
        <v>0</v>
      </c>
      <c r="E212" s="27">
        <f t="shared" si="39"/>
        <v>50</v>
      </c>
      <c r="F212" s="27">
        <f t="shared" si="39"/>
        <v>5650.92</v>
      </c>
      <c r="G212" s="27">
        <f t="shared" si="39"/>
        <v>5450.92</v>
      </c>
      <c r="H212" s="27">
        <f t="shared" si="39"/>
        <v>50</v>
      </c>
      <c r="I212" s="27">
        <f t="shared" si="39"/>
        <v>50</v>
      </c>
      <c r="J212" s="27">
        <f t="shared" si="39"/>
        <v>50</v>
      </c>
      <c r="K212" s="27">
        <f t="shared" si="39"/>
        <v>50</v>
      </c>
      <c r="L212" s="120"/>
      <c r="M212" s="120"/>
    </row>
    <row r="213" spans="1:13" s="1" customFormat="1" ht="31.5" customHeight="1" x14ac:dyDescent="0.2">
      <c r="A213" s="245" t="s">
        <v>160</v>
      </c>
      <c r="B213" s="245"/>
      <c r="C213" s="245"/>
      <c r="D213" s="245"/>
      <c r="E213" s="245"/>
      <c r="F213" s="245"/>
      <c r="G213" s="245"/>
      <c r="H213" s="245"/>
      <c r="I213" s="245"/>
      <c r="J213" s="245"/>
      <c r="K213" s="245"/>
      <c r="L213" s="245"/>
      <c r="M213" s="245"/>
    </row>
    <row r="214" spans="1:13" ht="15" customHeight="1" x14ac:dyDescent="0.2">
      <c r="A214" s="220" t="s">
        <v>152</v>
      </c>
      <c r="B214" s="150" t="s">
        <v>159</v>
      </c>
      <c r="C214" s="198" t="s">
        <v>5</v>
      </c>
      <c r="D214" s="29" t="s">
        <v>4</v>
      </c>
      <c r="E214" s="27">
        <f t="shared" ref="E214:K214" si="40">SUM(E215:E218)</f>
        <v>450</v>
      </c>
      <c r="F214" s="27">
        <f t="shared" si="40"/>
        <v>3949.1</v>
      </c>
      <c r="G214" s="27">
        <f t="shared" si="40"/>
        <v>400</v>
      </c>
      <c r="H214" s="27">
        <f t="shared" si="40"/>
        <v>849.1</v>
      </c>
      <c r="I214" s="27">
        <f t="shared" si="40"/>
        <v>0</v>
      </c>
      <c r="J214" s="27">
        <f t="shared" si="40"/>
        <v>1350</v>
      </c>
      <c r="K214" s="27">
        <f t="shared" si="40"/>
        <v>1350</v>
      </c>
      <c r="L214" s="198"/>
      <c r="M214" s="150" t="s">
        <v>411</v>
      </c>
    </row>
    <row r="215" spans="1:13" ht="45.75" customHeight="1" x14ac:dyDescent="0.2">
      <c r="A215" s="220"/>
      <c r="B215" s="151"/>
      <c r="C215" s="198"/>
      <c r="D215" s="28" t="s">
        <v>3</v>
      </c>
      <c r="E215" s="34">
        <f t="shared" ref="E215:K218" si="41">E220</f>
        <v>0</v>
      </c>
      <c r="F215" s="34">
        <f t="shared" si="41"/>
        <v>0</v>
      </c>
      <c r="G215" s="34">
        <f t="shared" si="41"/>
        <v>0</v>
      </c>
      <c r="H215" s="34">
        <f t="shared" si="41"/>
        <v>0</v>
      </c>
      <c r="I215" s="34">
        <f t="shared" si="41"/>
        <v>0</v>
      </c>
      <c r="J215" s="34">
        <f t="shared" si="41"/>
        <v>0</v>
      </c>
      <c r="K215" s="34">
        <f t="shared" si="41"/>
        <v>0</v>
      </c>
      <c r="L215" s="198"/>
      <c r="M215" s="151"/>
    </row>
    <row r="216" spans="1:13" ht="65.25" customHeight="1" x14ac:dyDescent="0.2">
      <c r="A216" s="220"/>
      <c r="B216" s="151"/>
      <c r="C216" s="198"/>
      <c r="D216" s="28" t="s">
        <v>2</v>
      </c>
      <c r="E216" s="34">
        <f t="shared" si="41"/>
        <v>0</v>
      </c>
      <c r="F216" s="34">
        <f t="shared" si="41"/>
        <v>0</v>
      </c>
      <c r="G216" s="34">
        <f t="shared" si="41"/>
        <v>0</v>
      </c>
      <c r="H216" s="34">
        <f t="shared" si="41"/>
        <v>0</v>
      </c>
      <c r="I216" s="34">
        <f t="shared" si="41"/>
        <v>0</v>
      </c>
      <c r="J216" s="34">
        <f t="shared" si="41"/>
        <v>0</v>
      </c>
      <c r="K216" s="34">
        <f t="shared" si="41"/>
        <v>0</v>
      </c>
      <c r="L216" s="198"/>
      <c r="M216" s="151"/>
    </row>
    <row r="217" spans="1:13" ht="77.25" customHeight="1" x14ac:dyDescent="0.2">
      <c r="A217" s="220"/>
      <c r="B217" s="151"/>
      <c r="C217" s="198"/>
      <c r="D217" s="29" t="s">
        <v>154</v>
      </c>
      <c r="E217" s="34">
        <f t="shared" si="41"/>
        <v>450</v>
      </c>
      <c r="F217" s="34">
        <f t="shared" si="41"/>
        <v>3949.1</v>
      </c>
      <c r="G217" s="34">
        <f t="shared" si="41"/>
        <v>400</v>
      </c>
      <c r="H217" s="34">
        <f t="shared" si="41"/>
        <v>849.1</v>
      </c>
      <c r="I217" s="34">
        <f t="shared" si="41"/>
        <v>0</v>
      </c>
      <c r="J217" s="34">
        <f t="shared" si="41"/>
        <v>1350</v>
      </c>
      <c r="K217" s="34">
        <f t="shared" si="41"/>
        <v>1350</v>
      </c>
      <c r="L217" s="198"/>
      <c r="M217" s="151"/>
    </row>
    <row r="218" spans="1:13" ht="32.25" customHeight="1" x14ac:dyDescent="0.2">
      <c r="A218" s="220"/>
      <c r="B218" s="152"/>
      <c r="C218" s="198"/>
      <c r="D218" s="29" t="s">
        <v>0</v>
      </c>
      <c r="E218" s="34">
        <f t="shared" si="41"/>
        <v>0</v>
      </c>
      <c r="F218" s="34">
        <f t="shared" si="41"/>
        <v>0</v>
      </c>
      <c r="G218" s="34">
        <f t="shared" si="41"/>
        <v>0</v>
      </c>
      <c r="H218" s="34">
        <f t="shared" si="41"/>
        <v>0</v>
      </c>
      <c r="I218" s="34">
        <f t="shared" si="41"/>
        <v>0</v>
      </c>
      <c r="J218" s="34">
        <f t="shared" si="41"/>
        <v>0</v>
      </c>
      <c r="K218" s="34">
        <f t="shared" si="41"/>
        <v>0</v>
      </c>
      <c r="L218" s="198"/>
      <c r="M218" s="152"/>
    </row>
    <row r="219" spans="1:13" s="1" customFormat="1" ht="15" customHeight="1" x14ac:dyDescent="0.2">
      <c r="A219" s="232" t="s">
        <v>150</v>
      </c>
      <c r="B219" s="256" t="s">
        <v>158</v>
      </c>
      <c r="C219" s="118" t="s">
        <v>5</v>
      </c>
      <c r="D219" s="28" t="s">
        <v>4</v>
      </c>
      <c r="E219" s="30">
        <f t="shared" ref="E219:K219" si="42">SUM(E220:E223)</f>
        <v>450</v>
      </c>
      <c r="F219" s="30">
        <f t="shared" si="42"/>
        <v>3949.1</v>
      </c>
      <c r="G219" s="30">
        <f t="shared" si="42"/>
        <v>400</v>
      </c>
      <c r="H219" s="30">
        <f t="shared" si="42"/>
        <v>849.1</v>
      </c>
      <c r="I219" s="30">
        <f t="shared" si="42"/>
        <v>0</v>
      </c>
      <c r="J219" s="30">
        <f t="shared" si="42"/>
        <v>1350</v>
      </c>
      <c r="K219" s="30">
        <f t="shared" si="42"/>
        <v>1350</v>
      </c>
      <c r="L219" s="118" t="s">
        <v>8</v>
      </c>
      <c r="M219" s="198"/>
    </row>
    <row r="220" spans="1:13" s="1" customFormat="1" ht="45" customHeight="1" x14ac:dyDescent="0.2">
      <c r="A220" s="232"/>
      <c r="B220" s="256"/>
      <c r="C220" s="118"/>
      <c r="D220" s="28" t="s">
        <v>3</v>
      </c>
      <c r="E220" s="30">
        <v>0</v>
      </c>
      <c r="F220" s="30">
        <f>SUM(G220:K220)</f>
        <v>0</v>
      </c>
      <c r="G220" s="30">
        <v>0</v>
      </c>
      <c r="H220" s="30">
        <v>0</v>
      </c>
      <c r="I220" s="30">
        <v>0</v>
      </c>
      <c r="J220" s="30">
        <v>0</v>
      </c>
      <c r="K220" s="30">
        <v>0</v>
      </c>
      <c r="L220" s="118"/>
      <c r="M220" s="198"/>
    </row>
    <row r="221" spans="1:13" s="1" customFormat="1" ht="60.75" customHeight="1" x14ac:dyDescent="0.2">
      <c r="A221" s="232"/>
      <c r="B221" s="256"/>
      <c r="C221" s="118"/>
      <c r="D221" s="28" t="s">
        <v>2</v>
      </c>
      <c r="E221" s="30">
        <v>0</v>
      </c>
      <c r="F221" s="30">
        <f>SUM(G221:K221)</f>
        <v>0</v>
      </c>
      <c r="G221" s="30">
        <v>0</v>
      </c>
      <c r="H221" s="30">
        <v>0</v>
      </c>
      <c r="I221" s="30">
        <v>0</v>
      </c>
      <c r="J221" s="30">
        <v>0</v>
      </c>
      <c r="K221" s="30">
        <v>0</v>
      </c>
      <c r="L221" s="118"/>
      <c r="M221" s="198"/>
    </row>
    <row r="222" spans="1:13" s="1" customFormat="1" ht="75.75" customHeight="1" x14ac:dyDescent="0.2">
      <c r="A222" s="232"/>
      <c r="B222" s="256"/>
      <c r="C222" s="118"/>
      <c r="D222" s="29" t="s">
        <v>154</v>
      </c>
      <c r="E222" s="30">
        <v>450</v>
      </c>
      <c r="F222" s="30">
        <f>SUM(G222:K222)</f>
        <v>3949.1</v>
      </c>
      <c r="G222" s="30">
        <v>400</v>
      </c>
      <c r="H222" s="30">
        <v>849.1</v>
      </c>
      <c r="I222" s="30">
        <v>0</v>
      </c>
      <c r="J222" s="30">
        <v>1350</v>
      </c>
      <c r="K222" s="30">
        <v>1350</v>
      </c>
      <c r="L222" s="118"/>
      <c r="M222" s="198"/>
    </row>
    <row r="223" spans="1:13" s="1" customFormat="1" ht="30.75" customHeight="1" x14ac:dyDescent="0.2">
      <c r="A223" s="232"/>
      <c r="B223" s="256"/>
      <c r="C223" s="118"/>
      <c r="D223" s="29" t="s">
        <v>0</v>
      </c>
      <c r="E223" s="30">
        <v>0</v>
      </c>
      <c r="F223" s="30">
        <f>SUM(G223:K223)</f>
        <v>0</v>
      </c>
      <c r="G223" s="30">
        <v>0</v>
      </c>
      <c r="H223" s="30">
        <v>0</v>
      </c>
      <c r="I223" s="30">
        <v>0</v>
      </c>
      <c r="J223" s="30">
        <v>0</v>
      </c>
      <c r="K223" s="30">
        <v>0</v>
      </c>
      <c r="L223" s="118"/>
      <c r="M223" s="198"/>
    </row>
    <row r="224" spans="1:13" ht="18" customHeight="1" x14ac:dyDescent="0.2">
      <c r="A224" s="195" t="s">
        <v>140</v>
      </c>
      <c r="B224" s="150" t="s">
        <v>157</v>
      </c>
      <c r="C224" s="153" t="s">
        <v>5</v>
      </c>
      <c r="D224" s="29" t="s">
        <v>4</v>
      </c>
      <c r="E224" s="33">
        <f t="shared" ref="E224:K228" si="43">E229</f>
        <v>200</v>
      </c>
      <c r="F224" s="33">
        <f t="shared" si="43"/>
        <v>949.1</v>
      </c>
      <c r="G224" s="33">
        <f t="shared" si="43"/>
        <v>949.1</v>
      </c>
      <c r="H224" s="33">
        <f t="shared" si="43"/>
        <v>0</v>
      </c>
      <c r="I224" s="33">
        <f t="shared" si="43"/>
        <v>0</v>
      </c>
      <c r="J224" s="33">
        <f t="shared" si="43"/>
        <v>0</v>
      </c>
      <c r="K224" s="33">
        <f t="shared" si="43"/>
        <v>0</v>
      </c>
      <c r="L224" s="153"/>
      <c r="M224" s="150" t="s">
        <v>411</v>
      </c>
    </row>
    <row r="225" spans="1:30" ht="45" x14ac:dyDescent="0.2">
      <c r="A225" s="196"/>
      <c r="B225" s="151"/>
      <c r="C225" s="154"/>
      <c r="D225" s="28" t="s">
        <v>3</v>
      </c>
      <c r="E225" s="31">
        <f t="shared" si="43"/>
        <v>0</v>
      </c>
      <c r="F225" s="31">
        <f t="shared" si="43"/>
        <v>0</v>
      </c>
      <c r="G225" s="31">
        <f t="shared" si="43"/>
        <v>0</v>
      </c>
      <c r="H225" s="31">
        <f t="shared" si="43"/>
        <v>0</v>
      </c>
      <c r="I225" s="31">
        <f t="shared" si="43"/>
        <v>0</v>
      </c>
      <c r="J225" s="31">
        <f t="shared" si="43"/>
        <v>0</v>
      </c>
      <c r="K225" s="31">
        <f t="shared" si="43"/>
        <v>0</v>
      </c>
      <c r="L225" s="154"/>
      <c r="M225" s="151"/>
    </row>
    <row r="226" spans="1:30" ht="61.5" customHeight="1" x14ac:dyDescent="0.2">
      <c r="A226" s="196"/>
      <c r="B226" s="151"/>
      <c r="C226" s="154"/>
      <c r="D226" s="28" t="s">
        <v>2</v>
      </c>
      <c r="E226" s="31">
        <f t="shared" si="43"/>
        <v>0</v>
      </c>
      <c r="F226" s="31">
        <f t="shared" si="43"/>
        <v>0</v>
      </c>
      <c r="G226" s="31">
        <f t="shared" si="43"/>
        <v>0</v>
      </c>
      <c r="H226" s="31">
        <f t="shared" si="43"/>
        <v>0</v>
      </c>
      <c r="I226" s="31">
        <f t="shared" si="43"/>
        <v>0</v>
      </c>
      <c r="J226" s="31">
        <f t="shared" si="43"/>
        <v>0</v>
      </c>
      <c r="K226" s="31">
        <f t="shared" si="43"/>
        <v>0</v>
      </c>
      <c r="L226" s="154"/>
      <c r="M226" s="151"/>
    </row>
    <row r="227" spans="1:30" ht="79.5" customHeight="1" x14ac:dyDescent="0.2">
      <c r="A227" s="196"/>
      <c r="B227" s="151"/>
      <c r="C227" s="154"/>
      <c r="D227" s="29" t="s">
        <v>154</v>
      </c>
      <c r="E227" s="31">
        <f t="shared" si="43"/>
        <v>200</v>
      </c>
      <c r="F227" s="31">
        <f t="shared" si="43"/>
        <v>949.1</v>
      </c>
      <c r="G227" s="31">
        <f t="shared" si="43"/>
        <v>949.1</v>
      </c>
      <c r="H227" s="31">
        <f t="shared" si="43"/>
        <v>0</v>
      </c>
      <c r="I227" s="31">
        <f t="shared" si="43"/>
        <v>0</v>
      </c>
      <c r="J227" s="31">
        <f t="shared" si="43"/>
        <v>0</v>
      </c>
      <c r="K227" s="31">
        <f t="shared" si="43"/>
        <v>0</v>
      </c>
      <c r="L227" s="154"/>
      <c r="M227" s="151"/>
    </row>
    <row r="228" spans="1:30" ht="31.5" customHeight="1" x14ac:dyDescent="0.2">
      <c r="A228" s="197"/>
      <c r="B228" s="152"/>
      <c r="C228" s="155"/>
      <c r="D228" s="29" t="s">
        <v>0</v>
      </c>
      <c r="E228" s="31">
        <f t="shared" si="43"/>
        <v>0</v>
      </c>
      <c r="F228" s="31">
        <f t="shared" si="43"/>
        <v>0</v>
      </c>
      <c r="G228" s="31">
        <f t="shared" si="43"/>
        <v>0</v>
      </c>
      <c r="H228" s="31">
        <f t="shared" si="43"/>
        <v>0</v>
      </c>
      <c r="I228" s="31">
        <f t="shared" si="43"/>
        <v>0</v>
      </c>
      <c r="J228" s="31">
        <f t="shared" si="43"/>
        <v>0</v>
      </c>
      <c r="K228" s="31">
        <f t="shared" si="43"/>
        <v>0</v>
      </c>
      <c r="L228" s="155"/>
      <c r="M228" s="152"/>
    </row>
    <row r="229" spans="1:30" ht="20.25" customHeight="1" x14ac:dyDescent="0.2">
      <c r="A229" s="232" t="s">
        <v>138</v>
      </c>
      <c r="B229" s="256" t="s">
        <v>156</v>
      </c>
      <c r="C229" s="118" t="s">
        <v>5</v>
      </c>
      <c r="D229" s="28" t="s">
        <v>4</v>
      </c>
      <c r="E229" s="30">
        <f t="shared" ref="E229:K229" si="44">SUM(E230:E233)</f>
        <v>200</v>
      </c>
      <c r="F229" s="30">
        <f t="shared" si="44"/>
        <v>949.1</v>
      </c>
      <c r="G229" s="30">
        <f t="shared" si="44"/>
        <v>949.1</v>
      </c>
      <c r="H229" s="30">
        <f t="shared" si="44"/>
        <v>0</v>
      </c>
      <c r="I229" s="30">
        <f t="shared" si="44"/>
        <v>0</v>
      </c>
      <c r="J229" s="30">
        <f t="shared" si="44"/>
        <v>0</v>
      </c>
      <c r="K229" s="30">
        <f t="shared" si="44"/>
        <v>0</v>
      </c>
      <c r="L229" s="118" t="s">
        <v>8</v>
      </c>
      <c r="M229" s="198"/>
    </row>
    <row r="230" spans="1:30" s="1" customFormat="1" ht="48" customHeight="1" x14ac:dyDescent="0.2">
      <c r="A230" s="232"/>
      <c r="B230" s="256"/>
      <c r="C230" s="118"/>
      <c r="D230" s="28" t="s">
        <v>3</v>
      </c>
      <c r="E230" s="30">
        <v>0</v>
      </c>
      <c r="F230" s="30">
        <f>SUM(G230:K230)</f>
        <v>0</v>
      </c>
      <c r="G230" s="30">
        <v>0</v>
      </c>
      <c r="H230" s="30">
        <v>0</v>
      </c>
      <c r="I230" s="30">
        <v>0</v>
      </c>
      <c r="J230" s="30">
        <v>0</v>
      </c>
      <c r="K230" s="30">
        <v>0</v>
      </c>
      <c r="L230" s="118"/>
      <c r="M230" s="198"/>
    </row>
    <row r="231" spans="1:30" s="1" customFormat="1" ht="67.5" customHeight="1" x14ac:dyDescent="0.2">
      <c r="A231" s="232"/>
      <c r="B231" s="256"/>
      <c r="C231" s="118"/>
      <c r="D231" s="28" t="s">
        <v>2</v>
      </c>
      <c r="E231" s="30">
        <v>0</v>
      </c>
      <c r="F231" s="30">
        <f>SUM(G231:K231)</f>
        <v>0</v>
      </c>
      <c r="G231" s="30">
        <v>0</v>
      </c>
      <c r="H231" s="30">
        <v>0</v>
      </c>
      <c r="I231" s="30">
        <v>0</v>
      </c>
      <c r="J231" s="30">
        <v>0</v>
      </c>
      <c r="K231" s="30">
        <v>0</v>
      </c>
      <c r="L231" s="118"/>
      <c r="M231" s="198"/>
    </row>
    <row r="232" spans="1:30" s="1" customFormat="1" ht="73.5" customHeight="1" x14ac:dyDescent="0.2">
      <c r="A232" s="232"/>
      <c r="B232" s="256"/>
      <c r="C232" s="118"/>
      <c r="D232" s="29" t="s">
        <v>154</v>
      </c>
      <c r="E232" s="30">
        <v>200</v>
      </c>
      <c r="F232" s="30">
        <f>SUM(G232:K232)</f>
        <v>949.1</v>
      </c>
      <c r="G232" s="30">
        <v>949.1</v>
      </c>
      <c r="H232" s="30">
        <v>0</v>
      </c>
      <c r="I232" s="30">
        <v>0</v>
      </c>
      <c r="J232" s="30">
        <v>0</v>
      </c>
      <c r="K232" s="30">
        <v>0</v>
      </c>
      <c r="L232" s="118"/>
      <c r="M232" s="198"/>
    </row>
    <row r="233" spans="1:30" s="1" customFormat="1" ht="39" customHeight="1" x14ac:dyDescent="0.2">
      <c r="A233" s="232"/>
      <c r="B233" s="256"/>
      <c r="C233" s="118"/>
      <c r="D233" s="29" t="s">
        <v>0</v>
      </c>
      <c r="E233" s="30">
        <v>0</v>
      </c>
      <c r="F233" s="30">
        <f>SUM(G233:K233)</f>
        <v>0</v>
      </c>
      <c r="G233" s="30">
        <v>0</v>
      </c>
      <c r="H233" s="30">
        <v>0</v>
      </c>
      <c r="I233" s="30">
        <v>0</v>
      </c>
      <c r="J233" s="30">
        <v>0</v>
      </c>
      <c r="K233" s="30">
        <v>0</v>
      </c>
      <c r="L233" s="118"/>
      <c r="M233" s="198"/>
    </row>
    <row r="234" spans="1:30" s="24" customFormat="1" ht="15" x14ac:dyDescent="0.2">
      <c r="A234" s="220" t="s">
        <v>152</v>
      </c>
      <c r="B234" s="279" t="s">
        <v>155</v>
      </c>
      <c r="C234" s="118" t="s">
        <v>5</v>
      </c>
      <c r="D234" s="29" t="s">
        <v>4</v>
      </c>
      <c r="E234" s="27">
        <f t="shared" ref="E234:K238" si="45">E214+E224</f>
        <v>650</v>
      </c>
      <c r="F234" s="27">
        <f t="shared" si="45"/>
        <v>4898.2</v>
      </c>
      <c r="G234" s="27">
        <f t="shared" si="45"/>
        <v>1349.1</v>
      </c>
      <c r="H234" s="27">
        <f t="shared" si="45"/>
        <v>849.1</v>
      </c>
      <c r="I234" s="27">
        <f t="shared" si="45"/>
        <v>0</v>
      </c>
      <c r="J234" s="27">
        <f t="shared" si="45"/>
        <v>1350</v>
      </c>
      <c r="K234" s="27">
        <f t="shared" si="45"/>
        <v>1350</v>
      </c>
      <c r="L234" s="117"/>
      <c r="M234" s="117"/>
      <c r="N234" s="1"/>
      <c r="O234" s="1"/>
      <c r="P234" s="1"/>
      <c r="Q234" s="1"/>
      <c r="R234" s="1"/>
      <c r="S234" s="1"/>
      <c r="T234" s="1"/>
      <c r="U234" s="1"/>
      <c r="V234" s="1"/>
      <c r="W234" s="1"/>
      <c r="X234" s="1"/>
      <c r="Y234" s="1"/>
      <c r="Z234" s="1"/>
      <c r="AA234" s="1"/>
      <c r="AB234" s="1"/>
      <c r="AC234" s="1"/>
      <c r="AD234" s="1"/>
    </row>
    <row r="235" spans="1:30" s="15" customFormat="1" ht="44.25" customHeight="1" x14ac:dyDescent="0.2">
      <c r="A235" s="220"/>
      <c r="B235" s="279"/>
      <c r="C235" s="118"/>
      <c r="D235" s="28" t="s">
        <v>3</v>
      </c>
      <c r="E235" s="27">
        <f t="shared" si="45"/>
        <v>0</v>
      </c>
      <c r="F235" s="27">
        <f t="shared" si="45"/>
        <v>0</v>
      </c>
      <c r="G235" s="27">
        <f t="shared" si="45"/>
        <v>0</v>
      </c>
      <c r="H235" s="27">
        <f t="shared" si="45"/>
        <v>0</v>
      </c>
      <c r="I235" s="27">
        <f t="shared" si="45"/>
        <v>0</v>
      </c>
      <c r="J235" s="27">
        <f t="shared" si="45"/>
        <v>0</v>
      </c>
      <c r="K235" s="27">
        <f t="shared" si="45"/>
        <v>0</v>
      </c>
      <c r="L235" s="117"/>
      <c r="M235" s="117"/>
      <c r="N235" s="16"/>
      <c r="O235" s="16"/>
      <c r="P235" s="16"/>
      <c r="Q235" s="16"/>
      <c r="R235" s="16"/>
      <c r="S235" s="16"/>
      <c r="T235" s="16"/>
      <c r="U235" s="16"/>
      <c r="V235" s="16"/>
      <c r="W235" s="16"/>
      <c r="X235" s="16"/>
      <c r="Y235" s="16"/>
      <c r="Z235" s="16"/>
      <c r="AA235" s="16"/>
      <c r="AB235" s="16"/>
    </row>
    <row r="236" spans="1:30" s="15" customFormat="1" ht="66.75" customHeight="1" x14ac:dyDescent="0.2">
      <c r="A236" s="220"/>
      <c r="B236" s="279"/>
      <c r="C236" s="118"/>
      <c r="D236" s="28" t="s">
        <v>2</v>
      </c>
      <c r="E236" s="27">
        <f t="shared" si="45"/>
        <v>0</v>
      </c>
      <c r="F236" s="27">
        <f t="shared" si="45"/>
        <v>0</v>
      </c>
      <c r="G236" s="27">
        <f t="shared" si="45"/>
        <v>0</v>
      </c>
      <c r="H236" s="27">
        <f t="shared" si="45"/>
        <v>0</v>
      </c>
      <c r="I236" s="27">
        <f t="shared" si="45"/>
        <v>0</v>
      </c>
      <c r="J236" s="27">
        <f t="shared" si="45"/>
        <v>0</v>
      </c>
      <c r="K236" s="27">
        <f t="shared" si="45"/>
        <v>0</v>
      </c>
      <c r="L236" s="117"/>
      <c r="M236" s="117"/>
      <c r="N236" s="16"/>
      <c r="O236" s="16"/>
      <c r="P236" s="16"/>
      <c r="Q236" s="16"/>
      <c r="R236" s="16"/>
      <c r="S236" s="16"/>
      <c r="T236" s="16"/>
      <c r="U236" s="16"/>
      <c r="V236" s="16"/>
      <c r="W236" s="16"/>
      <c r="X236" s="16"/>
      <c r="Y236" s="16"/>
      <c r="Z236" s="16"/>
      <c r="AA236" s="16"/>
      <c r="AB236" s="16"/>
    </row>
    <row r="237" spans="1:30" s="15" customFormat="1" ht="80.25" customHeight="1" x14ac:dyDescent="0.2">
      <c r="A237" s="220"/>
      <c r="B237" s="279"/>
      <c r="C237" s="118"/>
      <c r="D237" s="29" t="s">
        <v>154</v>
      </c>
      <c r="E237" s="27">
        <f t="shared" si="45"/>
        <v>650</v>
      </c>
      <c r="F237" s="27">
        <f t="shared" si="45"/>
        <v>4898.2</v>
      </c>
      <c r="G237" s="27">
        <f t="shared" si="45"/>
        <v>1349.1</v>
      </c>
      <c r="H237" s="27">
        <f t="shared" si="45"/>
        <v>849.1</v>
      </c>
      <c r="I237" s="27">
        <f t="shared" si="45"/>
        <v>0</v>
      </c>
      <c r="J237" s="27">
        <f t="shared" si="45"/>
        <v>1350</v>
      </c>
      <c r="K237" s="27">
        <f t="shared" si="45"/>
        <v>1350</v>
      </c>
      <c r="L237" s="117"/>
      <c r="M237" s="117"/>
      <c r="N237" s="16"/>
      <c r="O237" s="16"/>
      <c r="P237" s="16"/>
      <c r="Q237" s="16"/>
      <c r="R237" s="16"/>
      <c r="S237" s="16"/>
      <c r="T237" s="16"/>
      <c r="U237" s="16"/>
      <c r="V237" s="16"/>
      <c r="W237" s="16"/>
      <c r="X237" s="16"/>
      <c r="Y237" s="16"/>
      <c r="Z237" s="16"/>
      <c r="AA237" s="16"/>
      <c r="AB237" s="16"/>
    </row>
    <row r="238" spans="1:30" s="15" customFormat="1" ht="30" x14ac:dyDescent="0.2">
      <c r="A238" s="220"/>
      <c r="B238" s="279"/>
      <c r="C238" s="118"/>
      <c r="D238" s="28" t="s">
        <v>0</v>
      </c>
      <c r="E238" s="27">
        <f t="shared" si="45"/>
        <v>0</v>
      </c>
      <c r="F238" s="27">
        <f t="shared" si="45"/>
        <v>0</v>
      </c>
      <c r="G238" s="27">
        <f t="shared" si="45"/>
        <v>0</v>
      </c>
      <c r="H238" s="27">
        <f t="shared" si="45"/>
        <v>0</v>
      </c>
      <c r="I238" s="27">
        <f t="shared" si="45"/>
        <v>0</v>
      </c>
      <c r="J238" s="27">
        <f t="shared" si="45"/>
        <v>0</v>
      </c>
      <c r="K238" s="27">
        <f t="shared" si="45"/>
        <v>0</v>
      </c>
      <c r="L238" s="117"/>
      <c r="M238" s="117"/>
      <c r="N238" s="16"/>
      <c r="O238" s="16"/>
      <c r="P238" s="16"/>
      <c r="Q238" s="16"/>
      <c r="R238" s="16"/>
      <c r="S238" s="16"/>
      <c r="T238" s="16"/>
      <c r="U238" s="16"/>
      <c r="V238" s="16"/>
      <c r="W238" s="16"/>
      <c r="X238" s="16"/>
      <c r="Y238" s="16"/>
      <c r="Z238" s="16"/>
      <c r="AA238" s="16"/>
      <c r="AB238" s="16"/>
    </row>
    <row r="239" spans="1:30" s="15" customFormat="1" ht="29.25" customHeight="1" x14ac:dyDescent="0.2">
      <c r="A239" s="245" t="s">
        <v>153</v>
      </c>
      <c r="B239" s="245"/>
      <c r="C239" s="245"/>
      <c r="D239" s="245"/>
      <c r="E239" s="245"/>
      <c r="F239" s="245"/>
      <c r="G239" s="245"/>
      <c r="H239" s="245"/>
      <c r="I239" s="245"/>
      <c r="J239" s="245"/>
      <c r="K239" s="245"/>
      <c r="L239" s="245"/>
      <c r="M239" s="245"/>
      <c r="N239" s="16"/>
      <c r="O239" s="16"/>
      <c r="P239" s="16"/>
      <c r="Q239" s="16"/>
      <c r="R239" s="16"/>
      <c r="S239" s="16"/>
      <c r="T239" s="16"/>
      <c r="U239" s="16"/>
      <c r="V239" s="16"/>
      <c r="W239" s="16"/>
      <c r="X239" s="16"/>
      <c r="Y239" s="16"/>
      <c r="Z239" s="16"/>
      <c r="AA239" s="16"/>
      <c r="AB239" s="16"/>
    </row>
    <row r="240" spans="1:30" s="15" customFormat="1" ht="18.75" customHeight="1" x14ac:dyDescent="0.2">
      <c r="A240" s="220" t="s">
        <v>152</v>
      </c>
      <c r="B240" s="214" t="s">
        <v>151</v>
      </c>
      <c r="C240" s="237" t="s">
        <v>5</v>
      </c>
      <c r="D240" s="21" t="s">
        <v>4</v>
      </c>
      <c r="E240" s="19">
        <f>SUM(E241:E244)</f>
        <v>146.9</v>
      </c>
      <c r="F240" s="19">
        <f>G240+H240+I240+J240+K240</f>
        <v>2959.3</v>
      </c>
      <c r="G240" s="19">
        <f>SUM(G241:G244)</f>
        <v>1404</v>
      </c>
      <c r="H240" s="19">
        <f>SUM(H241:H244)</f>
        <v>585.29999999999995</v>
      </c>
      <c r="I240" s="20">
        <f>SUM(I241:I244)</f>
        <v>0</v>
      </c>
      <c r="J240" s="19">
        <f>SUM(J241:J244)</f>
        <v>485</v>
      </c>
      <c r="K240" s="19">
        <f>SUM(K241:K244)</f>
        <v>485</v>
      </c>
      <c r="L240" s="237"/>
      <c r="M240" s="237" t="s">
        <v>494</v>
      </c>
      <c r="N240" s="16"/>
      <c r="O240" s="16"/>
      <c r="P240" s="16"/>
      <c r="Q240" s="16"/>
      <c r="R240" s="16"/>
      <c r="S240" s="16"/>
      <c r="T240" s="16"/>
      <c r="U240" s="16"/>
      <c r="V240" s="16"/>
      <c r="W240" s="16"/>
      <c r="X240" s="16"/>
      <c r="Y240" s="16"/>
      <c r="Z240" s="16"/>
      <c r="AA240" s="16"/>
      <c r="AB240" s="16"/>
    </row>
    <row r="241" spans="1:28" s="15" customFormat="1" ht="48" customHeight="1" x14ac:dyDescent="0.2">
      <c r="A241" s="220"/>
      <c r="B241" s="215"/>
      <c r="C241" s="237"/>
      <c r="D241" s="21" t="s">
        <v>3</v>
      </c>
      <c r="E241" s="19">
        <f t="shared" ref="E241:K242" si="46">E246+E251+E256</f>
        <v>0</v>
      </c>
      <c r="F241" s="19">
        <f t="shared" si="46"/>
        <v>0</v>
      </c>
      <c r="G241" s="19">
        <f t="shared" si="46"/>
        <v>0</v>
      </c>
      <c r="H241" s="19">
        <f t="shared" si="46"/>
        <v>0</v>
      </c>
      <c r="I241" s="20">
        <f t="shared" si="46"/>
        <v>0</v>
      </c>
      <c r="J241" s="19">
        <f t="shared" si="46"/>
        <v>0</v>
      </c>
      <c r="K241" s="19">
        <f t="shared" si="46"/>
        <v>0</v>
      </c>
      <c r="L241" s="237"/>
      <c r="M241" s="237"/>
      <c r="N241" s="16"/>
      <c r="O241" s="16"/>
      <c r="P241" s="16"/>
      <c r="Q241" s="16"/>
      <c r="R241" s="16"/>
      <c r="S241" s="16"/>
      <c r="T241" s="16"/>
      <c r="U241" s="16"/>
      <c r="V241" s="16"/>
      <c r="W241" s="16"/>
      <c r="X241" s="16"/>
      <c r="Y241" s="16"/>
      <c r="Z241" s="16"/>
      <c r="AA241" s="16"/>
      <c r="AB241" s="16"/>
    </row>
    <row r="242" spans="1:28" s="15" customFormat="1" ht="60.75" customHeight="1" x14ac:dyDescent="0.2">
      <c r="A242" s="220"/>
      <c r="B242" s="215"/>
      <c r="C242" s="237"/>
      <c r="D242" s="21" t="s">
        <v>2</v>
      </c>
      <c r="E242" s="19">
        <f t="shared" si="46"/>
        <v>0</v>
      </c>
      <c r="F242" s="19">
        <f t="shared" si="46"/>
        <v>0</v>
      </c>
      <c r="G242" s="19">
        <f t="shared" si="46"/>
        <v>0</v>
      </c>
      <c r="H242" s="19">
        <f t="shared" si="46"/>
        <v>0</v>
      </c>
      <c r="I242" s="20">
        <f t="shared" si="46"/>
        <v>0</v>
      </c>
      <c r="J242" s="19">
        <f t="shared" si="46"/>
        <v>0</v>
      </c>
      <c r="K242" s="19">
        <f t="shared" si="46"/>
        <v>0</v>
      </c>
      <c r="L242" s="237"/>
      <c r="M242" s="237"/>
      <c r="N242" s="16"/>
      <c r="O242" s="16"/>
      <c r="P242" s="16"/>
      <c r="Q242" s="16"/>
      <c r="R242" s="16"/>
      <c r="S242" s="16"/>
      <c r="T242" s="16"/>
      <c r="U242" s="16"/>
      <c r="V242" s="16"/>
      <c r="W242" s="16"/>
      <c r="X242" s="16"/>
      <c r="Y242" s="16"/>
      <c r="Z242" s="16"/>
      <c r="AA242" s="16"/>
      <c r="AB242" s="16"/>
    </row>
    <row r="243" spans="1:28" s="15" customFormat="1" ht="78.75" customHeight="1" x14ac:dyDescent="0.2">
      <c r="A243" s="220"/>
      <c r="B243" s="215"/>
      <c r="C243" s="237"/>
      <c r="D243" s="21" t="s">
        <v>1</v>
      </c>
      <c r="E243" s="19">
        <f>E248+E253+E258</f>
        <v>146.9</v>
      </c>
      <c r="F243" s="19">
        <f>G243+H243+I243+J243+K243</f>
        <v>2959.3</v>
      </c>
      <c r="G243" s="19">
        <f>G248+G253+G258</f>
        <v>1404</v>
      </c>
      <c r="H243" s="19">
        <f>H248+H253+H258+H263+H268</f>
        <v>585.29999999999995</v>
      </c>
      <c r="I243" s="20">
        <v>0</v>
      </c>
      <c r="J243" s="19">
        <f>J248+J253+J258</f>
        <v>485</v>
      </c>
      <c r="K243" s="19">
        <f>K248+K253+K258</f>
        <v>485</v>
      </c>
      <c r="L243" s="237"/>
      <c r="M243" s="237"/>
      <c r="N243" s="16"/>
      <c r="O243" s="16"/>
      <c r="P243" s="16"/>
      <c r="Q243" s="16"/>
      <c r="R243" s="16"/>
      <c r="S243" s="16"/>
      <c r="T243" s="16"/>
      <c r="U243" s="16"/>
      <c r="V243" s="16"/>
      <c r="W243" s="16"/>
      <c r="X243" s="16"/>
      <c r="Y243" s="16"/>
      <c r="Z243" s="16"/>
      <c r="AA243" s="16"/>
      <c r="AB243" s="16"/>
    </row>
    <row r="244" spans="1:28" s="15" customFormat="1" ht="33" customHeight="1" x14ac:dyDescent="0.2">
      <c r="A244" s="220"/>
      <c r="B244" s="216"/>
      <c r="C244" s="237"/>
      <c r="D244" s="21" t="s">
        <v>0</v>
      </c>
      <c r="E244" s="19">
        <f>E249+E254+E259</f>
        <v>0</v>
      </c>
      <c r="F244" s="19">
        <f>F249+F254+F259</f>
        <v>0</v>
      </c>
      <c r="G244" s="19">
        <f>G249+G254+G259</f>
        <v>0</v>
      </c>
      <c r="H244" s="19">
        <f>H249+H254+H259</f>
        <v>0</v>
      </c>
      <c r="I244" s="20">
        <f>I249+I254+I259</f>
        <v>0</v>
      </c>
      <c r="J244" s="19">
        <f>J249+J254+J259</f>
        <v>0</v>
      </c>
      <c r="K244" s="19">
        <f>K249+K254+K259</f>
        <v>0</v>
      </c>
      <c r="L244" s="237"/>
      <c r="M244" s="237"/>
      <c r="N244" s="16"/>
      <c r="O244" s="16"/>
      <c r="P244" s="16"/>
      <c r="Q244" s="16"/>
      <c r="R244" s="16"/>
      <c r="S244" s="16"/>
      <c r="T244" s="16"/>
      <c r="U244" s="16"/>
      <c r="V244" s="16"/>
      <c r="W244" s="16"/>
      <c r="X244" s="16"/>
      <c r="Y244" s="16"/>
      <c r="Z244" s="16"/>
      <c r="AA244" s="16"/>
      <c r="AB244" s="16"/>
    </row>
    <row r="245" spans="1:28" s="15" customFormat="1" ht="39" customHeight="1" x14ac:dyDescent="0.2">
      <c r="A245" s="220" t="s">
        <v>150</v>
      </c>
      <c r="B245" s="242" t="s">
        <v>149</v>
      </c>
      <c r="C245" s="237" t="s">
        <v>5</v>
      </c>
      <c r="D245" s="21" t="s">
        <v>4</v>
      </c>
      <c r="E245" s="19">
        <f>SUM(E246:E249)</f>
        <v>146.9</v>
      </c>
      <c r="F245" s="19">
        <f>G245+H245+I245+J245+K245</f>
        <v>2859</v>
      </c>
      <c r="G245" s="19">
        <f>SUM(G246:G249)</f>
        <v>1404</v>
      </c>
      <c r="H245" s="19">
        <f>SUM(H246:H249)</f>
        <v>485</v>
      </c>
      <c r="I245" s="20">
        <f>SUM(I246:I249)</f>
        <v>0</v>
      </c>
      <c r="J245" s="19">
        <f>SUM(J246:J249)</f>
        <v>485</v>
      </c>
      <c r="K245" s="19">
        <f>SUM(K246:K249)</f>
        <v>485</v>
      </c>
      <c r="L245" s="237" t="s">
        <v>24</v>
      </c>
      <c r="M245" s="237"/>
      <c r="N245" s="16"/>
      <c r="O245" s="16"/>
      <c r="P245" s="16"/>
      <c r="Q245" s="16"/>
      <c r="R245" s="16"/>
      <c r="S245" s="16"/>
      <c r="T245" s="16"/>
      <c r="U245" s="16"/>
      <c r="V245" s="16"/>
      <c r="W245" s="16"/>
      <c r="X245" s="16"/>
      <c r="Y245" s="16"/>
      <c r="Z245" s="16"/>
      <c r="AA245" s="16"/>
      <c r="AB245" s="16"/>
    </row>
    <row r="246" spans="1:28" s="15" customFormat="1" ht="68.25" customHeight="1" x14ac:dyDescent="0.2">
      <c r="A246" s="220"/>
      <c r="B246" s="242"/>
      <c r="C246" s="237"/>
      <c r="D246" s="21" t="s">
        <v>3</v>
      </c>
      <c r="E246" s="19">
        <v>0</v>
      </c>
      <c r="F246" s="19">
        <v>0</v>
      </c>
      <c r="G246" s="19">
        <v>0</v>
      </c>
      <c r="H246" s="19">
        <v>0</v>
      </c>
      <c r="I246" s="20">
        <v>0</v>
      </c>
      <c r="J246" s="19">
        <v>0</v>
      </c>
      <c r="K246" s="19">
        <v>0</v>
      </c>
      <c r="L246" s="237"/>
      <c r="M246" s="237"/>
      <c r="N246" s="16"/>
      <c r="O246" s="16"/>
      <c r="P246" s="16"/>
      <c r="Q246" s="16"/>
      <c r="R246" s="16"/>
      <c r="S246" s="16"/>
      <c r="T246" s="16"/>
      <c r="U246" s="16"/>
      <c r="V246" s="16"/>
      <c r="W246" s="16"/>
      <c r="X246" s="16"/>
      <c r="Y246" s="16"/>
      <c r="Z246" s="16"/>
      <c r="AA246" s="16"/>
      <c r="AB246" s="16"/>
    </row>
    <row r="247" spans="1:28" s="15" customFormat="1" ht="71.25" customHeight="1" x14ac:dyDescent="0.2">
      <c r="A247" s="220"/>
      <c r="B247" s="242"/>
      <c r="C247" s="237"/>
      <c r="D247" s="21" t="s">
        <v>2</v>
      </c>
      <c r="E247" s="19">
        <v>0</v>
      </c>
      <c r="F247" s="19">
        <v>0</v>
      </c>
      <c r="G247" s="19">
        <v>0</v>
      </c>
      <c r="H247" s="19">
        <v>0</v>
      </c>
      <c r="I247" s="20">
        <v>0</v>
      </c>
      <c r="J247" s="19">
        <v>0</v>
      </c>
      <c r="K247" s="19">
        <v>0</v>
      </c>
      <c r="L247" s="237"/>
      <c r="M247" s="237"/>
      <c r="N247" s="16"/>
      <c r="O247" s="16"/>
      <c r="P247" s="16"/>
      <c r="Q247" s="16"/>
      <c r="R247" s="16"/>
      <c r="S247" s="16"/>
      <c r="T247" s="16"/>
      <c r="U247" s="16"/>
      <c r="V247" s="16"/>
      <c r="W247" s="16"/>
      <c r="X247" s="16"/>
      <c r="Y247" s="16"/>
      <c r="Z247" s="16"/>
      <c r="AA247" s="16"/>
      <c r="AB247" s="16"/>
    </row>
    <row r="248" spans="1:28" s="15" customFormat="1" ht="89.25" customHeight="1" x14ac:dyDescent="0.2">
      <c r="A248" s="220"/>
      <c r="B248" s="242"/>
      <c r="C248" s="237"/>
      <c r="D248" s="21" t="s">
        <v>1</v>
      </c>
      <c r="E248" s="19">
        <v>146.9</v>
      </c>
      <c r="F248" s="19">
        <f>SUM(G248:K248)</f>
        <v>2859</v>
      </c>
      <c r="G248" s="19">
        <v>1404</v>
      </c>
      <c r="H248" s="19">
        <v>485</v>
      </c>
      <c r="I248" s="20">
        <v>0</v>
      </c>
      <c r="J248" s="19">
        <v>485</v>
      </c>
      <c r="K248" s="19">
        <v>485</v>
      </c>
      <c r="L248" s="237"/>
      <c r="M248" s="237"/>
      <c r="N248" s="16"/>
      <c r="O248" s="16"/>
      <c r="P248" s="16"/>
      <c r="Q248" s="16"/>
      <c r="R248" s="16"/>
      <c r="S248" s="16"/>
      <c r="T248" s="16"/>
      <c r="U248" s="16"/>
      <c r="V248" s="16"/>
      <c r="W248" s="16"/>
      <c r="X248" s="16"/>
      <c r="Y248" s="16"/>
      <c r="Z248" s="16"/>
      <c r="AA248" s="16"/>
      <c r="AB248" s="16"/>
    </row>
    <row r="249" spans="1:28" s="15" customFormat="1" ht="155.25" customHeight="1" x14ac:dyDescent="0.2">
      <c r="A249" s="220"/>
      <c r="B249" s="242"/>
      <c r="C249" s="237"/>
      <c r="D249" s="21" t="s">
        <v>0</v>
      </c>
      <c r="E249" s="19">
        <v>0</v>
      </c>
      <c r="F249" s="19">
        <v>0</v>
      </c>
      <c r="G249" s="19">
        <v>0</v>
      </c>
      <c r="H249" s="19">
        <v>0</v>
      </c>
      <c r="I249" s="20">
        <v>0</v>
      </c>
      <c r="J249" s="19">
        <v>0</v>
      </c>
      <c r="K249" s="19">
        <v>0</v>
      </c>
      <c r="L249" s="237"/>
      <c r="M249" s="237"/>
      <c r="N249" s="16"/>
      <c r="O249" s="16"/>
      <c r="P249" s="16"/>
      <c r="Q249" s="16"/>
      <c r="R249" s="16"/>
      <c r="S249" s="16"/>
      <c r="T249" s="16"/>
      <c r="U249" s="16"/>
      <c r="V249" s="16"/>
      <c r="W249" s="16"/>
      <c r="X249" s="16"/>
      <c r="Y249" s="16"/>
      <c r="Z249" s="16"/>
      <c r="AA249" s="16"/>
      <c r="AB249" s="16"/>
    </row>
    <row r="250" spans="1:28" s="15" customFormat="1" ht="23.25" customHeight="1" x14ac:dyDescent="0.2">
      <c r="A250" s="220" t="s">
        <v>148</v>
      </c>
      <c r="B250" s="238" t="s">
        <v>147</v>
      </c>
      <c r="C250" s="237" t="s">
        <v>5</v>
      </c>
      <c r="D250" s="21" t="s">
        <v>4</v>
      </c>
      <c r="E250" s="19">
        <f>SUM(E251:E254)</f>
        <v>0</v>
      </c>
      <c r="F250" s="19">
        <f>SUM(F251:F254)</f>
        <v>0</v>
      </c>
      <c r="G250" s="19">
        <f>SUM(G251:G254)</f>
        <v>0</v>
      </c>
      <c r="H250" s="19">
        <f>SUM(H251:H254)</f>
        <v>0</v>
      </c>
      <c r="I250" s="20">
        <v>0</v>
      </c>
      <c r="J250" s="19">
        <f>SUM(J251:J254)</f>
        <v>0</v>
      </c>
      <c r="K250" s="19">
        <f>SUM(K251:K254)</f>
        <v>0</v>
      </c>
      <c r="L250" s="237" t="s">
        <v>16</v>
      </c>
      <c r="M250" s="237" t="s">
        <v>47</v>
      </c>
      <c r="N250" s="16"/>
      <c r="O250" s="16"/>
      <c r="P250" s="16"/>
      <c r="Q250" s="16"/>
      <c r="R250" s="16"/>
      <c r="S250" s="16"/>
      <c r="T250" s="16"/>
      <c r="U250" s="16"/>
      <c r="V250" s="16"/>
      <c r="W250" s="16"/>
      <c r="X250" s="16"/>
      <c r="Y250" s="16"/>
      <c r="Z250" s="16"/>
      <c r="AA250" s="16"/>
      <c r="AB250" s="16"/>
    </row>
    <row r="251" spans="1:28" s="15" customFormat="1" ht="72.75" customHeight="1" x14ac:dyDescent="0.2">
      <c r="A251" s="220"/>
      <c r="B251" s="238"/>
      <c r="C251" s="237"/>
      <c r="D251" s="21" t="s">
        <v>3</v>
      </c>
      <c r="E251" s="19">
        <v>0</v>
      </c>
      <c r="F251" s="19">
        <v>0</v>
      </c>
      <c r="G251" s="19">
        <v>0</v>
      </c>
      <c r="H251" s="19">
        <v>0</v>
      </c>
      <c r="I251" s="20">
        <v>0</v>
      </c>
      <c r="J251" s="19">
        <v>0</v>
      </c>
      <c r="K251" s="19">
        <v>0</v>
      </c>
      <c r="L251" s="237"/>
      <c r="M251" s="237"/>
      <c r="N251" s="16"/>
      <c r="O251" s="16"/>
      <c r="P251" s="16"/>
      <c r="Q251" s="16"/>
      <c r="R251" s="16"/>
      <c r="S251" s="16"/>
      <c r="T251" s="16"/>
      <c r="U251" s="16"/>
      <c r="V251" s="16"/>
      <c r="W251" s="16"/>
      <c r="X251" s="16"/>
      <c r="Y251" s="16"/>
      <c r="Z251" s="16"/>
      <c r="AA251" s="16"/>
      <c r="AB251" s="16"/>
    </row>
    <row r="252" spans="1:28" s="15" customFormat="1" ht="80.25" customHeight="1" x14ac:dyDescent="0.2">
      <c r="A252" s="220"/>
      <c r="B252" s="238"/>
      <c r="C252" s="237"/>
      <c r="D252" s="21" t="s">
        <v>2</v>
      </c>
      <c r="E252" s="19">
        <v>0</v>
      </c>
      <c r="F252" s="19">
        <v>0</v>
      </c>
      <c r="G252" s="19">
        <v>0</v>
      </c>
      <c r="H252" s="19">
        <v>0</v>
      </c>
      <c r="I252" s="20">
        <v>0</v>
      </c>
      <c r="J252" s="19">
        <v>0</v>
      </c>
      <c r="K252" s="19">
        <v>0</v>
      </c>
      <c r="L252" s="237"/>
      <c r="M252" s="237"/>
      <c r="N252" s="16"/>
      <c r="O252" s="16"/>
      <c r="P252" s="16"/>
      <c r="Q252" s="16"/>
      <c r="R252" s="16"/>
      <c r="S252" s="16"/>
      <c r="T252" s="16"/>
      <c r="U252" s="16"/>
      <c r="V252" s="16"/>
      <c r="W252" s="16"/>
      <c r="X252" s="16"/>
      <c r="Y252" s="16"/>
      <c r="Z252" s="16"/>
      <c r="AA252" s="16"/>
      <c r="AB252" s="16"/>
    </row>
    <row r="253" spans="1:28" s="15" customFormat="1" ht="77.25" customHeight="1" x14ac:dyDescent="0.2">
      <c r="A253" s="220"/>
      <c r="B253" s="238"/>
      <c r="C253" s="237"/>
      <c r="D253" s="21" t="s">
        <v>1</v>
      </c>
      <c r="E253" s="19">
        <v>0</v>
      </c>
      <c r="F253" s="19">
        <v>0</v>
      </c>
      <c r="G253" s="19">
        <v>0</v>
      </c>
      <c r="H253" s="19">
        <v>0</v>
      </c>
      <c r="I253" s="20">
        <v>0</v>
      </c>
      <c r="J253" s="19">
        <v>0</v>
      </c>
      <c r="K253" s="19">
        <v>0</v>
      </c>
      <c r="L253" s="237"/>
      <c r="M253" s="237"/>
      <c r="N253" s="16"/>
      <c r="O253" s="16"/>
      <c r="P253" s="16"/>
      <c r="Q253" s="16"/>
      <c r="R253" s="16"/>
      <c r="S253" s="16"/>
      <c r="T253" s="16"/>
      <c r="U253" s="16"/>
      <c r="V253" s="16"/>
      <c r="W253" s="16"/>
      <c r="X253" s="16"/>
      <c r="Y253" s="16"/>
      <c r="Z253" s="16"/>
      <c r="AA253" s="16"/>
      <c r="AB253" s="16"/>
    </row>
    <row r="254" spans="1:28" s="15" customFormat="1" ht="128.25" customHeight="1" x14ac:dyDescent="0.2">
      <c r="A254" s="220"/>
      <c r="B254" s="238"/>
      <c r="C254" s="237"/>
      <c r="D254" s="21" t="s">
        <v>0</v>
      </c>
      <c r="E254" s="19">
        <v>0</v>
      </c>
      <c r="F254" s="19">
        <v>0</v>
      </c>
      <c r="G254" s="19">
        <v>0</v>
      </c>
      <c r="H254" s="19">
        <v>0</v>
      </c>
      <c r="I254" s="20">
        <v>0</v>
      </c>
      <c r="J254" s="19">
        <v>0</v>
      </c>
      <c r="K254" s="19">
        <v>0</v>
      </c>
      <c r="L254" s="237"/>
      <c r="M254" s="237"/>
      <c r="N254" s="16"/>
      <c r="O254" s="16"/>
      <c r="P254" s="16"/>
      <c r="Q254" s="16"/>
      <c r="R254" s="16"/>
      <c r="S254" s="16"/>
      <c r="T254" s="16"/>
      <c r="U254" s="16"/>
      <c r="V254" s="16"/>
      <c r="W254" s="16"/>
      <c r="X254" s="16"/>
      <c r="Y254" s="16"/>
      <c r="Z254" s="16"/>
      <c r="AA254" s="16"/>
      <c r="AB254" s="16"/>
    </row>
    <row r="255" spans="1:28" s="15" customFormat="1" ht="34.5" customHeight="1" x14ac:dyDescent="0.2">
      <c r="A255" s="220" t="s">
        <v>146</v>
      </c>
      <c r="B255" s="238" t="s">
        <v>145</v>
      </c>
      <c r="C255" s="237" t="s">
        <v>5</v>
      </c>
      <c r="D255" s="21" t="s">
        <v>4</v>
      </c>
      <c r="E255" s="19">
        <f t="shared" ref="E255:K255" si="47">SUM(E256:E259)</f>
        <v>0</v>
      </c>
      <c r="F255" s="19">
        <f t="shared" si="47"/>
        <v>0</v>
      </c>
      <c r="G255" s="19">
        <f t="shared" si="47"/>
        <v>0</v>
      </c>
      <c r="H255" s="19">
        <f t="shared" si="47"/>
        <v>0</v>
      </c>
      <c r="I255" s="20">
        <f t="shared" si="47"/>
        <v>0</v>
      </c>
      <c r="J255" s="19">
        <f t="shared" si="47"/>
        <v>0</v>
      </c>
      <c r="K255" s="19">
        <f t="shared" si="47"/>
        <v>0</v>
      </c>
      <c r="L255" s="237" t="s">
        <v>24</v>
      </c>
      <c r="M255" s="237"/>
      <c r="N255" s="16"/>
      <c r="O255" s="16"/>
      <c r="P255" s="16"/>
      <c r="Q255" s="16"/>
      <c r="R255" s="16"/>
      <c r="S255" s="16"/>
      <c r="T255" s="16"/>
      <c r="U255" s="16"/>
      <c r="V255" s="16"/>
      <c r="W255" s="16"/>
      <c r="X255" s="16"/>
      <c r="Y255" s="16"/>
      <c r="Z255" s="16"/>
      <c r="AA255" s="16"/>
      <c r="AB255" s="16"/>
    </row>
    <row r="256" spans="1:28" s="15" customFormat="1" ht="43.5" customHeight="1" x14ac:dyDescent="0.2">
      <c r="A256" s="220"/>
      <c r="B256" s="238"/>
      <c r="C256" s="237"/>
      <c r="D256" s="21" t="s">
        <v>3</v>
      </c>
      <c r="E256" s="19">
        <v>0</v>
      </c>
      <c r="F256" s="19">
        <v>0</v>
      </c>
      <c r="G256" s="19">
        <v>0</v>
      </c>
      <c r="H256" s="19">
        <v>0</v>
      </c>
      <c r="I256" s="20">
        <v>0</v>
      </c>
      <c r="J256" s="19">
        <v>0</v>
      </c>
      <c r="K256" s="19">
        <v>0</v>
      </c>
      <c r="L256" s="237"/>
      <c r="M256" s="237"/>
      <c r="N256" s="16"/>
      <c r="O256" s="16"/>
      <c r="P256" s="16"/>
      <c r="Q256" s="16"/>
      <c r="R256" s="16"/>
      <c r="S256" s="16"/>
      <c r="T256" s="16"/>
      <c r="U256" s="16"/>
      <c r="V256" s="16"/>
      <c r="W256" s="16"/>
      <c r="X256" s="16"/>
      <c r="Y256" s="16"/>
      <c r="Z256" s="16"/>
      <c r="AA256" s="16"/>
      <c r="AB256" s="16"/>
    </row>
    <row r="257" spans="1:28" s="15" customFormat="1" ht="60" customHeight="1" x14ac:dyDescent="0.2">
      <c r="A257" s="220"/>
      <c r="B257" s="238"/>
      <c r="C257" s="237"/>
      <c r="D257" s="21" t="s">
        <v>2</v>
      </c>
      <c r="E257" s="19">
        <v>0</v>
      </c>
      <c r="F257" s="19">
        <v>0</v>
      </c>
      <c r="G257" s="19">
        <v>0</v>
      </c>
      <c r="H257" s="19">
        <v>0</v>
      </c>
      <c r="I257" s="20">
        <v>0</v>
      </c>
      <c r="J257" s="19">
        <v>0</v>
      </c>
      <c r="K257" s="19">
        <v>0</v>
      </c>
      <c r="L257" s="237"/>
      <c r="M257" s="237"/>
      <c r="N257" s="16"/>
      <c r="O257" s="16"/>
      <c r="P257" s="16"/>
      <c r="Q257" s="16"/>
      <c r="R257" s="16"/>
      <c r="S257" s="16"/>
      <c r="T257" s="16"/>
      <c r="U257" s="16"/>
      <c r="V257" s="16"/>
      <c r="W257" s="16"/>
      <c r="X257" s="16"/>
      <c r="Y257" s="16"/>
      <c r="Z257" s="16"/>
      <c r="AA257" s="16"/>
      <c r="AB257" s="16"/>
    </row>
    <row r="258" spans="1:28" s="15" customFormat="1" ht="76.5" customHeight="1" x14ac:dyDescent="0.2">
      <c r="A258" s="220"/>
      <c r="B258" s="238"/>
      <c r="C258" s="237"/>
      <c r="D258" s="21" t="s">
        <v>1</v>
      </c>
      <c r="E258" s="19">
        <v>0</v>
      </c>
      <c r="F258" s="19">
        <v>0</v>
      </c>
      <c r="G258" s="19">
        <v>0</v>
      </c>
      <c r="H258" s="19">
        <v>0</v>
      </c>
      <c r="I258" s="20">
        <v>0</v>
      </c>
      <c r="J258" s="19">
        <v>0</v>
      </c>
      <c r="K258" s="19">
        <v>0</v>
      </c>
      <c r="L258" s="237"/>
      <c r="M258" s="237"/>
      <c r="N258" s="16"/>
      <c r="O258" s="16"/>
      <c r="P258" s="16"/>
      <c r="Q258" s="16"/>
      <c r="R258" s="16"/>
      <c r="S258" s="16"/>
      <c r="T258" s="16"/>
      <c r="U258" s="16"/>
      <c r="V258" s="16"/>
      <c r="W258" s="16"/>
      <c r="X258" s="16"/>
      <c r="Y258" s="16"/>
      <c r="Z258" s="16"/>
      <c r="AA258" s="16"/>
      <c r="AB258" s="16"/>
    </row>
    <row r="259" spans="1:28" s="15" customFormat="1" ht="148.5" customHeight="1" x14ac:dyDescent="0.2">
      <c r="A259" s="220"/>
      <c r="B259" s="238"/>
      <c r="C259" s="237"/>
      <c r="D259" s="21" t="s">
        <v>0</v>
      </c>
      <c r="E259" s="19">
        <v>0</v>
      </c>
      <c r="F259" s="19">
        <v>0</v>
      </c>
      <c r="G259" s="19">
        <v>0</v>
      </c>
      <c r="H259" s="19">
        <v>0</v>
      </c>
      <c r="I259" s="20">
        <v>0</v>
      </c>
      <c r="J259" s="19">
        <v>0</v>
      </c>
      <c r="K259" s="19">
        <v>0</v>
      </c>
      <c r="L259" s="237"/>
      <c r="M259" s="237"/>
      <c r="N259" s="16"/>
      <c r="O259" s="16"/>
      <c r="P259" s="16"/>
      <c r="Q259" s="16"/>
      <c r="R259" s="16"/>
      <c r="S259" s="16"/>
      <c r="T259" s="16"/>
      <c r="U259" s="16"/>
      <c r="V259" s="16"/>
      <c r="W259" s="16"/>
      <c r="X259" s="16"/>
      <c r="Y259" s="16"/>
      <c r="Z259" s="16"/>
      <c r="AA259" s="16"/>
      <c r="AB259" s="16"/>
    </row>
    <row r="260" spans="1:28" s="15" customFormat="1" ht="20.25" customHeight="1" x14ac:dyDescent="0.2">
      <c r="A260" s="220" t="s">
        <v>144</v>
      </c>
      <c r="B260" s="214" t="s">
        <v>143</v>
      </c>
      <c r="C260" s="217" t="s">
        <v>5</v>
      </c>
      <c r="D260" s="21" t="s">
        <v>4</v>
      </c>
      <c r="E260" s="19">
        <v>0</v>
      </c>
      <c r="F260" s="19">
        <f>H260</f>
        <v>76.3</v>
      </c>
      <c r="G260" s="19">
        <v>0</v>
      </c>
      <c r="H260" s="19">
        <v>76.3</v>
      </c>
      <c r="I260" s="20">
        <v>0</v>
      </c>
      <c r="J260" s="19">
        <v>0</v>
      </c>
      <c r="K260" s="19">
        <v>0</v>
      </c>
      <c r="L260" s="217"/>
      <c r="M260" s="217"/>
      <c r="N260" s="16"/>
      <c r="O260" s="16"/>
      <c r="P260" s="16"/>
      <c r="Q260" s="16"/>
      <c r="R260" s="16"/>
      <c r="S260" s="16"/>
      <c r="T260" s="16"/>
      <c r="U260" s="16"/>
      <c r="V260" s="16"/>
      <c r="W260" s="16"/>
      <c r="X260" s="16"/>
      <c r="Y260" s="16"/>
      <c r="Z260" s="16"/>
      <c r="AA260" s="16"/>
      <c r="AB260" s="16"/>
    </row>
    <row r="261" spans="1:28" s="15" customFormat="1" ht="47.25" customHeight="1" x14ac:dyDescent="0.2">
      <c r="A261" s="220"/>
      <c r="B261" s="215"/>
      <c r="C261" s="218"/>
      <c r="D261" s="21" t="s">
        <v>3</v>
      </c>
      <c r="E261" s="19">
        <v>0</v>
      </c>
      <c r="F261" s="19">
        <v>0</v>
      </c>
      <c r="G261" s="19">
        <v>0</v>
      </c>
      <c r="H261" s="19">
        <v>0</v>
      </c>
      <c r="I261" s="20">
        <v>0</v>
      </c>
      <c r="J261" s="19">
        <v>0</v>
      </c>
      <c r="K261" s="19">
        <v>0</v>
      </c>
      <c r="L261" s="218"/>
      <c r="M261" s="218"/>
      <c r="N261" s="16"/>
      <c r="O261" s="16"/>
      <c r="P261" s="16"/>
      <c r="Q261" s="16"/>
      <c r="R261" s="16"/>
      <c r="S261" s="16"/>
      <c r="T261" s="16"/>
      <c r="U261" s="16"/>
      <c r="V261" s="16"/>
      <c r="W261" s="16"/>
      <c r="X261" s="16"/>
      <c r="Y261" s="16"/>
      <c r="Z261" s="16"/>
      <c r="AA261" s="16"/>
      <c r="AB261" s="16"/>
    </row>
    <row r="262" spans="1:28" s="15" customFormat="1" ht="60" customHeight="1" x14ac:dyDescent="0.2">
      <c r="A262" s="220"/>
      <c r="B262" s="215"/>
      <c r="C262" s="218"/>
      <c r="D262" s="21" t="s">
        <v>2</v>
      </c>
      <c r="E262" s="19">
        <v>0</v>
      </c>
      <c r="F262" s="19">
        <v>0</v>
      </c>
      <c r="G262" s="19">
        <v>0</v>
      </c>
      <c r="H262" s="19">
        <v>0</v>
      </c>
      <c r="I262" s="20">
        <v>0</v>
      </c>
      <c r="J262" s="19">
        <v>0</v>
      </c>
      <c r="K262" s="19">
        <v>0</v>
      </c>
      <c r="L262" s="218"/>
      <c r="M262" s="218"/>
      <c r="N262" s="16"/>
      <c r="O262" s="16"/>
      <c r="P262" s="16"/>
      <c r="Q262" s="16"/>
      <c r="R262" s="16"/>
      <c r="S262" s="16"/>
      <c r="T262" s="16"/>
      <c r="U262" s="16"/>
      <c r="V262" s="16"/>
      <c r="W262" s="16"/>
      <c r="X262" s="16"/>
      <c r="Y262" s="16"/>
      <c r="Z262" s="16"/>
      <c r="AA262" s="16"/>
      <c r="AB262" s="16"/>
    </row>
    <row r="263" spans="1:28" s="15" customFormat="1" ht="75.75" customHeight="1" x14ac:dyDescent="0.2">
      <c r="A263" s="220"/>
      <c r="B263" s="215"/>
      <c r="C263" s="218"/>
      <c r="D263" s="21" t="s">
        <v>1</v>
      </c>
      <c r="E263" s="19">
        <v>0</v>
      </c>
      <c r="F263" s="19">
        <f>H263</f>
        <v>76.3</v>
      </c>
      <c r="G263" s="19">
        <v>0</v>
      </c>
      <c r="H263" s="19">
        <v>76.3</v>
      </c>
      <c r="I263" s="20">
        <v>0</v>
      </c>
      <c r="J263" s="19">
        <v>0</v>
      </c>
      <c r="K263" s="19">
        <v>0</v>
      </c>
      <c r="L263" s="218"/>
      <c r="M263" s="218"/>
      <c r="N263" s="16"/>
      <c r="O263" s="16"/>
      <c r="P263" s="16"/>
      <c r="Q263" s="16"/>
      <c r="R263" s="16"/>
      <c r="S263" s="16"/>
      <c r="T263" s="16"/>
      <c r="U263" s="16"/>
      <c r="V263" s="16"/>
      <c r="W263" s="16"/>
      <c r="X263" s="16"/>
      <c r="Y263" s="16"/>
      <c r="Z263" s="16"/>
      <c r="AA263" s="16"/>
      <c r="AB263" s="16"/>
    </row>
    <row r="264" spans="1:28" s="15" customFormat="1" ht="35.25" customHeight="1" x14ac:dyDescent="0.2">
      <c r="A264" s="220"/>
      <c r="B264" s="216"/>
      <c r="C264" s="219"/>
      <c r="D264" s="21" t="s">
        <v>0</v>
      </c>
      <c r="E264" s="19">
        <v>0</v>
      </c>
      <c r="F264" s="19">
        <v>0</v>
      </c>
      <c r="G264" s="19">
        <v>0</v>
      </c>
      <c r="H264" s="19">
        <v>0</v>
      </c>
      <c r="I264" s="20">
        <v>0</v>
      </c>
      <c r="J264" s="19">
        <v>0</v>
      </c>
      <c r="K264" s="19">
        <v>0</v>
      </c>
      <c r="L264" s="219"/>
      <c r="M264" s="219"/>
      <c r="N264" s="16"/>
      <c r="O264" s="16"/>
      <c r="P264" s="16"/>
      <c r="Q264" s="16"/>
      <c r="R264" s="16"/>
      <c r="S264" s="16"/>
      <c r="T264" s="16"/>
      <c r="U264" s="16"/>
      <c r="V264" s="16"/>
      <c r="W264" s="16"/>
      <c r="X264" s="16"/>
      <c r="Y264" s="16"/>
      <c r="Z264" s="16"/>
      <c r="AA264" s="16"/>
      <c r="AB264" s="16"/>
    </row>
    <row r="265" spans="1:28" s="15" customFormat="1" ht="18" customHeight="1" x14ac:dyDescent="0.2">
      <c r="A265" s="220" t="s">
        <v>142</v>
      </c>
      <c r="B265" s="214" t="s">
        <v>141</v>
      </c>
      <c r="C265" s="217" t="s">
        <v>5</v>
      </c>
      <c r="D265" s="21" t="s">
        <v>4</v>
      </c>
      <c r="E265" s="19">
        <v>0</v>
      </c>
      <c r="F265" s="19">
        <f>H265</f>
        <v>24</v>
      </c>
      <c r="G265" s="19">
        <v>0</v>
      </c>
      <c r="H265" s="19">
        <v>24</v>
      </c>
      <c r="I265" s="20">
        <v>0</v>
      </c>
      <c r="J265" s="19">
        <v>0</v>
      </c>
      <c r="K265" s="19">
        <v>0</v>
      </c>
      <c r="L265" s="217"/>
      <c r="M265" s="217"/>
      <c r="N265" s="16"/>
      <c r="O265" s="16"/>
      <c r="P265" s="16"/>
      <c r="Q265" s="16"/>
      <c r="R265" s="16"/>
      <c r="S265" s="16"/>
      <c r="T265" s="16"/>
      <c r="U265" s="16"/>
      <c r="V265" s="16"/>
      <c r="W265" s="16"/>
      <c r="X265" s="16"/>
      <c r="Y265" s="16"/>
      <c r="Z265" s="16"/>
      <c r="AA265" s="16"/>
      <c r="AB265" s="16"/>
    </row>
    <row r="266" spans="1:28" s="15" customFormat="1" ht="47.25" customHeight="1" x14ac:dyDescent="0.2">
      <c r="A266" s="220"/>
      <c r="B266" s="215"/>
      <c r="C266" s="218"/>
      <c r="D266" s="21" t="s">
        <v>3</v>
      </c>
      <c r="E266" s="19">
        <v>0</v>
      </c>
      <c r="F266" s="19">
        <v>0</v>
      </c>
      <c r="G266" s="19">
        <v>0</v>
      </c>
      <c r="H266" s="19">
        <v>0</v>
      </c>
      <c r="I266" s="20">
        <v>0</v>
      </c>
      <c r="J266" s="19">
        <v>0</v>
      </c>
      <c r="K266" s="19">
        <v>0</v>
      </c>
      <c r="L266" s="218"/>
      <c r="M266" s="218"/>
      <c r="N266" s="16"/>
      <c r="O266" s="16"/>
      <c r="P266" s="16"/>
      <c r="Q266" s="16"/>
      <c r="R266" s="16"/>
      <c r="S266" s="16"/>
      <c r="T266" s="16"/>
      <c r="U266" s="16"/>
      <c r="V266" s="16"/>
      <c r="W266" s="16"/>
      <c r="X266" s="16"/>
      <c r="Y266" s="16"/>
      <c r="Z266" s="16"/>
      <c r="AA266" s="16"/>
      <c r="AB266" s="16"/>
    </row>
    <row r="267" spans="1:28" s="15" customFormat="1" ht="59.25" customHeight="1" x14ac:dyDescent="0.2">
      <c r="A267" s="220"/>
      <c r="B267" s="215"/>
      <c r="C267" s="218"/>
      <c r="D267" s="21" t="s">
        <v>2</v>
      </c>
      <c r="E267" s="19">
        <v>0</v>
      </c>
      <c r="F267" s="19">
        <v>0</v>
      </c>
      <c r="G267" s="19">
        <v>0</v>
      </c>
      <c r="H267" s="19">
        <v>0</v>
      </c>
      <c r="I267" s="20">
        <v>0</v>
      </c>
      <c r="J267" s="19">
        <v>0</v>
      </c>
      <c r="K267" s="19">
        <v>0</v>
      </c>
      <c r="L267" s="218"/>
      <c r="M267" s="218"/>
      <c r="N267" s="16"/>
      <c r="O267" s="16"/>
      <c r="P267" s="16"/>
      <c r="Q267" s="16"/>
      <c r="R267" s="16"/>
      <c r="S267" s="16"/>
      <c r="T267" s="16"/>
      <c r="U267" s="16"/>
      <c r="V267" s="16"/>
      <c r="W267" s="16"/>
      <c r="X267" s="16"/>
      <c r="Y267" s="16"/>
      <c r="Z267" s="16"/>
      <c r="AA267" s="16"/>
      <c r="AB267" s="16"/>
    </row>
    <row r="268" spans="1:28" s="15" customFormat="1" ht="77.25" customHeight="1" x14ac:dyDescent="0.2">
      <c r="A268" s="220"/>
      <c r="B268" s="215"/>
      <c r="C268" s="218"/>
      <c r="D268" s="21" t="s">
        <v>1</v>
      </c>
      <c r="E268" s="19">
        <v>0</v>
      </c>
      <c r="F268" s="19">
        <f>H268</f>
        <v>24</v>
      </c>
      <c r="G268" s="19">
        <v>0</v>
      </c>
      <c r="H268" s="19">
        <v>24</v>
      </c>
      <c r="I268" s="20">
        <v>0</v>
      </c>
      <c r="J268" s="19">
        <v>0</v>
      </c>
      <c r="K268" s="19">
        <v>0</v>
      </c>
      <c r="L268" s="218"/>
      <c r="M268" s="218"/>
      <c r="N268" s="16"/>
      <c r="O268" s="16"/>
      <c r="P268" s="16"/>
      <c r="Q268" s="16"/>
      <c r="R268" s="16"/>
      <c r="S268" s="16"/>
      <c r="T268" s="16"/>
      <c r="U268" s="16"/>
      <c r="V268" s="16"/>
      <c r="W268" s="16"/>
      <c r="X268" s="16"/>
      <c r="Y268" s="16"/>
      <c r="Z268" s="16"/>
      <c r="AA268" s="16"/>
      <c r="AB268" s="16"/>
    </row>
    <row r="269" spans="1:28" s="15" customFormat="1" ht="30.75" customHeight="1" x14ac:dyDescent="0.2">
      <c r="A269" s="220"/>
      <c r="B269" s="216"/>
      <c r="C269" s="219"/>
      <c r="D269" s="21" t="s">
        <v>0</v>
      </c>
      <c r="E269" s="19">
        <v>0</v>
      </c>
      <c r="F269" s="19">
        <v>0</v>
      </c>
      <c r="G269" s="19">
        <v>0</v>
      </c>
      <c r="H269" s="19">
        <v>0</v>
      </c>
      <c r="I269" s="20">
        <v>0</v>
      </c>
      <c r="J269" s="19">
        <v>0</v>
      </c>
      <c r="K269" s="19">
        <v>0</v>
      </c>
      <c r="L269" s="219"/>
      <c r="M269" s="219"/>
      <c r="N269" s="16"/>
      <c r="O269" s="16"/>
      <c r="P269" s="16"/>
      <c r="Q269" s="16"/>
      <c r="R269" s="16"/>
      <c r="S269" s="16"/>
      <c r="T269" s="16"/>
      <c r="U269" s="16"/>
      <c r="V269" s="16"/>
      <c r="W269" s="16"/>
      <c r="X269" s="16"/>
      <c r="Y269" s="16"/>
      <c r="Z269" s="16"/>
      <c r="AA269" s="16"/>
      <c r="AB269" s="16"/>
    </row>
    <row r="270" spans="1:28" s="15" customFormat="1" ht="24.75" customHeight="1" x14ac:dyDescent="0.2">
      <c r="A270" s="220" t="s">
        <v>140</v>
      </c>
      <c r="B270" s="214" t="s">
        <v>139</v>
      </c>
      <c r="C270" s="237"/>
      <c r="D270" s="21" t="s">
        <v>4</v>
      </c>
      <c r="E270" s="19">
        <f>SUM(E271:E274)</f>
        <v>3300</v>
      </c>
      <c r="F270" s="19">
        <f>SUM(F271:F274)</f>
        <v>11348</v>
      </c>
      <c r="G270" s="19">
        <f>SUM(G271:G274)</f>
        <v>1310</v>
      </c>
      <c r="H270" s="19">
        <f>H271+H272+H273+H274</f>
        <v>2538</v>
      </c>
      <c r="I270" s="20">
        <f>SUM(I271:I274)</f>
        <v>900</v>
      </c>
      <c r="J270" s="19">
        <f>SUM(J271:J274)</f>
        <v>3300</v>
      </c>
      <c r="K270" s="19">
        <f>SUM(K271:K274)</f>
        <v>3300</v>
      </c>
      <c r="L270" s="237"/>
      <c r="M270" s="237" t="s">
        <v>495</v>
      </c>
      <c r="N270" s="16"/>
      <c r="O270" s="16"/>
      <c r="P270" s="16"/>
      <c r="Q270" s="16"/>
      <c r="R270" s="16"/>
      <c r="S270" s="16"/>
      <c r="T270" s="16"/>
      <c r="U270" s="16"/>
      <c r="V270" s="16"/>
      <c r="W270" s="16"/>
      <c r="X270" s="16"/>
      <c r="Y270" s="16"/>
      <c r="Z270" s="16"/>
      <c r="AA270" s="16"/>
      <c r="AB270" s="16"/>
    </row>
    <row r="271" spans="1:28" s="15" customFormat="1" ht="47.25" customHeight="1" x14ac:dyDescent="0.2">
      <c r="A271" s="220"/>
      <c r="B271" s="215"/>
      <c r="C271" s="237"/>
      <c r="D271" s="21" t="s">
        <v>3</v>
      </c>
      <c r="E271" s="19">
        <f t="shared" ref="E271:K274" si="48">E276+E281+E286+E291+E296</f>
        <v>0</v>
      </c>
      <c r="F271" s="19">
        <f t="shared" si="48"/>
        <v>0</v>
      </c>
      <c r="G271" s="19">
        <f t="shared" si="48"/>
        <v>0</v>
      </c>
      <c r="H271" s="19">
        <f t="shared" si="48"/>
        <v>0</v>
      </c>
      <c r="I271" s="20">
        <f t="shared" si="48"/>
        <v>0</v>
      </c>
      <c r="J271" s="19">
        <f t="shared" si="48"/>
        <v>0</v>
      </c>
      <c r="K271" s="19">
        <f t="shared" si="48"/>
        <v>0</v>
      </c>
      <c r="L271" s="237"/>
      <c r="M271" s="237"/>
      <c r="N271" s="16"/>
      <c r="O271" s="16"/>
      <c r="P271" s="16"/>
      <c r="Q271" s="16"/>
      <c r="R271" s="16"/>
      <c r="S271" s="16"/>
      <c r="T271" s="16"/>
      <c r="U271" s="16"/>
      <c r="V271" s="16"/>
      <c r="W271" s="16"/>
      <c r="X271" s="16"/>
      <c r="Y271" s="16"/>
      <c r="Z271" s="16"/>
      <c r="AA271" s="16"/>
      <c r="AB271" s="16"/>
    </row>
    <row r="272" spans="1:28" s="15" customFormat="1" ht="63.75" customHeight="1" x14ac:dyDescent="0.2">
      <c r="A272" s="220"/>
      <c r="B272" s="215"/>
      <c r="C272" s="237"/>
      <c r="D272" s="21" t="s">
        <v>2</v>
      </c>
      <c r="E272" s="19">
        <f t="shared" si="48"/>
        <v>0</v>
      </c>
      <c r="F272" s="19">
        <f t="shared" si="48"/>
        <v>0</v>
      </c>
      <c r="G272" s="19">
        <f t="shared" si="48"/>
        <v>0</v>
      </c>
      <c r="H272" s="19">
        <f t="shared" si="48"/>
        <v>0</v>
      </c>
      <c r="I272" s="20">
        <f t="shared" si="48"/>
        <v>0</v>
      </c>
      <c r="J272" s="19">
        <f t="shared" si="48"/>
        <v>0</v>
      </c>
      <c r="K272" s="19">
        <f t="shared" si="48"/>
        <v>0</v>
      </c>
      <c r="L272" s="237"/>
      <c r="M272" s="237"/>
      <c r="N272" s="16"/>
      <c r="O272" s="16"/>
      <c r="P272" s="16"/>
      <c r="Q272" s="16"/>
      <c r="R272" s="16"/>
      <c r="S272" s="16"/>
      <c r="T272" s="16"/>
      <c r="U272" s="16"/>
      <c r="V272" s="16"/>
      <c r="W272" s="16"/>
      <c r="X272" s="16"/>
      <c r="Y272" s="16"/>
      <c r="Z272" s="16"/>
      <c r="AA272" s="16"/>
      <c r="AB272" s="16"/>
    </row>
    <row r="273" spans="1:28" s="15" customFormat="1" ht="78" customHeight="1" x14ac:dyDescent="0.2">
      <c r="A273" s="220"/>
      <c r="B273" s="215"/>
      <c r="C273" s="237"/>
      <c r="D273" s="21" t="s">
        <v>1</v>
      </c>
      <c r="E273" s="19">
        <f t="shared" si="48"/>
        <v>3300</v>
      </c>
      <c r="F273" s="19">
        <f t="shared" si="48"/>
        <v>11348</v>
      </c>
      <c r="G273" s="19">
        <f t="shared" si="48"/>
        <v>1310</v>
      </c>
      <c r="H273" s="19">
        <f t="shared" si="48"/>
        <v>2538</v>
      </c>
      <c r="I273" s="20">
        <f t="shared" si="48"/>
        <v>900</v>
      </c>
      <c r="J273" s="19">
        <f t="shared" si="48"/>
        <v>3300</v>
      </c>
      <c r="K273" s="19">
        <f t="shared" si="48"/>
        <v>3300</v>
      </c>
      <c r="L273" s="237"/>
      <c r="M273" s="237"/>
      <c r="N273" s="16"/>
      <c r="O273" s="16"/>
      <c r="P273" s="16"/>
      <c r="Q273" s="16"/>
      <c r="R273" s="16"/>
      <c r="S273" s="16"/>
      <c r="T273" s="16"/>
      <c r="U273" s="16"/>
      <c r="V273" s="16"/>
      <c r="W273" s="16"/>
      <c r="X273" s="16"/>
      <c r="Y273" s="16"/>
      <c r="Z273" s="16"/>
      <c r="AA273" s="16"/>
      <c r="AB273" s="16"/>
    </row>
    <row r="274" spans="1:28" s="15" customFormat="1" ht="30.75" customHeight="1" x14ac:dyDescent="0.2">
      <c r="A274" s="220"/>
      <c r="B274" s="216"/>
      <c r="C274" s="237"/>
      <c r="D274" s="21" t="s">
        <v>0</v>
      </c>
      <c r="E274" s="19">
        <f t="shared" si="48"/>
        <v>0</v>
      </c>
      <c r="F274" s="19">
        <f t="shared" si="48"/>
        <v>0</v>
      </c>
      <c r="G274" s="19">
        <f t="shared" si="48"/>
        <v>0</v>
      </c>
      <c r="H274" s="19">
        <f t="shared" si="48"/>
        <v>0</v>
      </c>
      <c r="I274" s="20">
        <f t="shared" si="48"/>
        <v>0</v>
      </c>
      <c r="J274" s="19">
        <f t="shared" si="48"/>
        <v>0</v>
      </c>
      <c r="K274" s="19">
        <f t="shared" si="48"/>
        <v>0</v>
      </c>
      <c r="L274" s="237"/>
      <c r="M274" s="237"/>
      <c r="N274" s="16"/>
      <c r="O274" s="16"/>
      <c r="P274" s="16"/>
      <c r="Q274" s="16"/>
      <c r="R274" s="16"/>
      <c r="S274" s="16"/>
      <c r="T274" s="16"/>
      <c r="U274" s="16"/>
      <c r="V274" s="16"/>
      <c r="W274" s="16"/>
      <c r="X274" s="16"/>
      <c r="Y274" s="16"/>
      <c r="Z274" s="16"/>
      <c r="AA274" s="16"/>
      <c r="AB274" s="16"/>
    </row>
    <row r="275" spans="1:28" s="15" customFormat="1" ht="21" customHeight="1" x14ac:dyDescent="0.2">
      <c r="A275" s="220" t="s">
        <v>138</v>
      </c>
      <c r="B275" s="238" t="s">
        <v>137</v>
      </c>
      <c r="C275" s="237" t="s">
        <v>5</v>
      </c>
      <c r="D275" s="21" t="s">
        <v>4</v>
      </c>
      <c r="E275" s="19">
        <f>SUM(E276:E279)</f>
        <v>3300</v>
      </c>
      <c r="F275" s="19">
        <f>SUM(F276:F279)</f>
        <v>11348</v>
      </c>
      <c r="G275" s="19">
        <f>SUM(G276:G279)</f>
        <v>1310</v>
      </c>
      <c r="H275" s="19">
        <f>H276+H277+H278+H279</f>
        <v>2538</v>
      </c>
      <c r="I275" s="20">
        <f>SUM(I276:I279)</f>
        <v>900</v>
      </c>
      <c r="J275" s="19">
        <f>SUM(J276:J279)</f>
        <v>3300</v>
      </c>
      <c r="K275" s="19">
        <f>SUM(K276:K279)</f>
        <v>3300</v>
      </c>
      <c r="L275" s="237" t="s">
        <v>24</v>
      </c>
      <c r="M275" s="237"/>
      <c r="N275" s="16"/>
      <c r="O275" s="16"/>
      <c r="P275" s="16"/>
      <c r="Q275" s="16"/>
      <c r="R275" s="16"/>
      <c r="S275" s="16"/>
      <c r="T275" s="16"/>
      <c r="U275" s="16"/>
      <c r="V275" s="16"/>
      <c r="W275" s="16"/>
      <c r="X275" s="16"/>
      <c r="Y275" s="16"/>
      <c r="Z275" s="16"/>
      <c r="AA275" s="16"/>
      <c r="AB275" s="16"/>
    </row>
    <row r="276" spans="1:28" s="15" customFormat="1" ht="47.25" customHeight="1" x14ac:dyDescent="0.2">
      <c r="A276" s="220"/>
      <c r="B276" s="238"/>
      <c r="C276" s="237"/>
      <c r="D276" s="21" t="s">
        <v>3</v>
      </c>
      <c r="E276" s="19">
        <v>0</v>
      </c>
      <c r="F276" s="19">
        <v>0</v>
      </c>
      <c r="G276" s="19">
        <v>0</v>
      </c>
      <c r="H276" s="19">
        <v>0</v>
      </c>
      <c r="I276" s="20">
        <v>0</v>
      </c>
      <c r="J276" s="19">
        <v>0</v>
      </c>
      <c r="K276" s="19">
        <v>0</v>
      </c>
      <c r="L276" s="237"/>
      <c r="M276" s="237"/>
      <c r="N276" s="16"/>
      <c r="O276" s="16"/>
      <c r="P276" s="16"/>
      <c r="Q276" s="16"/>
      <c r="R276" s="16"/>
      <c r="S276" s="16"/>
      <c r="T276" s="16"/>
      <c r="U276" s="16"/>
      <c r="V276" s="16"/>
      <c r="W276" s="16"/>
      <c r="X276" s="16"/>
      <c r="Y276" s="16"/>
      <c r="Z276" s="16"/>
      <c r="AA276" s="16"/>
      <c r="AB276" s="16"/>
    </row>
    <row r="277" spans="1:28" s="15" customFormat="1" ht="60.75" customHeight="1" x14ac:dyDescent="0.2">
      <c r="A277" s="220"/>
      <c r="B277" s="238"/>
      <c r="C277" s="237"/>
      <c r="D277" s="21" t="s">
        <v>2</v>
      </c>
      <c r="E277" s="19">
        <v>0</v>
      </c>
      <c r="F277" s="19">
        <v>0</v>
      </c>
      <c r="G277" s="19">
        <v>0</v>
      </c>
      <c r="H277" s="19">
        <v>0</v>
      </c>
      <c r="I277" s="20">
        <v>0</v>
      </c>
      <c r="J277" s="19">
        <v>0</v>
      </c>
      <c r="K277" s="19">
        <v>0</v>
      </c>
      <c r="L277" s="237"/>
      <c r="M277" s="237"/>
      <c r="N277" s="16"/>
      <c r="O277" s="16"/>
      <c r="P277" s="16"/>
      <c r="Q277" s="16"/>
      <c r="R277" s="16"/>
      <c r="S277" s="16"/>
      <c r="T277" s="16"/>
      <c r="U277" s="16"/>
      <c r="V277" s="16"/>
      <c r="W277" s="16"/>
      <c r="X277" s="16"/>
      <c r="Y277" s="16"/>
      <c r="Z277" s="16"/>
      <c r="AA277" s="16"/>
      <c r="AB277" s="16"/>
    </row>
    <row r="278" spans="1:28" s="15" customFormat="1" ht="77.25" customHeight="1" x14ac:dyDescent="0.2">
      <c r="A278" s="220"/>
      <c r="B278" s="238"/>
      <c r="C278" s="237"/>
      <c r="D278" s="21" t="s">
        <v>1</v>
      </c>
      <c r="E278" s="19">
        <v>3300</v>
      </c>
      <c r="F278" s="19">
        <f>SUM(G278:K278)</f>
        <v>11348</v>
      </c>
      <c r="G278" s="19">
        <v>1310</v>
      </c>
      <c r="H278" s="19">
        <v>2538</v>
      </c>
      <c r="I278" s="20">
        <v>900</v>
      </c>
      <c r="J278" s="19">
        <v>3300</v>
      </c>
      <c r="K278" s="19">
        <v>3300</v>
      </c>
      <c r="L278" s="237"/>
      <c r="M278" s="237"/>
      <c r="N278" s="16"/>
      <c r="O278" s="16"/>
      <c r="P278" s="16"/>
      <c r="Q278" s="16"/>
      <c r="R278" s="16"/>
      <c r="S278" s="16"/>
      <c r="T278" s="16"/>
      <c r="U278" s="16"/>
      <c r="V278" s="16"/>
      <c r="W278" s="16"/>
      <c r="X278" s="16"/>
      <c r="Y278" s="16"/>
      <c r="Z278" s="16"/>
      <c r="AA278" s="16"/>
      <c r="AB278" s="16"/>
    </row>
    <row r="279" spans="1:28" s="15" customFormat="1" ht="35.25" customHeight="1" x14ac:dyDescent="0.2">
      <c r="A279" s="220"/>
      <c r="B279" s="238"/>
      <c r="C279" s="237"/>
      <c r="D279" s="21" t="s">
        <v>0</v>
      </c>
      <c r="E279" s="19">
        <v>0</v>
      </c>
      <c r="F279" s="19">
        <v>0</v>
      </c>
      <c r="G279" s="19">
        <v>0</v>
      </c>
      <c r="H279" s="19">
        <v>0</v>
      </c>
      <c r="I279" s="20">
        <v>0</v>
      </c>
      <c r="J279" s="19">
        <v>0</v>
      </c>
      <c r="K279" s="19">
        <v>0</v>
      </c>
      <c r="L279" s="237"/>
      <c r="M279" s="237"/>
      <c r="N279" s="16"/>
      <c r="O279" s="16"/>
      <c r="P279" s="16"/>
      <c r="Q279" s="16"/>
      <c r="R279" s="16"/>
      <c r="S279" s="16"/>
      <c r="T279" s="16"/>
      <c r="U279" s="16"/>
      <c r="V279" s="16"/>
      <c r="W279" s="16"/>
      <c r="X279" s="16"/>
      <c r="Y279" s="16"/>
      <c r="Z279" s="16"/>
      <c r="AA279" s="16"/>
      <c r="AB279" s="16"/>
    </row>
    <row r="280" spans="1:28" s="15" customFormat="1" ht="21.75" customHeight="1" x14ac:dyDescent="0.2">
      <c r="A280" s="220" t="s">
        <v>136</v>
      </c>
      <c r="B280" s="238" t="s">
        <v>135</v>
      </c>
      <c r="C280" s="237" t="s">
        <v>5</v>
      </c>
      <c r="D280" s="21" t="s">
        <v>4</v>
      </c>
      <c r="E280" s="19">
        <f t="shared" ref="E280:K280" si="49">SUM(E281:E284)</f>
        <v>0</v>
      </c>
      <c r="F280" s="19">
        <f t="shared" si="49"/>
        <v>0</v>
      </c>
      <c r="G280" s="19">
        <f t="shared" si="49"/>
        <v>0</v>
      </c>
      <c r="H280" s="19">
        <f t="shared" si="49"/>
        <v>0</v>
      </c>
      <c r="I280" s="20">
        <f t="shared" si="49"/>
        <v>0</v>
      </c>
      <c r="J280" s="19">
        <f t="shared" si="49"/>
        <v>0</v>
      </c>
      <c r="K280" s="19">
        <f t="shared" si="49"/>
        <v>0</v>
      </c>
      <c r="L280" s="237" t="s">
        <v>24</v>
      </c>
      <c r="M280" s="237"/>
      <c r="N280" s="16"/>
      <c r="O280" s="16"/>
      <c r="P280" s="16"/>
      <c r="Q280" s="16"/>
      <c r="R280" s="16"/>
      <c r="S280" s="16"/>
      <c r="T280" s="16"/>
      <c r="U280" s="16"/>
      <c r="V280" s="16"/>
      <c r="W280" s="16"/>
      <c r="X280" s="16"/>
      <c r="Y280" s="16"/>
      <c r="Z280" s="16"/>
      <c r="AA280" s="16"/>
      <c r="AB280" s="16"/>
    </row>
    <row r="281" spans="1:28" s="15" customFormat="1" ht="45" customHeight="1" x14ac:dyDescent="0.2">
      <c r="A281" s="220"/>
      <c r="B281" s="238"/>
      <c r="C281" s="237"/>
      <c r="D281" s="21" t="s">
        <v>3</v>
      </c>
      <c r="E281" s="19">
        <v>0</v>
      </c>
      <c r="F281" s="19">
        <v>0</v>
      </c>
      <c r="G281" s="19">
        <v>0</v>
      </c>
      <c r="H281" s="19">
        <v>0</v>
      </c>
      <c r="I281" s="20">
        <v>0</v>
      </c>
      <c r="J281" s="19">
        <v>0</v>
      </c>
      <c r="K281" s="19">
        <v>0</v>
      </c>
      <c r="L281" s="237"/>
      <c r="M281" s="237"/>
      <c r="N281" s="16"/>
      <c r="O281" s="16"/>
      <c r="P281" s="16"/>
      <c r="Q281" s="16"/>
      <c r="R281" s="16"/>
      <c r="S281" s="16"/>
      <c r="T281" s="16"/>
      <c r="U281" s="16"/>
      <c r="V281" s="16"/>
      <c r="W281" s="16"/>
      <c r="X281" s="16"/>
      <c r="Y281" s="16"/>
      <c r="Z281" s="16"/>
      <c r="AA281" s="16"/>
      <c r="AB281" s="16"/>
    </row>
    <row r="282" spans="1:28" s="15" customFormat="1" ht="60" customHeight="1" x14ac:dyDescent="0.2">
      <c r="A282" s="220"/>
      <c r="B282" s="238"/>
      <c r="C282" s="237"/>
      <c r="D282" s="21" t="s">
        <v>2</v>
      </c>
      <c r="E282" s="19">
        <v>0</v>
      </c>
      <c r="F282" s="19">
        <v>0</v>
      </c>
      <c r="G282" s="19">
        <v>0</v>
      </c>
      <c r="H282" s="19">
        <v>0</v>
      </c>
      <c r="I282" s="20">
        <v>0</v>
      </c>
      <c r="J282" s="19">
        <v>0</v>
      </c>
      <c r="K282" s="19">
        <v>0</v>
      </c>
      <c r="L282" s="237"/>
      <c r="M282" s="237"/>
      <c r="N282" s="16"/>
      <c r="O282" s="16"/>
      <c r="P282" s="16"/>
      <c r="Q282" s="16"/>
      <c r="R282" s="16"/>
      <c r="S282" s="16"/>
      <c r="T282" s="16"/>
      <c r="U282" s="16"/>
      <c r="V282" s="16"/>
      <c r="W282" s="16"/>
      <c r="X282" s="16"/>
      <c r="Y282" s="16"/>
      <c r="Z282" s="16"/>
      <c r="AA282" s="16"/>
      <c r="AB282" s="16"/>
    </row>
    <row r="283" spans="1:28" s="15" customFormat="1" ht="77.25" customHeight="1" x14ac:dyDescent="0.2">
      <c r="A283" s="220"/>
      <c r="B283" s="238"/>
      <c r="C283" s="237"/>
      <c r="D283" s="21" t="s">
        <v>1</v>
      </c>
      <c r="E283" s="19">
        <v>0</v>
      </c>
      <c r="F283" s="19">
        <v>0</v>
      </c>
      <c r="G283" s="19">
        <v>0</v>
      </c>
      <c r="H283" s="19">
        <v>0</v>
      </c>
      <c r="I283" s="20">
        <v>0</v>
      </c>
      <c r="J283" s="19">
        <v>0</v>
      </c>
      <c r="K283" s="19">
        <v>0</v>
      </c>
      <c r="L283" s="237"/>
      <c r="M283" s="237"/>
      <c r="N283" s="16"/>
      <c r="O283" s="16"/>
      <c r="P283" s="16"/>
      <c r="Q283" s="16"/>
      <c r="R283" s="16"/>
      <c r="S283" s="16"/>
      <c r="T283" s="16"/>
      <c r="U283" s="16"/>
      <c r="V283" s="16"/>
      <c r="W283" s="16"/>
      <c r="X283" s="16"/>
      <c r="Y283" s="16"/>
      <c r="Z283" s="16"/>
      <c r="AA283" s="16"/>
      <c r="AB283" s="16"/>
    </row>
    <row r="284" spans="1:28" s="15" customFormat="1" ht="32.25" customHeight="1" x14ac:dyDescent="0.2">
      <c r="A284" s="220"/>
      <c r="B284" s="238"/>
      <c r="C284" s="237"/>
      <c r="D284" s="21" t="s">
        <v>0</v>
      </c>
      <c r="E284" s="19">
        <v>0</v>
      </c>
      <c r="F284" s="19">
        <v>0</v>
      </c>
      <c r="G284" s="19">
        <v>0</v>
      </c>
      <c r="H284" s="19">
        <v>0</v>
      </c>
      <c r="I284" s="20">
        <v>0</v>
      </c>
      <c r="J284" s="19">
        <v>0</v>
      </c>
      <c r="K284" s="19">
        <v>0</v>
      </c>
      <c r="L284" s="237"/>
      <c r="M284" s="237"/>
      <c r="N284" s="16"/>
      <c r="O284" s="16"/>
      <c r="P284" s="16"/>
      <c r="Q284" s="16"/>
      <c r="R284" s="16"/>
      <c r="S284" s="16"/>
      <c r="T284" s="16"/>
      <c r="U284" s="16"/>
      <c r="V284" s="16"/>
      <c r="W284" s="16"/>
      <c r="X284" s="16"/>
      <c r="Y284" s="16"/>
      <c r="Z284" s="16"/>
      <c r="AA284" s="16"/>
      <c r="AB284" s="16"/>
    </row>
    <row r="285" spans="1:28" s="15" customFormat="1" ht="17.25" customHeight="1" x14ac:dyDescent="0.2">
      <c r="A285" s="220" t="s">
        <v>134</v>
      </c>
      <c r="B285" s="238" t="s">
        <v>133</v>
      </c>
      <c r="C285" s="237" t="s">
        <v>5</v>
      </c>
      <c r="D285" s="21" t="s">
        <v>4</v>
      </c>
      <c r="E285" s="19">
        <f t="shared" ref="E285:K285" si="50">SUM(E286:E289)</f>
        <v>0</v>
      </c>
      <c r="F285" s="19">
        <f t="shared" si="50"/>
        <v>0</v>
      </c>
      <c r="G285" s="19">
        <f t="shared" si="50"/>
        <v>0</v>
      </c>
      <c r="H285" s="19">
        <f t="shared" si="50"/>
        <v>0</v>
      </c>
      <c r="I285" s="20">
        <f t="shared" si="50"/>
        <v>0</v>
      </c>
      <c r="J285" s="19">
        <f t="shared" si="50"/>
        <v>0</v>
      </c>
      <c r="K285" s="19">
        <f t="shared" si="50"/>
        <v>0</v>
      </c>
      <c r="L285" s="237" t="s">
        <v>13</v>
      </c>
      <c r="M285" s="237"/>
      <c r="N285" s="16"/>
      <c r="O285" s="16"/>
      <c r="P285" s="16"/>
      <c r="Q285" s="16"/>
      <c r="R285" s="16"/>
      <c r="S285" s="16"/>
      <c r="T285" s="16"/>
      <c r="U285" s="16"/>
      <c r="V285" s="16"/>
      <c r="W285" s="16"/>
      <c r="X285" s="16"/>
      <c r="Y285" s="16"/>
      <c r="Z285" s="16"/>
      <c r="AA285" s="16"/>
      <c r="AB285" s="16"/>
    </row>
    <row r="286" spans="1:28" s="15" customFormat="1" ht="45.75" customHeight="1" x14ac:dyDescent="0.2">
      <c r="A286" s="220"/>
      <c r="B286" s="238"/>
      <c r="C286" s="237"/>
      <c r="D286" s="21" t="s">
        <v>3</v>
      </c>
      <c r="E286" s="19">
        <v>0</v>
      </c>
      <c r="F286" s="19">
        <v>0</v>
      </c>
      <c r="G286" s="19">
        <v>0</v>
      </c>
      <c r="H286" s="19">
        <v>0</v>
      </c>
      <c r="I286" s="20">
        <v>0</v>
      </c>
      <c r="J286" s="19">
        <v>0</v>
      </c>
      <c r="K286" s="19">
        <v>0</v>
      </c>
      <c r="L286" s="237"/>
      <c r="M286" s="237"/>
      <c r="N286" s="16"/>
      <c r="O286" s="16"/>
      <c r="P286" s="16"/>
      <c r="Q286" s="16"/>
      <c r="R286" s="16"/>
      <c r="S286" s="16"/>
      <c r="T286" s="16"/>
      <c r="U286" s="16"/>
      <c r="V286" s="16"/>
      <c r="W286" s="16"/>
      <c r="X286" s="16"/>
      <c r="Y286" s="16"/>
      <c r="Z286" s="16"/>
      <c r="AA286" s="16"/>
      <c r="AB286" s="16"/>
    </row>
    <row r="287" spans="1:28" s="15" customFormat="1" ht="61.5" customHeight="1" x14ac:dyDescent="0.2">
      <c r="A287" s="220"/>
      <c r="B287" s="238"/>
      <c r="C287" s="237"/>
      <c r="D287" s="21" t="s">
        <v>2</v>
      </c>
      <c r="E287" s="19">
        <v>0</v>
      </c>
      <c r="F287" s="19">
        <v>0</v>
      </c>
      <c r="G287" s="19">
        <v>0</v>
      </c>
      <c r="H287" s="19">
        <v>0</v>
      </c>
      <c r="I287" s="20">
        <v>0</v>
      </c>
      <c r="J287" s="19">
        <v>0</v>
      </c>
      <c r="K287" s="19">
        <v>0</v>
      </c>
      <c r="L287" s="237"/>
      <c r="M287" s="237"/>
      <c r="N287" s="16"/>
      <c r="O287" s="16"/>
      <c r="P287" s="16"/>
      <c r="Q287" s="16"/>
      <c r="R287" s="16"/>
      <c r="S287" s="16"/>
      <c r="T287" s="16"/>
      <c r="U287" s="16"/>
      <c r="V287" s="16"/>
      <c r="W287" s="16"/>
      <c r="X287" s="16"/>
      <c r="Y287" s="16"/>
      <c r="Z287" s="16"/>
      <c r="AA287" s="16"/>
      <c r="AB287" s="16"/>
    </row>
    <row r="288" spans="1:28" s="15" customFormat="1" ht="79.5" customHeight="1" x14ac:dyDescent="0.2">
      <c r="A288" s="220"/>
      <c r="B288" s="238"/>
      <c r="C288" s="237"/>
      <c r="D288" s="21" t="s">
        <v>1</v>
      </c>
      <c r="E288" s="19">
        <v>0</v>
      </c>
      <c r="F288" s="19">
        <v>0</v>
      </c>
      <c r="G288" s="19">
        <v>0</v>
      </c>
      <c r="H288" s="19">
        <v>0</v>
      </c>
      <c r="I288" s="20">
        <v>0</v>
      </c>
      <c r="J288" s="19">
        <v>0</v>
      </c>
      <c r="K288" s="19">
        <v>0</v>
      </c>
      <c r="L288" s="237"/>
      <c r="M288" s="237"/>
      <c r="N288" s="16"/>
      <c r="O288" s="16"/>
      <c r="P288" s="16"/>
      <c r="Q288" s="16"/>
      <c r="R288" s="16"/>
      <c r="S288" s="16"/>
      <c r="T288" s="16"/>
      <c r="U288" s="16"/>
      <c r="V288" s="16"/>
      <c r="W288" s="16"/>
      <c r="X288" s="16"/>
      <c r="Y288" s="16"/>
      <c r="Z288" s="16"/>
      <c r="AA288" s="16"/>
      <c r="AB288" s="16"/>
    </row>
    <row r="289" spans="1:28" s="15" customFormat="1" ht="35.25" customHeight="1" x14ac:dyDescent="0.2">
      <c r="A289" s="220"/>
      <c r="B289" s="238"/>
      <c r="C289" s="237"/>
      <c r="D289" s="21" t="s">
        <v>0</v>
      </c>
      <c r="E289" s="19">
        <v>0</v>
      </c>
      <c r="F289" s="19">
        <v>0</v>
      </c>
      <c r="G289" s="19">
        <v>0</v>
      </c>
      <c r="H289" s="19">
        <v>0</v>
      </c>
      <c r="I289" s="20">
        <v>0</v>
      </c>
      <c r="J289" s="19">
        <v>0</v>
      </c>
      <c r="K289" s="19">
        <v>0</v>
      </c>
      <c r="L289" s="237"/>
      <c r="M289" s="237"/>
      <c r="N289" s="16"/>
      <c r="O289" s="16"/>
      <c r="P289" s="16"/>
      <c r="Q289" s="16"/>
      <c r="R289" s="16"/>
      <c r="S289" s="16"/>
      <c r="T289" s="16"/>
      <c r="U289" s="16"/>
      <c r="V289" s="16"/>
      <c r="W289" s="16"/>
      <c r="X289" s="16"/>
      <c r="Y289" s="16"/>
      <c r="Z289" s="16"/>
      <c r="AA289" s="16"/>
      <c r="AB289" s="16"/>
    </row>
    <row r="290" spans="1:28" s="15" customFormat="1" ht="21" customHeight="1" x14ac:dyDescent="0.2">
      <c r="A290" s="220" t="s">
        <v>132</v>
      </c>
      <c r="B290" s="238" t="s">
        <v>131</v>
      </c>
      <c r="C290" s="237" t="s">
        <v>5</v>
      </c>
      <c r="D290" s="21" t="s">
        <v>4</v>
      </c>
      <c r="E290" s="19">
        <f t="shared" ref="E290:K290" si="51">SUM(E291:E294)</f>
        <v>0</v>
      </c>
      <c r="F290" s="19">
        <f t="shared" si="51"/>
        <v>0</v>
      </c>
      <c r="G290" s="19">
        <f t="shared" si="51"/>
        <v>0</v>
      </c>
      <c r="H290" s="19">
        <f t="shared" si="51"/>
        <v>0</v>
      </c>
      <c r="I290" s="20">
        <f t="shared" si="51"/>
        <v>0</v>
      </c>
      <c r="J290" s="19">
        <f t="shared" si="51"/>
        <v>0</v>
      </c>
      <c r="K290" s="19">
        <f t="shared" si="51"/>
        <v>0</v>
      </c>
      <c r="L290" s="237" t="s">
        <v>16</v>
      </c>
      <c r="M290" s="237" t="s">
        <v>47</v>
      </c>
      <c r="N290" s="16"/>
      <c r="O290" s="16"/>
      <c r="P290" s="16"/>
      <c r="Q290" s="16"/>
      <c r="R290" s="16"/>
      <c r="S290" s="16"/>
      <c r="T290" s="16"/>
      <c r="U290" s="16"/>
      <c r="V290" s="16"/>
      <c r="W290" s="16"/>
      <c r="X290" s="16"/>
      <c r="Y290" s="16"/>
      <c r="Z290" s="16"/>
      <c r="AA290" s="16"/>
      <c r="AB290" s="16"/>
    </row>
    <row r="291" spans="1:28" s="15" customFormat="1" ht="49.5" customHeight="1" x14ac:dyDescent="0.2">
      <c r="A291" s="220"/>
      <c r="B291" s="238"/>
      <c r="C291" s="237"/>
      <c r="D291" s="21" t="s">
        <v>3</v>
      </c>
      <c r="E291" s="19">
        <v>0</v>
      </c>
      <c r="F291" s="19">
        <v>0</v>
      </c>
      <c r="G291" s="19">
        <v>0</v>
      </c>
      <c r="H291" s="19">
        <v>0</v>
      </c>
      <c r="I291" s="20">
        <v>0</v>
      </c>
      <c r="J291" s="19">
        <v>0</v>
      </c>
      <c r="K291" s="19">
        <v>0</v>
      </c>
      <c r="L291" s="237"/>
      <c r="M291" s="237"/>
      <c r="N291" s="16"/>
      <c r="O291" s="16"/>
      <c r="P291" s="16"/>
      <c r="Q291" s="16"/>
      <c r="R291" s="16"/>
      <c r="S291" s="16"/>
      <c r="T291" s="16"/>
      <c r="U291" s="16"/>
      <c r="V291" s="16"/>
      <c r="W291" s="16"/>
      <c r="X291" s="16"/>
      <c r="Y291" s="16"/>
      <c r="Z291" s="16"/>
      <c r="AA291" s="16"/>
      <c r="AB291" s="16"/>
    </row>
    <row r="292" spans="1:28" s="15" customFormat="1" ht="62.25" customHeight="1" x14ac:dyDescent="0.2">
      <c r="A292" s="220"/>
      <c r="B292" s="238"/>
      <c r="C292" s="237"/>
      <c r="D292" s="21" t="s">
        <v>2</v>
      </c>
      <c r="E292" s="19">
        <v>0</v>
      </c>
      <c r="F292" s="19">
        <v>0</v>
      </c>
      <c r="G292" s="19">
        <v>0</v>
      </c>
      <c r="H292" s="19">
        <v>0</v>
      </c>
      <c r="I292" s="20">
        <v>0</v>
      </c>
      <c r="J292" s="19">
        <v>0</v>
      </c>
      <c r="K292" s="19">
        <v>0</v>
      </c>
      <c r="L292" s="237"/>
      <c r="M292" s="237"/>
      <c r="N292" s="16"/>
      <c r="O292" s="16"/>
      <c r="P292" s="16"/>
      <c r="Q292" s="16"/>
      <c r="R292" s="16"/>
      <c r="S292" s="16"/>
      <c r="T292" s="16"/>
      <c r="U292" s="16"/>
      <c r="V292" s="16"/>
      <c r="W292" s="16"/>
      <c r="X292" s="16"/>
      <c r="Y292" s="16"/>
      <c r="Z292" s="16"/>
      <c r="AA292" s="16"/>
      <c r="AB292" s="16"/>
    </row>
    <row r="293" spans="1:28" s="15" customFormat="1" ht="81.75" customHeight="1" x14ac:dyDescent="0.2">
      <c r="A293" s="220"/>
      <c r="B293" s="238"/>
      <c r="C293" s="237"/>
      <c r="D293" s="21" t="s">
        <v>1</v>
      </c>
      <c r="E293" s="19">
        <v>0</v>
      </c>
      <c r="F293" s="19">
        <v>0</v>
      </c>
      <c r="G293" s="19">
        <v>0</v>
      </c>
      <c r="H293" s="19">
        <v>0</v>
      </c>
      <c r="I293" s="20">
        <v>0</v>
      </c>
      <c r="J293" s="19">
        <v>0</v>
      </c>
      <c r="K293" s="19">
        <v>0</v>
      </c>
      <c r="L293" s="237"/>
      <c r="M293" s="237"/>
      <c r="N293" s="16"/>
      <c r="O293" s="16"/>
      <c r="P293" s="16"/>
      <c r="Q293" s="16"/>
      <c r="R293" s="16"/>
      <c r="S293" s="16"/>
      <c r="T293" s="16"/>
      <c r="U293" s="16"/>
      <c r="V293" s="16"/>
      <c r="W293" s="16"/>
      <c r="X293" s="16"/>
      <c r="Y293" s="16"/>
      <c r="Z293" s="16"/>
      <c r="AA293" s="16"/>
      <c r="AB293" s="16"/>
    </row>
    <row r="294" spans="1:28" s="15" customFormat="1" ht="35.25" customHeight="1" x14ac:dyDescent="0.2">
      <c r="A294" s="220"/>
      <c r="B294" s="238"/>
      <c r="C294" s="237"/>
      <c r="D294" s="21" t="s">
        <v>0</v>
      </c>
      <c r="E294" s="19">
        <v>0</v>
      </c>
      <c r="F294" s="19">
        <v>0</v>
      </c>
      <c r="G294" s="19">
        <v>0</v>
      </c>
      <c r="H294" s="19">
        <v>0</v>
      </c>
      <c r="I294" s="20">
        <v>0</v>
      </c>
      <c r="J294" s="19">
        <v>0</v>
      </c>
      <c r="K294" s="19">
        <v>0</v>
      </c>
      <c r="L294" s="237"/>
      <c r="M294" s="237"/>
      <c r="N294" s="16"/>
      <c r="O294" s="16"/>
      <c r="P294" s="16"/>
      <c r="Q294" s="16"/>
      <c r="R294" s="16"/>
      <c r="S294" s="16"/>
      <c r="T294" s="16"/>
      <c r="U294" s="16"/>
      <c r="V294" s="16"/>
      <c r="W294" s="16"/>
      <c r="X294" s="16"/>
      <c r="Y294" s="16"/>
      <c r="Z294" s="16"/>
      <c r="AA294" s="16"/>
      <c r="AB294" s="16"/>
    </row>
    <row r="295" spans="1:28" s="15" customFormat="1" ht="20.25" customHeight="1" x14ac:dyDescent="0.2">
      <c r="A295" s="220" t="s">
        <v>130</v>
      </c>
      <c r="B295" s="238" t="s">
        <v>129</v>
      </c>
      <c r="C295" s="237" t="s">
        <v>5</v>
      </c>
      <c r="D295" s="21" t="s">
        <v>4</v>
      </c>
      <c r="E295" s="19">
        <f t="shared" ref="E295:K295" si="52">SUM(E296:E299)</f>
        <v>0</v>
      </c>
      <c r="F295" s="19">
        <f t="shared" si="52"/>
        <v>0</v>
      </c>
      <c r="G295" s="19">
        <f t="shared" si="52"/>
        <v>0</v>
      </c>
      <c r="H295" s="19">
        <f t="shared" si="52"/>
        <v>0</v>
      </c>
      <c r="I295" s="20">
        <f t="shared" si="52"/>
        <v>0</v>
      </c>
      <c r="J295" s="19">
        <f t="shared" si="52"/>
        <v>0</v>
      </c>
      <c r="K295" s="19">
        <f t="shared" si="52"/>
        <v>0</v>
      </c>
      <c r="L295" s="237" t="s">
        <v>16</v>
      </c>
      <c r="M295" s="237" t="s">
        <v>47</v>
      </c>
      <c r="N295" s="16"/>
      <c r="O295" s="16"/>
      <c r="P295" s="16"/>
      <c r="Q295" s="16"/>
      <c r="R295" s="16"/>
      <c r="S295" s="16"/>
      <c r="T295" s="16"/>
      <c r="U295" s="16"/>
      <c r="V295" s="16"/>
      <c r="W295" s="16"/>
      <c r="X295" s="16"/>
      <c r="Y295" s="16"/>
      <c r="Z295" s="16"/>
      <c r="AA295" s="16"/>
      <c r="AB295" s="16"/>
    </row>
    <row r="296" spans="1:28" s="15" customFormat="1" ht="47.25" customHeight="1" x14ac:dyDescent="0.2">
      <c r="A296" s="220"/>
      <c r="B296" s="238"/>
      <c r="C296" s="237"/>
      <c r="D296" s="21" t="s">
        <v>3</v>
      </c>
      <c r="E296" s="19">
        <v>0</v>
      </c>
      <c r="F296" s="19">
        <v>0</v>
      </c>
      <c r="G296" s="19">
        <v>0</v>
      </c>
      <c r="H296" s="19">
        <v>0</v>
      </c>
      <c r="I296" s="20">
        <v>0</v>
      </c>
      <c r="J296" s="19">
        <v>0</v>
      </c>
      <c r="K296" s="19">
        <v>0</v>
      </c>
      <c r="L296" s="237"/>
      <c r="M296" s="237"/>
      <c r="N296" s="16"/>
      <c r="O296" s="16"/>
      <c r="P296" s="16"/>
      <c r="Q296" s="16"/>
      <c r="R296" s="16"/>
      <c r="S296" s="16"/>
      <c r="T296" s="16"/>
      <c r="U296" s="16"/>
      <c r="V296" s="16"/>
      <c r="W296" s="16"/>
      <c r="X296" s="16"/>
      <c r="Y296" s="16"/>
      <c r="Z296" s="16"/>
      <c r="AA296" s="16"/>
      <c r="AB296" s="16"/>
    </row>
    <row r="297" spans="1:28" s="15" customFormat="1" ht="62.25" customHeight="1" x14ac:dyDescent="0.2">
      <c r="A297" s="220"/>
      <c r="B297" s="238"/>
      <c r="C297" s="237"/>
      <c r="D297" s="21" t="s">
        <v>2</v>
      </c>
      <c r="E297" s="19">
        <v>0</v>
      </c>
      <c r="F297" s="19">
        <v>0</v>
      </c>
      <c r="G297" s="19">
        <v>0</v>
      </c>
      <c r="H297" s="19">
        <v>0</v>
      </c>
      <c r="I297" s="20">
        <v>0</v>
      </c>
      <c r="J297" s="19">
        <v>0</v>
      </c>
      <c r="K297" s="19">
        <v>0</v>
      </c>
      <c r="L297" s="237"/>
      <c r="M297" s="237"/>
      <c r="N297" s="16"/>
      <c r="O297" s="16"/>
      <c r="P297" s="16"/>
      <c r="Q297" s="16"/>
      <c r="R297" s="16"/>
      <c r="S297" s="16"/>
      <c r="T297" s="16"/>
      <c r="U297" s="16"/>
      <c r="V297" s="16"/>
      <c r="W297" s="16"/>
      <c r="X297" s="16"/>
      <c r="Y297" s="16"/>
      <c r="Z297" s="16"/>
      <c r="AA297" s="16"/>
      <c r="AB297" s="16"/>
    </row>
    <row r="298" spans="1:28" s="15" customFormat="1" ht="80.25" customHeight="1" x14ac:dyDescent="0.2">
      <c r="A298" s="220"/>
      <c r="B298" s="238"/>
      <c r="C298" s="237"/>
      <c r="D298" s="21" t="s">
        <v>1</v>
      </c>
      <c r="E298" s="19">
        <v>0</v>
      </c>
      <c r="F298" s="19">
        <v>0</v>
      </c>
      <c r="G298" s="19">
        <v>0</v>
      </c>
      <c r="H298" s="19">
        <v>0</v>
      </c>
      <c r="I298" s="20">
        <v>0</v>
      </c>
      <c r="J298" s="19">
        <v>0</v>
      </c>
      <c r="K298" s="19">
        <v>0</v>
      </c>
      <c r="L298" s="237"/>
      <c r="M298" s="237"/>
      <c r="N298" s="16"/>
      <c r="O298" s="16"/>
      <c r="P298" s="16"/>
      <c r="Q298" s="16"/>
      <c r="R298" s="16"/>
      <c r="S298" s="16"/>
      <c r="T298" s="16"/>
      <c r="U298" s="16"/>
      <c r="V298" s="16"/>
      <c r="W298" s="16"/>
      <c r="X298" s="16"/>
      <c r="Y298" s="16"/>
      <c r="Z298" s="16"/>
      <c r="AA298" s="16"/>
      <c r="AB298" s="16"/>
    </row>
    <row r="299" spans="1:28" s="15" customFormat="1" ht="35.25" customHeight="1" x14ac:dyDescent="0.2">
      <c r="A299" s="220"/>
      <c r="B299" s="238"/>
      <c r="C299" s="237"/>
      <c r="D299" s="21" t="s">
        <v>0</v>
      </c>
      <c r="E299" s="19">
        <v>0</v>
      </c>
      <c r="F299" s="19">
        <v>0</v>
      </c>
      <c r="G299" s="19">
        <v>0</v>
      </c>
      <c r="H299" s="19">
        <v>0</v>
      </c>
      <c r="I299" s="20">
        <v>0</v>
      </c>
      <c r="J299" s="19">
        <v>0</v>
      </c>
      <c r="K299" s="19">
        <v>0</v>
      </c>
      <c r="L299" s="237"/>
      <c r="M299" s="237"/>
      <c r="N299" s="16"/>
      <c r="O299" s="16"/>
      <c r="P299" s="16"/>
      <c r="Q299" s="16"/>
      <c r="R299" s="16"/>
      <c r="S299" s="16"/>
      <c r="T299" s="16"/>
      <c r="U299" s="16"/>
      <c r="V299" s="16"/>
      <c r="W299" s="16"/>
      <c r="X299" s="16"/>
      <c r="Y299" s="16"/>
      <c r="Z299" s="16"/>
      <c r="AA299" s="16"/>
      <c r="AB299" s="16"/>
    </row>
    <row r="300" spans="1:28" s="15" customFormat="1" ht="19.5" customHeight="1" x14ac:dyDescent="0.2">
      <c r="A300" s="220" t="s">
        <v>128</v>
      </c>
      <c r="B300" s="214" t="s">
        <v>127</v>
      </c>
      <c r="C300" s="237" t="s">
        <v>5</v>
      </c>
      <c r="D300" s="21" t="s">
        <v>4</v>
      </c>
      <c r="E300" s="19">
        <f t="shared" ref="E300:K300" si="53">SUM(E301:E304)</f>
        <v>2900.5</v>
      </c>
      <c r="F300" s="19">
        <f t="shared" si="53"/>
        <v>30658</v>
      </c>
      <c r="G300" s="19">
        <f t="shared" si="53"/>
        <v>3123</v>
      </c>
      <c r="H300" s="19">
        <f t="shared" si="53"/>
        <v>6123</v>
      </c>
      <c r="I300" s="20">
        <f t="shared" si="53"/>
        <v>7166</v>
      </c>
      <c r="J300" s="19">
        <f t="shared" si="53"/>
        <v>7123</v>
      </c>
      <c r="K300" s="19">
        <f t="shared" si="53"/>
        <v>7123</v>
      </c>
      <c r="L300" s="237"/>
      <c r="M300" s="214" t="s">
        <v>497</v>
      </c>
      <c r="N300" s="16"/>
      <c r="O300" s="16"/>
      <c r="P300" s="16"/>
      <c r="Q300" s="16"/>
      <c r="R300" s="16"/>
      <c r="S300" s="16"/>
      <c r="T300" s="16"/>
      <c r="U300" s="16"/>
      <c r="V300" s="16"/>
      <c r="W300" s="16"/>
      <c r="X300" s="16"/>
      <c r="Y300" s="16"/>
      <c r="Z300" s="16"/>
      <c r="AA300" s="16"/>
      <c r="AB300" s="16"/>
    </row>
    <row r="301" spans="1:28" s="15" customFormat="1" ht="45.75" customHeight="1" x14ac:dyDescent="0.2">
      <c r="A301" s="220"/>
      <c r="B301" s="215"/>
      <c r="C301" s="237"/>
      <c r="D301" s="21" t="s">
        <v>3</v>
      </c>
      <c r="E301" s="19">
        <f t="shared" ref="E301:K304" si="54">E306+E311+E316+E321</f>
        <v>0</v>
      </c>
      <c r="F301" s="19">
        <f t="shared" si="54"/>
        <v>0</v>
      </c>
      <c r="G301" s="19">
        <f t="shared" si="54"/>
        <v>0</v>
      </c>
      <c r="H301" s="19">
        <f t="shared" si="54"/>
        <v>0</v>
      </c>
      <c r="I301" s="20">
        <f t="shared" si="54"/>
        <v>0</v>
      </c>
      <c r="J301" s="19">
        <f t="shared" si="54"/>
        <v>0</v>
      </c>
      <c r="K301" s="19">
        <f t="shared" si="54"/>
        <v>0</v>
      </c>
      <c r="L301" s="237"/>
      <c r="M301" s="215"/>
      <c r="N301" s="16"/>
      <c r="O301" s="16"/>
      <c r="P301" s="16"/>
      <c r="Q301" s="16"/>
      <c r="R301" s="16"/>
      <c r="S301" s="16"/>
      <c r="T301" s="16"/>
      <c r="U301" s="16"/>
      <c r="V301" s="16"/>
      <c r="W301" s="16"/>
      <c r="X301" s="16"/>
      <c r="Y301" s="16"/>
      <c r="Z301" s="16"/>
      <c r="AA301" s="16"/>
      <c r="AB301" s="16"/>
    </row>
    <row r="302" spans="1:28" s="15" customFormat="1" ht="62.25" customHeight="1" x14ac:dyDescent="0.2">
      <c r="A302" s="220"/>
      <c r="B302" s="215"/>
      <c r="C302" s="237"/>
      <c r="D302" s="21" t="s">
        <v>2</v>
      </c>
      <c r="E302" s="19">
        <f t="shared" si="54"/>
        <v>0</v>
      </c>
      <c r="F302" s="19">
        <f t="shared" si="54"/>
        <v>0</v>
      </c>
      <c r="G302" s="19">
        <f t="shared" si="54"/>
        <v>0</v>
      </c>
      <c r="H302" s="19">
        <f t="shared" si="54"/>
        <v>0</v>
      </c>
      <c r="I302" s="20">
        <f t="shared" si="54"/>
        <v>0</v>
      </c>
      <c r="J302" s="19">
        <f t="shared" si="54"/>
        <v>0</v>
      </c>
      <c r="K302" s="19">
        <f t="shared" si="54"/>
        <v>0</v>
      </c>
      <c r="L302" s="237"/>
      <c r="M302" s="215"/>
      <c r="N302" s="16"/>
      <c r="O302" s="16"/>
      <c r="P302" s="16"/>
      <c r="Q302" s="16"/>
      <c r="R302" s="16"/>
      <c r="S302" s="16"/>
      <c r="T302" s="16"/>
      <c r="U302" s="16"/>
      <c r="V302" s="16"/>
      <c r="W302" s="16"/>
      <c r="X302" s="16"/>
      <c r="Y302" s="16"/>
      <c r="Z302" s="16"/>
      <c r="AA302" s="16"/>
      <c r="AB302" s="16"/>
    </row>
    <row r="303" spans="1:28" s="15" customFormat="1" ht="78.75" customHeight="1" x14ac:dyDescent="0.2">
      <c r="A303" s="220"/>
      <c r="B303" s="215"/>
      <c r="C303" s="237"/>
      <c r="D303" s="21" t="s">
        <v>1</v>
      </c>
      <c r="E303" s="19">
        <f t="shared" si="54"/>
        <v>2900.5</v>
      </c>
      <c r="F303" s="19">
        <f t="shared" si="54"/>
        <v>30658</v>
      </c>
      <c r="G303" s="19">
        <f t="shared" si="54"/>
        <v>3123</v>
      </c>
      <c r="H303" s="19">
        <f t="shared" si="54"/>
        <v>6123</v>
      </c>
      <c r="I303" s="20">
        <f t="shared" si="54"/>
        <v>7166</v>
      </c>
      <c r="J303" s="19">
        <f t="shared" si="54"/>
        <v>7123</v>
      </c>
      <c r="K303" s="19">
        <f t="shared" si="54"/>
        <v>7123</v>
      </c>
      <c r="L303" s="237"/>
      <c r="M303" s="215"/>
      <c r="N303" s="16"/>
      <c r="O303" s="16"/>
      <c r="P303" s="16"/>
      <c r="Q303" s="16"/>
      <c r="R303" s="16"/>
      <c r="S303" s="16"/>
      <c r="T303" s="16"/>
      <c r="U303" s="16"/>
      <c r="V303" s="16"/>
      <c r="W303" s="16"/>
      <c r="X303" s="16"/>
      <c r="Y303" s="16"/>
      <c r="Z303" s="16"/>
      <c r="AA303" s="16"/>
      <c r="AB303" s="16"/>
    </row>
    <row r="304" spans="1:28" s="15" customFormat="1" ht="176.25" customHeight="1" x14ac:dyDescent="0.2">
      <c r="A304" s="220"/>
      <c r="B304" s="216"/>
      <c r="C304" s="237"/>
      <c r="D304" s="21" t="s">
        <v>0</v>
      </c>
      <c r="E304" s="19">
        <f t="shared" si="54"/>
        <v>0</v>
      </c>
      <c r="F304" s="19">
        <f t="shared" si="54"/>
        <v>0</v>
      </c>
      <c r="G304" s="19">
        <f t="shared" si="54"/>
        <v>0</v>
      </c>
      <c r="H304" s="19">
        <f t="shared" si="54"/>
        <v>0</v>
      </c>
      <c r="I304" s="20">
        <f t="shared" si="54"/>
        <v>0</v>
      </c>
      <c r="J304" s="19">
        <f t="shared" si="54"/>
        <v>0</v>
      </c>
      <c r="K304" s="19">
        <f t="shared" si="54"/>
        <v>0</v>
      </c>
      <c r="L304" s="237"/>
      <c r="M304" s="216"/>
      <c r="N304" s="16"/>
      <c r="O304" s="16"/>
      <c r="P304" s="16"/>
      <c r="Q304" s="16"/>
      <c r="R304" s="16"/>
      <c r="S304" s="16"/>
      <c r="T304" s="16"/>
      <c r="U304" s="16"/>
      <c r="V304" s="16"/>
      <c r="W304" s="16"/>
      <c r="X304" s="16"/>
      <c r="Y304" s="16"/>
      <c r="Z304" s="16"/>
      <c r="AA304" s="16"/>
      <c r="AB304" s="16"/>
    </row>
    <row r="305" spans="1:28" s="15" customFormat="1" ht="19.5" customHeight="1" x14ac:dyDescent="0.2">
      <c r="A305" s="220" t="s">
        <v>126</v>
      </c>
      <c r="B305" s="238" t="s">
        <v>125</v>
      </c>
      <c r="C305" s="237" t="s">
        <v>5</v>
      </c>
      <c r="D305" s="21" t="s">
        <v>4</v>
      </c>
      <c r="E305" s="19">
        <f>SUM(E306:E309)</f>
        <v>2900.5</v>
      </c>
      <c r="F305" s="19">
        <f>SUM(F306:F309)</f>
        <v>30658</v>
      </c>
      <c r="G305" s="19">
        <f>SUM(G306:G309)</f>
        <v>3123</v>
      </c>
      <c r="H305" s="19">
        <v>6123</v>
      </c>
      <c r="I305" s="20">
        <f>SUM(I306:I309)</f>
        <v>7166</v>
      </c>
      <c r="J305" s="19">
        <f>SUM(J306:J309)</f>
        <v>7123</v>
      </c>
      <c r="K305" s="19">
        <f>SUM(K306:K309)</f>
        <v>7123</v>
      </c>
      <c r="L305" s="237" t="s">
        <v>24</v>
      </c>
      <c r="M305" s="237"/>
      <c r="N305" s="16"/>
      <c r="O305" s="16"/>
      <c r="P305" s="16"/>
      <c r="Q305" s="16"/>
      <c r="R305" s="16"/>
      <c r="S305" s="16"/>
      <c r="T305" s="16"/>
      <c r="U305" s="16"/>
      <c r="V305" s="16"/>
      <c r="W305" s="16"/>
      <c r="X305" s="16"/>
      <c r="Y305" s="16"/>
      <c r="Z305" s="16"/>
      <c r="AA305" s="16"/>
      <c r="AB305" s="16"/>
    </row>
    <row r="306" spans="1:28" s="15" customFormat="1" ht="43.5" customHeight="1" x14ac:dyDescent="0.2">
      <c r="A306" s="220"/>
      <c r="B306" s="238"/>
      <c r="C306" s="237"/>
      <c r="D306" s="21" t="s">
        <v>3</v>
      </c>
      <c r="E306" s="19">
        <v>0</v>
      </c>
      <c r="F306" s="19">
        <v>0</v>
      </c>
      <c r="G306" s="19">
        <v>0</v>
      </c>
      <c r="H306" s="19">
        <v>0</v>
      </c>
      <c r="I306" s="20">
        <v>0</v>
      </c>
      <c r="J306" s="19">
        <v>0</v>
      </c>
      <c r="K306" s="19">
        <v>0</v>
      </c>
      <c r="L306" s="237"/>
      <c r="M306" s="237"/>
      <c r="N306" s="16"/>
      <c r="O306" s="16"/>
      <c r="P306" s="16"/>
      <c r="Q306" s="16"/>
      <c r="R306" s="16"/>
      <c r="S306" s="16"/>
      <c r="T306" s="16"/>
      <c r="U306" s="16"/>
      <c r="V306" s="16"/>
      <c r="W306" s="16"/>
      <c r="X306" s="16"/>
      <c r="Y306" s="16"/>
      <c r="Z306" s="16"/>
      <c r="AA306" s="16"/>
      <c r="AB306" s="16"/>
    </row>
    <row r="307" spans="1:28" s="15" customFormat="1" ht="63.75" customHeight="1" x14ac:dyDescent="0.2">
      <c r="A307" s="220"/>
      <c r="B307" s="238"/>
      <c r="C307" s="237"/>
      <c r="D307" s="21" t="s">
        <v>2</v>
      </c>
      <c r="E307" s="19">
        <v>0</v>
      </c>
      <c r="F307" s="19">
        <v>0</v>
      </c>
      <c r="G307" s="19">
        <v>0</v>
      </c>
      <c r="H307" s="19">
        <v>0</v>
      </c>
      <c r="I307" s="20">
        <v>0</v>
      </c>
      <c r="J307" s="19">
        <v>0</v>
      </c>
      <c r="K307" s="19">
        <v>0</v>
      </c>
      <c r="L307" s="237"/>
      <c r="M307" s="237"/>
      <c r="N307" s="16"/>
      <c r="O307" s="16"/>
      <c r="P307" s="16"/>
      <c r="Q307" s="16"/>
      <c r="R307" s="16"/>
      <c r="S307" s="16"/>
      <c r="T307" s="16"/>
      <c r="U307" s="16"/>
      <c r="V307" s="16"/>
      <c r="W307" s="16"/>
      <c r="X307" s="16"/>
      <c r="Y307" s="16"/>
      <c r="Z307" s="16"/>
      <c r="AA307" s="16"/>
      <c r="AB307" s="16"/>
    </row>
    <row r="308" spans="1:28" s="15" customFormat="1" ht="77.25" customHeight="1" x14ac:dyDescent="0.2">
      <c r="A308" s="220"/>
      <c r="B308" s="238"/>
      <c r="C308" s="237"/>
      <c r="D308" s="21" t="s">
        <v>1</v>
      </c>
      <c r="E308" s="19">
        <v>2900.5</v>
      </c>
      <c r="F308" s="19">
        <f>SUM(G308:K308)</f>
        <v>30658</v>
      </c>
      <c r="G308" s="19">
        <v>3123</v>
      </c>
      <c r="H308" s="19">
        <v>6123</v>
      </c>
      <c r="I308" s="20">
        <v>7166</v>
      </c>
      <c r="J308" s="19">
        <v>7123</v>
      </c>
      <c r="K308" s="19">
        <v>7123</v>
      </c>
      <c r="L308" s="237"/>
      <c r="M308" s="237"/>
      <c r="N308" s="16"/>
      <c r="O308" s="16"/>
      <c r="P308" s="16"/>
      <c r="Q308" s="16"/>
      <c r="R308" s="16"/>
      <c r="S308" s="16"/>
      <c r="T308" s="16"/>
      <c r="U308" s="16"/>
      <c r="V308" s="16"/>
      <c r="W308" s="16"/>
      <c r="X308" s="16"/>
      <c r="Y308" s="16"/>
      <c r="Z308" s="16"/>
      <c r="AA308" s="16"/>
      <c r="AB308" s="16"/>
    </row>
    <row r="309" spans="1:28" s="15" customFormat="1" ht="35.25" customHeight="1" x14ac:dyDescent="0.2">
      <c r="A309" s="220"/>
      <c r="B309" s="238"/>
      <c r="C309" s="237"/>
      <c r="D309" s="21" t="s">
        <v>0</v>
      </c>
      <c r="E309" s="19">
        <v>0</v>
      </c>
      <c r="F309" s="19">
        <v>0</v>
      </c>
      <c r="G309" s="19">
        <v>0</v>
      </c>
      <c r="H309" s="19">
        <v>0</v>
      </c>
      <c r="I309" s="20">
        <v>0</v>
      </c>
      <c r="J309" s="19">
        <v>0</v>
      </c>
      <c r="K309" s="19">
        <v>0</v>
      </c>
      <c r="L309" s="237"/>
      <c r="M309" s="237"/>
      <c r="N309" s="16"/>
      <c r="O309" s="16"/>
      <c r="P309" s="16"/>
      <c r="Q309" s="16"/>
      <c r="R309" s="16"/>
      <c r="S309" s="16"/>
      <c r="T309" s="16"/>
      <c r="U309" s="16"/>
      <c r="V309" s="16"/>
      <c r="W309" s="16"/>
      <c r="X309" s="16"/>
      <c r="Y309" s="16"/>
      <c r="Z309" s="16"/>
      <c r="AA309" s="16"/>
      <c r="AB309" s="16"/>
    </row>
    <row r="310" spans="1:28" s="15" customFormat="1" ht="19.5" customHeight="1" x14ac:dyDescent="0.2">
      <c r="A310" s="220" t="s">
        <v>124</v>
      </c>
      <c r="B310" s="238" t="s">
        <v>123</v>
      </c>
      <c r="C310" s="237" t="s">
        <v>5</v>
      </c>
      <c r="D310" s="21" t="s">
        <v>4</v>
      </c>
      <c r="E310" s="19">
        <f t="shared" ref="E310:K310" si="55">SUM(E311:E314)</f>
        <v>0</v>
      </c>
      <c r="F310" s="19">
        <f t="shared" si="55"/>
        <v>0</v>
      </c>
      <c r="G310" s="19">
        <f t="shared" si="55"/>
        <v>0</v>
      </c>
      <c r="H310" s="19">
        <f t="shared" si="55"/>
        <v>0</v>
      </c>
      <c r="I310" s="20">
        <f t="shared" si="55"/>
        <v>0</v>
      </c>
      <c r="J310" s="19">
        <f t="shared" si="55"/>
        <v>0</v>
      </c>
      <c r="K310" s="19">
        <f t="shared" si="55"/>
        <v>0</v>
      </c>
      <c r="L310" s="237" t="s">
        <v>24</v>
      </c>
      <c r="M310" s="237"/>
      <c r="N310" s="16"/>
      <c r="O310" s="16"/>
      <c r="P310" s="16"/>
      <c r="Q310" s="16"/>
      <c r="R310" s="16"/>
      <c r="S310" s="16"/>
      <c r="T310" s="16"/>
      <c r="U310" s="16"/>
      <c r="V310" s="16"/>
      <c r="W310" s="16"/>
      <c r="X310" s="16"/>
      <c r="Y310" s="16"/>
      <c r="Z310" s="16"/>
      <c r="AA310" s="16"/>
      <c r="AB310" s="16"/>
    </row>
    <row r="311" spans="1:28" s="15" customFormat="1" ht="48.75" customHeight="1" x14ac:dyDescent="0.2">
      <c r="A311" s="220"/>
      <c r="B311" s="238"/>
      <c r="C311" s="237"/>
      <c r="D311" s="21" t="s">
        <v>3</v>
      </c>
      <c r="E311" s="19">
        <v>0</v>
      </c>
      <c r="F311" s="19">
        <v>0</v>
      </c>
      <c r="G311" s="19">
        <v>0</v>
      </c>
      <c r="H311" s="19">
        <v>0</v>
      </c>
      <c r="I311" s="20">
        <v>0</v>
      </c>
      <c r="J311" s="19">
        <v>0</v>
      </c>
      <c r="K311" s="19">
        <v>0</v>
      </c>
      <c r="L311" s="237"/>
      <c r="M311" s="237"/>
      <c r="N311" s="16"/>
      <c r="O311" s="16"/>
      <c r="P311" s="16"/>
      <c r="Q311" s="16"/>
      <c r="R311" s="16"/>
      <c r="S311" s="16"/>
      <c r="T311" s="16"/>
      <c r="U311" s="16"/>
      <c r="V311" s="16"/>
      <c r="W311" s="16"/>
      <c r="X311" s="16"/>
      <c r="Y311" s="16"/>
      <c r="Z311" s="16"/>
      <c r="AA311" s="16"/>
      <c r="AB311" s="16"/>
    </row>
    <row r="312" spans="1:28" s="15" customFormat="1" ht="64.5" customHeight="1" x14ac:dyDescent="0.2">
      <c r="A312" s="220"/>
      <c r="B312" s="238"/>
      <c r="C312" s="237"/>
      <c r="D312" s="21" t="s">
        <v>2</v>
      </c>
      <c r="E312" s="19">
        <v>0</v>
      </c>
      <c r="F312" s="19">
        <v>0</v>
      </c>
      <c r="G312" s="19">
        <v>0</v>
      </c>
      <c r="H312" s="19">
        <v>0</v>
      </c>
      <c r="I312" s="20">
        <v>0</v>
      </c>
      <c r="J312" s="19">
        <v>0</v>
      </c>
      <c r="K312" s="19">
        <v>0</v>
      </c>
      <c r="L312" s="237"/>
      <c r="M312" s="237"/>
      <c r="N312" s="16"/>
      <c r="O312" s="16"/>
      <c r="P312" s="16"/>
      <c r="Q312" s="16"/>
      <c r="R312" s="16"/>
      <c r="S312" s="16"/>
      <c r="T312" s="16"/>
      <c r="U312" s="16"/>
      <c r="V312" s="16"/>
      <c r="W312" s="16"/>
      <c r="X312" s="16"/>
      <c r="Y312" s="16"/>
      <c r="Z312" s="16"/>
      <c r="AA312" s="16"/>
      <c r="AB312" s="16"/>
    </row>
    <row r="313" spans="1:28" s="15" customFormat="1" ht="76.5" customHeight="1" x14ac:dyDescent="0.2">
      <c r="A313" s="220"/>
      <c r="B313" s="238"/>
      <c r="C313" s="237"/>
      <c r="D313" s="21" t="s">
        <v>1</v>
      </c>
      <c r="E313" s="19">
        <v>0</v>
      </c>
      <c r="F313" s="19">
        <v>0</v>
      </c>
      <c r="G313" s="19">
        <v>0</v>
      </c>
      <c r="H313" s="19">
        <v>0</v>
      </c>
      <c r="I313" s="20">
        <v>0</v>
      </c>
      <c r="J313" s="19">
        <v>0</v>
      </c>
      <c r="K313" s="19">
        <v>0</v>
      </c>
      <c r="L313" s="237"/>
      <c r="M313" s="237"/>
      <c r="N313" s="16"/>
      <c r="O313" s="16"/>
      <c r="P313" s="16"/>
      <c r="Q313" s="16"/>
      <c r="R313" s="16"/>
      <c r="S313" s="16"/>
      <c r="T313" s="16"/>
      <c r="U313" s="16"/>
      <c r="V313" s="16"/>
      <c r="W313" s="16"/>
      <c r="X313" s="16"/>
      <c r="Y313" s="16"/>
      <c r="Z313" s="16"/>
      <c r="AA313" s="16"/>
      <c r="AB313" s="16"/>
    </row>
    <row r="314" spans="1:28" s="15" customFormat="1" ht="35.25" customHeight="1" x14ac:dyDescent="0.2">
      <c r="A314" s="220"/>
      <c r="B314" s="238"/>
      <c r="C314" s="237"/>
      <c r="D314" s="21" t="s">
        <v>0</v>
      </c>
      <c r="E314" s="19">
        <v>0</v>
      </c>
      <c r="F314" s="19">
        <v>0</v>
      </c>
      <c r="G314" s="19">
        <v>0</v>
      </c>
      <c r="H314" s="19">
        <v>0</v>
      </c>
      <c r="I314" s="20">
        <v>0</v>
      </c>
      <c r="J314" s="19">
        <v>0</v>
      </c>
      <c r="K314" s="19">
        <v>0</v>
      </c>
      <c r="L314" s="237"/>
      <c r="M314" s="237"/>
      <c r="N314" s="16"/>
      <c r="O314" s="16"/>
      <c r="P314" s="16"/>
      <c r="Q314" s="16"/>
      <c r="R314" s="16"/>
      <c r="S314" s="16"/>
      <c r="T314" s="16"/>
      <c r="U314" s="16"/>
      <c r="V314" s="16"/>
      <c r="W314" s="16"/>
      <c r="X314" s="16"/>
      <c r="Y314" s="16"/>
      <c r="Z314" s="16"/>
      <c r="AA314" s="16"/>
      <c r="AB314" s="16"/>
    </row>
    <row r="315" spans="1:28" s="15" customFormat="1" ht="18" customHeight="1" x14ac:dyDescent="0.2">
      <c r="A315" s="220" t="s">
        <v>122</v>
      </c>
      <c r="B315" s="238" t="s">
        <v>121</v>
      </c>
      <c r="C315" s="237" t="s">
        <v>5</v>
      </c>
      <c r="D315" s="21" t="s">
        <v>4</v>
      </c>
      <c r="E315" s="19">
        <f t="shared" ref="E315:K315" si="56">SUM(E316:E319)</f>
        <v>0</v>
      </c>
      <c r="F315" s="19">
        <f t="shared" si="56"/>
        <v>0</v>
      </c>
      <c r="G315" s="19">
        <f t="shared" si="56"/>
        <v>0</v>
      </c>
      <c r="H315" s="19">
        <f t="shared" si="56"/>
        <v>0</v>
      </c>
      <c r="I315" s="20">
        <f t="shared" si="56"/>
        <v>0</v>
      </c>
      <c r="J315" s="19">
        <f t="shared" si="56"/>
        <v>0</v>
      </c>
      <c r="K315" s="19">
        <f t="shared" si="56"/>
        <v>0</v>
      </c>
      <c r="L315" s="237" t="s">
        <v>24</v>
      </c>
      <c r="M315" s="237"/>
      <c r="N315" s="16"/>
      <c r="O315" s="16"/>
      <c r="P315" s="16"/>
      <c r="Q315" s="16"/>
      <c r="R315" s="16"/>
      <c r="S315" s="16"/>
      <c r="T315" s="16"/>
      <c r="U315" s="16"/>
      <c r="V315" s="16"/>
      <c r="W315" s="16"/>
      <c r="X315" s="16"/>
      <c r="Y315" s="16"/>
      <c r="Z315" s="16"/>
      <c r="AA315" s="16"/>
      <c r="AB315" s="16"/>
    </row>
    <row r="316" spans="1:28" s="15" customFormat="1" ht="47.25" customHeight="1" x14ac:dyDescent="0.2">
      <c r="A316" s="220"/>
      <c r="B316" s="238"/>
      <c r="C316" s="237"/>
      <c r="D316" s="21" t="s">
        <v>3</v>
      </c>
      <c r="E316" s="19">
        <v>0</v>
      </c>
      <c r="F316" s="19">
        <v>0</v>
      </c>
      <c r="G316" s="19">
        <v>0</v>
      </c>
      <c r="H316" s="19">
        <v>0</v>
      </c>
      <c r="I316" s="20">
        <v>0</v>
      </c>
      <c r="J316" s="19">
        <v>0</v>
      </c>
      <c r="K316" s="19">
        <v>0</v>
      </c>
      <c r="L316" s="237"/>
      <c r="M316" s="237"/>
      <c r="N316" s="16"/>
      <c r="O316" s="16"/>
      <c r="P316" s="16"/>
      <c r="Q316" s="16"/>
      <c r="R316" s="16"/>
      <c r="S316" s="16"/>
      <c r="T316" s="16"/>
      <c r="U316" s="16"/>
      <c r="V316" s="16"/>
      <c r="W316" s="16"/>
      <c r="X316" s="16"/>
      <c r="Y316" s="16"/>
      <c r="Z316" s="16"/>
      <c r="AA316" s="16"/>
      <c r="AB316" s="16"/>
    </row>
    <row r="317" spans="1:28" s="15" customFormat="1" ht="62.25" customHeight="1" x14ac:dyDescent="0.2">
      <c r="A317" s="220"/>
      <c r="B317" s="238"/>
      <c r="C317" s="237"/>
      <c r="D317" s="21" t="s">
        <v>2</v>
      </c>
      <c r="E317" s="19">
        <v>0</v>
      </c>
      <c r="F317" s="19">
        <v>0</v>
      </c>
      <c r="G317" s="19">
        <v>0</v>
      </c>
      <c r="H317" s="19">
        <v>0</v>
      </c>
      <c r="I317" s="20">
        <v>0</v>
      </c>
      <c r="J317" s="19">
        <v>0</v>
      </c>
      <c r="K317" s="19">
        <v>0</v>
      </c>
      <c r="L317" s="237"/>
      <c r="M317" s="237"/>
      <c r="N317" s="16"/>
      <c r="O317" s="16"/>
      <c r="P317" s="16"/>
      <c r="Q317" s="16"/>
      <c r="R317" s="16"/>
      <c r="S317" s="16"/>
      <c r="T317" s="16"/>
      <c r="U317" s="16"/>
      <c r="V317" s="16"/>
      <c r="W317" s="16"/>
      <c r="X317" s="16"/>
      <c r="Y317" s="16"/>
      <c r="Z317" s="16"/>
      <c r="AA317" s="16"/>
      <c r="AB317" s="16"/>
    </row>
    <row r="318" spans="1:28" s="15" customFormat="1" ht="75" customHeight="1" x14ac:dyDescent="0.2">
      <c r="A318" s="220"/>
      <c r="B318" s="238"/>
      <c r="C318" s="237"/>
      <c r="D318" s="21" t="s">
        <v>1</v>
      </c>
      <c r="E318" s="19">
        <v>0</v>
      </c>
      <c r="F318" s="19">
        <v>0</v>
      </c>
      <c r="G318" s="19">
        <v>0</v>
      </c>
      <c r="H318" s="19">
        <v>0</v>
      </c>
      <c r="I318" s="20">
        <v>0</v>
      </c>
      <c r="J318" s="19">
        <v>0</v>
      </c>
      <c r="K318" s="19">
        <v>0</v>
      </c>
      <c r="L318" s="237"/>
      <c r="M318" s="237"/>
      <c r="N318" s="16"/>
      <c r="O318" s="16"/>
      <c r="P318" s="16"/>
      <c r="Q318" s="16"/>
      <c r="R318" s="16"/>
      <c r="S318" s="16"/>
      <c r="T318" s="16"/>
      <c r="U318" s="16"/>
      <c r="V318" s="16"/>
      <c r="W318" s="16"/>
      <c r="X318" s="16"/>
      <c r="Y318" s="16"/>
      <c r="Z318" s="16"/>
      <c r="AA318" s="16"/>
      <c r="AB318" s="16"/>
    </row>
    <row r="319" spans="1:28" s="15" customFormat="1" ht="35.25" customHeight="1" x14ac:dyDescent="0.2">
      <c r="A319" s="220"/>
      <c r="B319" s="238"/>
      <c r="C319" s="237"/>
      <c r="D319" s="21" t="s">
        <v>0</v>
      </c>
      <c r="E319" s="19">
        <v>0</v>
      </c>
      <c r="F319" s="19">
        <v>0</v>
      </c>
      <c r="G319" s="19">
        <v>0</v>
      </c>
      <c r="H319" s="19">
        <v>0</v>
      </c>
      <c r="I319" s="20">
        <v>0</v>
      </c>
      <c r="J319" s="19">
        <v>0</v>
      </c>
      <c r="K319" s="19">
        <v>0</v>
      </c>
      <c r="L319" s="237"/>
      <c r="M319" s="237"/>
      <c r="N319" s="16"/>
      <c r="O319" s="16"/>
      <c r="P319" s="16"/>
      <c r="Q319" s="16"/>
      <c r="R319" s="16"/>
      <c r="S319" s="16"/>
      <c r="T319" s="16"/>
      <c r="U319" s="16"/>
      <c r="V319" s="16"/>
      <c r="W319" s="16"/>
      <c r="X319" s="16"/>
      <c r="Y319" s="16"/>
      <c r="Z319" s="16"/>
      <c r="AA319" s="16"/>
      <c r="AB319" s="16"/>
    </row>
    <row r="320" spans="1:28" s="15" customFormat="1" ht="21" customHeight="1" x14ac:dyDescent="0.2">
      <c r="A320" s="220" t="s">
        <v>120</v>
      </c>
      <c r="B320" s="238" t="s">
        <v>119</v>
      </c>
      <c r="C320" s="237" t="s">
        <v>5</v>
      </c>
      <c r="D320" s="21" t="s">
        <v>4</v>
      </c>
      <c r="E320" s="19">
        <f t="shared" ref="E320:K320" si="57">SUM(E321:E324)</f>
        <v>0</v>
      </c>
      <c r="F320" s="19">
        <f t="shared" si="57"/>
        <v>0</v>
      </c>
      <c r="G320" s="19">
        <f t="shared" si="57"/>
        <v>0</v>
      </c>
      <c r="H320" s="19">
        <f t="shared" si="57"/>
        <v>0</v>
      </c>
      <c r="I320" s="20">
        <f t="shared" si="57"/>
        <v>0</v>
      </c>
      <c r="J320" s="19">
        <f t="shared" si="57"/>
        <v>0</v>
      </c>
      <c r="K320" s="19">
        <f t="shared" si="57"/>
        <v>0</v>
      </c>
      <c r="L320" s="237" t="s">
        <v>24</v>
      </c>
      <c r="M320" s="237"/>
      <c r="N320" s="16"/>
      <c r="O320" s="16"/>
      <c r="P320" s="16"/>
      <c r="Q320" s="16"/>
      <c r="R320" s="16"/>
      <c r="S320" s="16"/>
      <c r="T320" s="16"/>
      <c r="U320" s="16"/>
      <c r="V320" s="16"/>
      <c r="W320" s="16"/>
      <c r="X320" s="16"/>
      <c r="Y320" s="16"/>
      <c r="Z320" s="16"/>
      <c r="AA320" s="16"/>
      <c r="AB320" s="16"/>
    </row>
    <row r="321" spans="1:28" s="15" customFormat="1" ht="47.25" customHeight="1" x14ac:dyDescent="0.2">
      <c r="A321" s="220"/>
      <c r="B321" s="238"/>
      <c r="C321" s="237"/>
      <c r="D321" s="21" t="s">
        <v>3</v>
      </c>
      <c r="E321" s="19">
        <v>0</v>
      </c>
      <c r="F321" s="19">
        <v>0</v>
      </c>
      <c r="G321" s="19">
        <v>0</v>
      </c>
      <c r="H321" s="19">
        <v>0</v>
      </c>
      <c r="I321" s="20">
        <v>0</v>
      </c>
      <c r="J321" s="19">
        <v>0</v>
      </c>
      <c r="K321" s="19">
        <v>0</v>
      </c>
      <c r="L321" s="237"/>
      <c r="M321" s="237"/>
      <c r="N321" s="16"/>
      <c r="O321" s="16"/>
      <c r="P321" s="16"/>
      <c r="Q321" s="16"/>
      <c r="R321" s="16"/>
      <c r="S321" s="16"/>
      <c r="T321" s="16"/>
      <c r="U321" s="16"/>
      <c r="V321" s="16"/>
      <c r="W321" s="16"/>
      <c r="X321" s="16"/>
      <c r="Y321" s="16"/>
      <c r="Z321" s="16"/>
      <c r="AA321" s="16"/>
      <c r="AB321" s="16"/>
    </row>
    <row r="322" spans="1:28" s="15" customFormat="1" ht="66.75" customHeight="1" x14ac:dyDescent="0.2">
      <c r="A322" s="220"/>
      <c r="B322" s="238"/>
      <c r="C322" s="237"/>
      <c r="D322" s="21" t="s">
        <v>2</v>
      </c>
      <c r="E322" s="19">
        <v>0</v>
      </c>
      <c r="F322" s="19">
        <v>0</v>
      </c>
      <c r="G322" s="19">
        <v>0</v>
      </c>
      <c r="H322" s="19">
        <v>0</v>
      </c>
      <c r="I322" s="20">
        <v>0</v>
      </c>
      <c r="J322" s="19">
        <v>0</v>
      </c>
      <c r="K322" s="19">
        <v>0</v>
      </c>
      <c r="L322" s="237"/>
      <c r="M322" s="237"/>
      <c r="N322" s="16"/>
      <c r="O322" s="16"/>
      <c r="P322" s="16"/>
      <c r="Q322" s="16"/>
      <c r="R322" s="16"/>
      <c r="S322" s="16"/>
      <c r="T322" s="16"/>
      <c r="U322" s="16"/>
      <c r="V322" s="16"/>
      <c r="W322" s="16"/>
      <c r="X322" s="16"/>
      <c r="Y322" s="16"/>
      <c r="Z322" s="16"/>
      <c r="AA322" s="16"/>
      <c r="AB322" s="16"/>
    </row>
    <row r="323" spans="1:28" s="15" customFormat="1" ht="77.25" customHeight="1" x14ac:dyDescent="0.2">
      <c r="A323" s="220"/>
      <c r="B323" s="238"/>
      <c r="C323" s="237"/>
      <c r="D323" s="21" t="s">
        <v>1</v>
      </c>
      <c r="E323" s="19">
        <v>0</v>
      </c>
      <c r="F323" s="19">
        <v>0</v>
      </c>
      <c r="G323" s="19">
        <v>0</v>
      </c>
      <c r="H323" s="19">
        <v>0</v>
      </c>
      <c r="I323" s="20">
        <v>0</v>
      </c>
      <c r="J323" s="19">
        <v>0</v>
      </c>
      <c r="K323" s="19">
        <v>0</v>
      </c>
      <c r="L323" s="237"/>
      <c r="M323" s="237"/>
      <c r="N323" s="16"/>
      <c r="O323" s="16"/>
      <c r="P323" s="16"/>
      <c r="Q323" s="16"/>
      <c r="R323" s="16"/>
      <c r="S323" s="16"/>
      <c r="T323" s="16"/>
      <c r="U323" s="16"/>
      <c r="V323" s="16"/>
      <c r="W323" s="16"/>
      <c r="X323" s="16"/>
      <c r="Y323" s="16"/>
      <c r="Z323" s="16"/>
      <c r="AA323" s="16"/>
      <c r="AB323" s="16"/>
    </row>
    <row r="324" spans="1:28" s="15" customFormat="1" ht="35.25" customHeight="1" x14ac:dyDescent="0.2">
      <c r="A324" s="220"/>
      <c r="B324" s="238"/>
      <c r="C324" s="237"/>
      <c r="D324" s="21" t="s">
        <v>0</v>
      </c>
      <c r="E324" s="19">
        <v>0</v>
      </c>
      <c r="F324" s="19">
        <v>0</v>
      </c>
      <c r="G324" s="19">
        <v>0</v>
      </c>
      <c r="H324" s="19">
        <v>0</v>
      </c>
      <c r="I324" s="20">
        <v>0</v>
      </c>
      <c r="J324" s="19">
        <v>0</v>
      </c>
      <c r="K324" s="19">
        <v>0</v>
      </c>
      <c r="L324" s="237"/>
      <c r="M324" s="237"/>
      <c r="N324" s="16"/>
      <c r="O324" s="16"/>
      <c r="P324" s="16"/>
      <c r="Q324" s="16"/>
      <c r="R324" s="16"/>
      <c r="S324" s="16"/>
      <c r="T324" s="16"/>
      <c r="U324" s="16"/>
      <c r="V324" s="16"/>
      <c r="W324" s="16"/>
      <c r="X324" s="16"/>
      <c r="Y324" s="16"/>
      <c r="Z324" s="16"/>
      <c r="AA324" s="16"/>
      <c r="AB324" s="16"/>
    </row>
    <row r="325" spans="1:28" s="15" customFormat="1" ht="19.5" customHeight="1" x14ac:dyDescent="0.2">
      <c r="A325" s="220" t="s">
        <v>118</v>
      </c>
      <c r="B325" s="214" t="s">
        <v>117</v>
      </c>
      <c r="C325" s="237" t="s">
        <v>5</v>
      </c>
      <c r="D325" s="21" t="s">
        <v>4</v>
      </c>
      <c r="E325" s="19">
        <f>SUM(E326:E329)</f>
        <v>25</v>
      </c>
      <c r="F325" s="19">
        <v>100</v>
      </c>
      <c r="G325" s="19">
        <f>SUM(G326:G329)</f>
        <v>25</v>
      </c>
      <c r="H325" s="19">
        <f>SUM(H326:H329)</f>
        <v>25</v>
      </c>
      <c r="I325" s="20">
        <f>I326+I327+I328+I329</f>
        <v>0</v>
      </c>
      <c r="J325" s="19">
        <f>SUM(J326:J329)</f>
        <v>25</v>
      </c>
      <c r="K325" s="19">
        <f>SUM(K326:K329)</f>
        <v>25</v>
      </c>
      <c r="L325" s="237"/>
      <c r="M325" s="214" t="s">
        <v>496</v>
      </c>
      <c r="N325" s="16"/>
      <c r="O325" s="16"/>
      <c r="P325" s="16"/>
      <c r="Q325" s="16"/>
      <c r="R325" s="16"/>
      <c r="S325" s="16"/>
      <c r="T325" s="16"/>
      <c r="U325" s="16"/>
      <c r="V325" s="16"/>
      <c r="W325" s="16"/>
      <c r="X325" s="16"/>
      <c r="Y325" s="16"/>
      <c r="Z325" s="16"/>
      <c r="AA325" s="16"/>
      <c r="AB325" s="16"/>
    </row>
    <row r="326" spans="1:28" s="15" customFormat="1" ht="45.75" customHeight="1" x14ac:dyDescent="0.2">
      <c r="A326" s="220"/>
      <c r="B326" s="215"/>
      <c r="C326" s="237"/>
      <c r="D326" s="21" t="s">
        <v>3</v>
      </c>
      <c r="E326" s="19">
        <f t="shared" ref="E326:K327" si="58">E331+E336+E341</f>
        <v>0</v>
      </c>
      <c r="F326" s="19">
        <f t="shared" si="58"/>
        <v>0</v>
      </c>
      <c r="G326" s="19">
        <f t="shared" si="58"/>
        <v>0</v>
      </c>
      <c r="H326" s="19">
        <f t="shared" si="58"/>
        <v>0</v>
      </c>
      <c r="I326" s="20">
        <f t="shared" si="58"/>
        <v>0</v>
      </c>
      <c r="J326" s="19">
        <f t="shared" si="58"/>
        <v>0</v>
      </c>
      <c r="K326" s="19">
        <f t="shared" si="58"/>
        <v>0</v>
      </c>
      <c r="L326" s="237"/>
      <c r="M326" s="215"/>
      <c r="N326" s="16"/>
      <c r="O326" s="16"/>
      <c r="P326" s="16"/>
      <c r="Q326" s="16"/>
      <c r="R326" s="16"/>
      <c r="S326" s="16"/>
      <c r="T326" s="16"/>
      <c r="U326" s="16"/>
      <c r="V326" s="16"/>
      <c r="W326" s="16"/>
      <c r="X326" s="16"/>
      <c r="Y326" s="16"/>
      <c r="Z326" s="16"/>
      <c r="AA326" s="16"/>
      <c r="AB326" s="16"/>
    </row>
    <row r="327" spans="1:28" s="15" customFormat="1" ht="59.25" customHeight="1" x14ac:dyDescent="0.2">
      <c r="A327" s="220"/>
      <c r="B327" s="215"/>
      <c r="C327" s="237"/>
      <c r="D327" s="21" t="s">
        <v>2</v>
      </c>
      <c r="E327" s="19">
        <f t="shared" si="58"/>
        <v>0</v>
      </c>
      <c r="F327" s="19">
        <f t="shared" si="58"/>
        <v>0</v>
      </c>
      <c r="G327" s="19">
        <f t="shared" si="58"/>
        <v>0</v>
      </c>
      <c r="H327" s="19">
        <f t="shared" si="58"/>
        <v>0</v>
      </c>
      <c r="I327" s="20">
        <f t="shared" si="58"/>
        <v>0</v>
      </c>
      <c r="J327" s="19">
        <f t="shared" si="58"/>
        <v>0</v>
      </c>
      <c r="K327" s="19">
        <f t="shared" si="58"/>
        <v>0</v>
      </c>
      <c r="L327" s="237"/>
      <c r="M327" s="215"/>
      <c r="N327" s="16"/>
      <c r="O327" s="16"/>
      <c r="P327" s="16"/>
      <c r="Q327" s="16"/>
      <c r="R327" s="16"/>
      <c r="S327" s="16"/>
      <c r="T327" s="16"/>
      <c r="U327" s="16"/>
      <c r="V327" s="16"/>
      <c r="W327" s="16"/>
      <c r="X327" s="16"/>
      <c r="Y327" s="16"/>
      <c r="Z327" s="16"/>
      <c r="AA327" s="16"/>
      <c r="AB327" s="16"/>
    </row>
    <row r="328" spans="1:28" s="15" customFormat="1" ht="78.75" customHeight="1" x14ac:dyDescent="0.2">
      <c r="A328" s="220"/>
      <c r="B328" s="215"/>
      <c r="C328" s="237"/>
      <c r="D328" s="21" t="s">
        <v>1</v>
      </c>
      <c r="E328" s="19">
        <f>E333+E338+E343</f>
        <v>25</v>
      </c>
      <c r="F328" s="19">
        <v>100</v>
      </c>
      <c r="G328" s="19">
        <f>G333+G338+G343</f>
        <v>25</v>
      </c>
      <c r="H328" s="19">
        <f>H333+H338+H343</f>
        <v>25</v>
      </c>
      <c r="I328" s="20">
        <v>0</v>
      </c>
      <c r="J328" s="19">
        <f>J333+J338+J343</f>
        <v>25</v>
      </c>
      <c r="K328" s="19">
        <f>K333+K338+K343</f>
        <v>25</v>
      </c>
      <c r="L328" s="237"/>
      <c r="M328" s="215"/>
      <c r="N328" s="16"/>
      <c r="O328" s="16"/>
      <c r="P328" s="16"/>
      <c r="Q328" s="16"/>
      <c r="R328" s="16"/>
      <c r="S328" s="16"/>
      <c r="T328" s="16"/>
      <c r="U328" s="16"/>
      <c r="V328" s="16"/>
      <c r="W328" s="16"/>
      <c r="X328" s="16"/>
      <c r="Y328" s="16"/>
      <c r="Z328" s="16"/>
      <c r="AA328" s="16"/>
      <c r="AB328" s="16"/>
    </row>
    <row r="329" spans="1:28" s="15" customFormat="1" ht="43.5" customHeight="1" x14ac:dyDescent="0.2">
      <c r="A329" s="220"/>
      <c r="B329" s="216"/>
      <c r="C329" s="237"/>
      <c r="D329" s="21" t="s">
        <v>0</v>
      </c>
      <c r="E329" s="19">
        <f>E334+E339+E344</f>
        <v>0</v>
      </c>
      <c r="F329" s="19">
        <f>F334+F339+F344</f>
        <v>0</v>
      </c>
      <c r="G329" s="19">
        <f>G334+G339+G344</f>
        <v>0</v>
      </c>
      <c r="H329" s="19">
        <f>H334+H339+H344</f>
        <v>0</v>
      </c>
      <c r="I329" s="20">
        <f>I334+I339+I344</f>
        <v>0</v>
      </c>
      <c r="J329" s="19">
        <f>J334+J339+J344</f>
        <v>0</v>
      </c>
      <c r="K329" s="19">
        <f>K334+K339+K344</f>
        <v>0</v>
      </c>
      <c r="L329" s="237"/>
      <c r="M329" s="216"/>
      <c r="N329" s="16"/>
      <c r="O329" s="16"/>
      <c r="P329" s="16"/>
      <c r="Q329" s="16"/>
      <c r="R329" s="16"/>
      <c r="S329" s="16"/>
      <c r="T329" s="16"/>
      <c r="U329" s="16"/>
      <c r="V329" s="16"/>
      <c r="W329" s="16"/>
      <c r="X329" s="16"/>
      <c r="Y329" s="16"/>
      <c r="Z329" s="16"/>
      <c r="AA329" s="16"/>
      <c r="AB329" s="16"/>
    </row>
    <row r="330" spans="1:28" s="15" customFormat="1" ht="21.75" customHeight="1" x14ac:dyDescent="0.2">
      <c r="A330" s="220" t="s">
        <v>116</v>
      </c>
      <c r="B330" s="238" t="s">
        <v>115</v>
      </c>
      <c r="C330" s="237" t="s">
        <v>5</v>
      </c>
      <c r="D330" s="21" t="s">
        <v>4</v>
      </c>
      <c r="E330" s="19">
        <f t="shared" ref="E330:K330" si="59">SUM(E331:E334)</f>
        <v>25</v>
      </c>
      <c r="F330" s="19">
        <f t="shared" si="59"/>
        <v>100</v>
      </c>
      <c r="G330" s="19">
        <f t="shared" si="59"/>
        <v>25</v>
      </c>
      <c r="H330" s="19">
        <f t="shared" si="59"/>
        <v>25</v>
      </c>
      <c r="I330" s="20">
        <f t="shared" si="59"/>
        <v>0</v>
      </c>
      <c r="J330" s="19">
        <f t="shared" si="59"/>
        <v>25</v>
      </c>
      <c r="K330" s="19">
        <f t="shared" si="59"/>
        <v>25</v>
      </c>
      <c r="L330" s="237" t="s">
        <v>24</v>
      </c>
      <c r="M330" s="237"/>
      <c r="N330" s="16"/>
      <c r="O330" s="16"/>
      <c r="P330" s="16"/>
      <c r="Q330" s="16"/>
      <c r="R330" s="16"/>
      <c r="S330" s="16"/>
      <c r="T330" s="16"/>
      <c r="U330" s="16"/>
      <c r="V330" s="16"/>
      <c r="W330" s="16"/>
      <c r="X330" s="16"/>
      <c r="Y330" s="16"/>
      <c r="Z330" s="16"/>
      <c r="AA330" s="16"/>
      <c r="AB330" s="16"/>
    </row>
    <row r="331" spans="1:28" s="15" customFormat="1" ht="47.25" customHeight="1" x14ac:dyDescent="0.2">
      <c r="A331" s="220"/>
      <c r="B331" s="238"/>
      <c r="C331" s="237"/>
      <c r="D331" s="21" t="s">
        <v>3</v>
      </c>
      <c r="E331" s="19">
        <v>0</v>
      </c>
      <c r="F331" s="19">
        <v>0</v>
      </c>
      <c r="G331" s="19">
        <v>0</v>
      </c>
      <c r="H331" s="19">
        <v>0</v>
      </c>
      <c r="I331" s="20">
        <v>0</v>
      </c>
      <c r="J331" s="19">
        <v>0</v>
      </c>
      <c r="K331" s="19">
        <v>0</v>
      </c>
      <c r="L331" s="237"/>
      <c r="M331" s="237"/>
      <c r="N331" s="16"/>
      <c r="O331" s="16"/>
      <c r="P331" s="16"/>
      <c r="Q331" s="16"/>
      <c r="R331" s="16"/>
      <c r="S331" s="16"/>
      <c r="T331" s="16"/>
      <c r="U331" s="16"/>
      <c r="V331" s="16"/>
      <c r="W331" s="16"/>
      <c r="X331" s="16"/>
      <c r="Y331" s="16"/>
      <c r="Z331" s="16"/>
      <c r="AA331" s="16"/>
      <c r="AB331" s="16"/>
    </row>
    <row r="332" spans="1:28" s="15" customFormat="1" ht="64.5" customHeight="1" x14ac:dyDescent="0.2">
      <c r="A332" s="220"/>
      <c r="B332" s="238"/>
      <c r="C332" s="237"/>
      <c r="D332" s="21" t="s">
        <v>2</v>
      </c>
      <c r="E332" s="19">
        <v>0</v>
      </c>
      <c r="F332" s="19">
        <v>0</v>
      </c>
      <c r="G332" s="19">
        <v>0</v>
      </c>
      <c r="H332" s="19">
        <v>0</v>
      </c>
      <c r="I332" s="20">
        <v>0</v>
      </c>
      <c r="J332" s="19">
        <v>0</v>
      </c>
      <c r="K332" s="19">
        <v>0</v>
      </c>
      <c r="L332" s="237"/>
      <c r="M332" s="237"/>
      <c r="N332" s="16"/>
      <c r="O332" s="16"/>
      <c r="P332" s="16"/>
      <c r="Q332" s="16"/>
      <c r="R332" s="16"/>
      <c r="S332" s="16"/>
      <c r="T332" s="16"/>
      <c r="U332" s="16"/>
      <c r="V332" s="16"/>
      <c r="W332" s="16"/>
      <c r="X332" s="16"/>
      <c r="Y332" s="16"/>
      <c r="Z332" s="16"/>
      <c r="AA332" s="16"/>
      <c r="AB332" s="16"/>
    </row>
    <row r="333" spans="1:28" s="15" customFormat="1" ht="77.25" customHeight="1" x14ac:dyDescent="0.2">
      <c r="A333" s="220"/>
      <c r="B333" s="238"/>
      <c r="C333" s="237"/>
      <c r="D333" s="21" t="s">
        <v>1</v>
      </c>
      <c r="E333" s="19">
        <v>25</v>
      </c>
      <c r="F333" s="19">
        <f>SUM(G333:K333)</f>
        <v>100</v>
      </c>
      <c r="G333" s="19">
        <v>25</v>
      </c>
      <c r="H333" s="19">
        <v>25</v>
      </c>
      <c r="I333" s="20">
        <v>0</v>
      </c>
      <c r="J333" s="19">
        <v>25</v>
      </c>
      <c r="K333" s="19">
        <v>25</v>
      </c>
      <c r="L333" s="237"/>
      <c r="M333" s="237"/>
      <c r="N333" s="16"/>
      <c r="O333" s="16"/>
      <c r="P333" s="16"/>
      <c r="Q333" s="16"/>
      <c r="R333" s="16"/>
      <c r="S333" s="16"/>
      <c r="T333" s="16"/>
      <c r="U333" s="16"/>
      <c r="V333" s="16"/>
      <c r="W333" s="16"/>
      <c r="X333" s="16"/>
      <c r="Y333" s="16"/>
      <c r="Z333" s="16"/>
      <c r="AA333" s="16"/>
      <c r="AB333" s="16"/>
    </row>
    <row r="334" spans="1:28" s="15" customFormat="1" ht="33" customHeight="1" x14ac:dyDescent="0.2">
      <c r="A334" s="220"/>
      <c r="B334" s="238"/>
      <c r="C334" s="237"/>
      <c r="D334" s="21" t="s">
        <v>0</v>
      </c>
      <c r="E334" s="19">
        <v>0</v>
      </c>
      <c r="F334" s="19">
        <v>0</v>
      </c>
      <c r="G334" s="19">
        <v>0</v>
      </c>
      <c r="H334" s="19">
        <v>0</v>
      </c>
      <c r="I334" s="20">
        <v>0</v>
      </c>
      <c r="J334" s="19">
        <v>0</v>
      </c>
      <c r="K334" s="19">
        <v>0</v>
      </c>
      <c r="L334" s="237"/>
      <c r="M334" s="237"/>
      <c r="N334" s="16"/>
      <c r="O334" s="16"/>
      <c r="P334" s="16"/>
      <c r="Q334" s="16"/>
      <c r="R334" s="16"/>
      <c r="S334" s="16"/>
      <c r="T334" s="16"/>
      <c r="U334" s="16"/>
      <c r="V334" s="16"/>
      <c r="W334" s="16"/>
      <c r="X334" s="16"/>
      <c r="Y334" s="16"/>
      <c r="Z334" s="16"/>
      <c r="AA334" s="16"/>
      <c r="AB334" s="16"/>
    </row>
    <row r="335" spans="1:28" s="15" customFormat="1" ht="21" customHeight="1" x14ac:dyDescent="0.2">
      <c r="A335" s="220" t="s">
        <v>114</v>
      </c>
      <c r="B335" s="239" t="s">
        <v>113</v>
      </c>
      <c r="C335" s="237" t="s">
        <v>5</v>
      </c>
      <c r="D335" s="21" t="s">
        <v>4</v>
      </c>
      <c r="E335" s="19">
        <f t="shared" ref="E335:K335" si="60">SUM(E336:E339)</f>
        <v>0</v>
      </c>
      <c r="F335" s="19">
        <f t="shared" si="60"/>
        <v>0</v>
      </c>
      <c r="G335" s="19">
        <f t="shared" si="60"/>
        <v>0</v>
      </c>
      <c r="H335" s="19">
        <f t="shared" si="60"/>
        <v>0</v>
      </c>
      <c r="I335" s="20">
        <f t="shared" si="60"/>
        <v>0</v>
      </c>
      <c r="J335" s="19">
        <f t="shared" si="60"/>
        <v>0</v>
      </c>
      <c r="K335" s="19">
        <f t="shared" si="60"/>
        <v>0</v>
      </c>
      <c r="L335" s="237" t="s">
        <v>110</v>
      </c>
      <c r="M335" s="237"/>
      <c r="N335" s="16"/>
      <c r="O335" s="16"/>
      <c r="P335" s="16"/>
      <c r="Q335" s="16"/>
      <c r="R335" s="16"/>
      <c r="S335" s="16"/>
      <c r="T335" s="16"/>
      <c r="U335" s="16"/>
      <c r="V335" s="16"/>
      <c r="W335" s="16"/>
      <c r="X335" s="16"/>
      <c r="Y335" s="16"/>
      <c r="Z335" s="16"/>
      <c r="AA335" s="16"/>
      <c r="AB335" s="16"/>
    </row>
    <row r="336" spans="1:28" s="15" customFormat="1" ht="45" customHeight="1" x14ac:dyDescent="0.2">
      <c r="A336" s="220"/>
      <c r="B336" s="239"/>
      <c r="C336" s="237"/>
      <c r="D336" s="21" t="s">
        <v>3</v>
      </c>
      <c r="E336" s="19">
        <v>0</v>
      </c>
      <c r="F336" s="19">
        <v>0</v>
      </c>
      <c r="G336" s="19">
        <v>0</v>
      </c>
      <c r="H336" s="19">
        <v>0</v>
      </c>
      <c r="I336" s="20">
        <v>0</v>
      </c>
      <c r="J336" s="19">
        <v>0</v>
      </c>
      <c r="K336" s="19">
        <v>0</v>
      </c>
      <c r="L336" s="237"/>
      <c r="M336" s="237"/>
      <c r="N336" s="16"/>
      <c r="O336" s="16"/>
      <c r="P336" s="16"/>
      <c r="Q336" s="16"/>
      <c r="R336" s="16"/>
      <c r="S336" s="16"/>
      <c r="T336" s="16"/>
      <c r="U336" s="16"/>
      <c r="V336" s="16"/>
      <c r="W336" s="16"/>
      <c r="X336" s="16"/>
      <c r="Y336" s="16"/>
      <c r="Z336" s="16"/>
      <c r="AA336" s="16"/>
      <c r="AB336" s="16"/>
    </row>
    <row r="337" spans="1:28" s="15" customFormat="1" ht="54" customHeight="1" x14ac:dyDescent="0.2">
      <c r="A337" s="220"/>
      <c r="B337" s="239"/>
      <c r="C337" s="237"/>
      <c r="D337" s="21" t="s">
        <v>2</v>
      </c>
      <c r="E337" s="19">
        <v>0</v>
      </c>
      <c r="F337" s="19">
        <v>0</v>
      </c>
      <c r="G337" s="19">
        <v>0</v>
      </c>
      <c r="H337" s="19">
        <v>0</v>
      </c>
      <c r="I337" s="20">
        <v>0</v>
      </c>
      <c r="J337" s="19">
        <v>0</v>
      </c>
      <c r="K337" s="19">
        <v>0</v>
      </c>
      <c r="L337" s="237"/>
      <c r="M337" s="237"/>
      <c r="N337" s="16"/>
      <c r="O337" s="16"/>
      <c r="P337" s="16"/>
      <c r="Q337" s="16"/>
      <c r="R337" s="16"/>
      <c r="S337" s="16"/>
      <c r="T337" s="16"/>
      <c r="U337" s="16"/>
      <c r="V337" s="16"/>
      <c r="W337" s="16"/>
      <c r="X337" s="16"/>
      <c r="Y337" s="16"/>
      <c r="Z337" s="16"/>
      <c r="AA337" s="16"/>
      <c r="AB337" s="16"/>
    </row>
    <row r="338" spans="1:28" s="15" customFormat="1" ht="80.25" customHeight="1" x14ac:dyDescent="0.2">
      <c r="A338" s="220"/>
      <c r="B338" s="238"/>
      <c r="C338" s="237"/>
      <c r="D338" s="21" t="s">
        <v>1</v>
      </c>
      <c r="E338" s="19">
        <v>0</v>
      </c>
      <c r="F338" s="19">
        <v>0</v>
      </c>
      <c r="G338" s="19">
        <v>0</v>
      </c>
      <c r="H338" s="19">
        <v>0</v>
      </c>
      <c r="I338" s="20">
        <v>0</v>
      </c>
      <c r="J338" s="19">
        <v>0</v>
      </c>
      <c r="K338" s="19">
        <v>0</v>
      </c>
      <c r="L338" s="237"/>
      <c r="M338" s="237"/>
      <c r="N338" s="16"/>
      <c r="O338" s="16"/>
      <c r="P338" s="16"/>
      <c r="Q338" s="16"/>
      <c r="R338" s="16"/>
      <c r="S338" s="16"/>
      <c r="T338" s="16"/>
      <c r="U338" s="16"/>
      <c r="V338" s="16"/>
      <c r="W338" s="16"/>
      <c r="X338" s="16"/>
      <c r="Y338" s="16"/>
      <c r="Z338" s="16"/>
      <c r="AA338" s="16"/>
      <c r="AB338" s="16"/>
    </row>
    <row r="339" spans="1:28" s="15" customFormat="1" ht="29.25" customHeight="1" x14ac:dyDescent="0.2">
      <c r="A339" s="220"/>
      <c r="B339" s="238"/>
      <c r="C339" s="237"/>
      <c r="D339" s="21" t="s">
        <v>0</v>
      </c>
      <c r="E339" s="19">
        <v>0</v>
      </c>
      <c r="F339" s="19">
        <v>0</v>
      </c>
      <c r="G339" s="19">
        <v>0</v>
      </c>
      <c r="H339" s="19">
        <v>0</v>
      </c>
      <c r="I339" s="20">
        <v>0</v>
      </c>
      <c r="J339" s="19">
        <v>0</v>
      </c>
      <c r="K339" s="19">
        <v>0</v>
      </c>
      <c r="L339" s="237"/>
      <c r="M339" s="237"/>
      <c r="N339" s="16"/>
      <c r="O339" s="16"/>
      <c r="P339" s="16"/>
      <c r="Q339" s="16"/>
      <c r="R339" s="16"/>
      <c r="S339" s="16"/>
      <c r="T339" s="16"/>
      <c r="U339" s="16"/>
      <c r="V339" s="16"/>
      <c r="W339" s="16"/>
      <c r="X339" s="16"/>
      <c r="Y339" s="16"/>
      <c r="Z339" s="16"/>
      <c r="AA339" s="16"/>
      <c r="AB339" s="16"/>
    </row>
    <row r="340" spans="1:28" s="15" customFormat="1" ht="19.5" customHeight="1" x14ac:dyDescent="0.2">
      <c r="A340" s="220" t="s">
        <v>112</v>
      </c>
      <c r="B340" s="239" t="s">
        <v>111</v>
      </c>
      <c r="C340" s="237" t="s">
        <v>5</v>
      </c>
      <c r="D340" s="21" t="s">
        <v>4</v>
      </c>
      <c r="E340" s="19">
        <f t="shared" ref="E340:K340" si="61">SUM(E341:E344)</f>
        <v>0</v>
      </c>
      <c r="F340" s="19">
        <f t="shared" si="61"/>
        <v>0</v>
      </c>
      <c r="G340" s="19">
        <f t="shared" si="61"/>
        <v>0</v>
      </c>
      <c r="H340" s="19">
        <f t="shared" si="61"/>
        <v>0</v>
      </c>
      <c r="I340" s="20">
        <f t="shared" si="61"/>
        <v>0</v>
      </c>
      <c r="J340" s="19">
        <f t="shared" si="61"/>
        <v>0</v>
      </c>
      <c r="K340" s="19">
        <f t="shared" si="61"/>
        <v>0</v>
      </c>
      <c r="L340" s="237" t="s">
        <v>110</v>
      </c>
      <c r="M340" s="237"/>
      <c r="N340" s="16"/>
      <c r="O340" s="16"/>
      <c r="P340" s="16"/>
      <c r="Q340" s="16"/>
      <c r="R340" s="16"/>
      <c r="S340" s="16"/>
      <c r="T340" s="16"/>
      <c r="U340" s="16"/>
      <c r="V340" s="16"/>
      <c r="W340" s="16"/>
      <c r="X340" s="16"/>
      <c r="Y340" s="16"/>
      <c r="Z340" s="16"/>
      <c r="AA340" s="16"/>
      <c r="AB340" s="16"/>
    </row>
    <row r="341" spans="1:28" s="15" customFormat="1" ht="45.75" customHeight="1" x14ac:dyDescent="0.2">
      <c r="A341" s="220"/>
      <c r="B341" s="239"/>
      <c r="C341" s="237"/>
      <c r="D341" s="21" t="s">
        <v>3</v>
      </c>
      <c r="E341" s="19">
        <v>0</v>
      </c>
      <c r="F341" s="19">
        <v>0</v>
      </c>
      <c r="G341" s="19">
        <v>0</v>
      </c>
      <c r="H341" s="19">
        <v>0</v>
      </c>
      <c r="I341" s="20">
        <v>0</v>
      </c>
      <c r="J341" s="19">
        <v>0</v>
      </c>
      <c r="K341" s="19">
        <v>0</v>
      </c>
      <c r="L341" s="237"/>
      <c r="M341" s="237"/>
      <c r="N341" s="16"/>
      <c r="O341" s="16"/>
      <c r="P341" s="16"/>
      <c r="Q341" s="16"/>
      <c r="R341" s="16"/>
      <c r="S341" s="16"/>
      <c r="T341" s="16"/>
      <c r="U341" s="16"/>
      <c r="V341" s="16"/>
      <c r="W341" s="16"/>
      <c r="X341" s="16"/>
      <c r="Y341" s="16"/>
      <c r="Z341" s="16"/>
      <c r="AA341" s="16"/>
      <c r="AB341" s="16"/>
    </row>
    <row r="342" spans="1:28" s="15" customFormat="1" ht="63" customHeight="1" x14ac:dyDescent="0.2">
      <c r="A342" s="220"/>
      <c r="B342" s="239"/>
      <c r="C342" s="237"/>
      <c r="D342" s="21" t="s">
        <v>2</v>
      </c>
      <c r="E342" s="19">
        <v>0</v>
      </c>
      <c r="F342" s="19">
        <v>0</v>
      </c>
      <c r="G342" s="19">
        <v>0</v>
      </c>
      <c r="H342" s="19">
        <v>0</v>
      </c>
      <c r="I342" s="20">
        <v>0</v>
      </c>
      <c r="J342" s="19">
        <v>0</v>
      </c>
      <c r="K342" s="19">
        <v>0</v>
      </c>
      <c r="L342" s="237"/>
      <c r="M342" s="237"/>
      <c r="N342" s="16"/>
      <c r="O342" s="16"/>
      <c r="P342" s="16"/>
      <c r="Q342" s="16"/>
      <c r="R342" s="16"/>
      <c r="S342" s="16"/>
      <c r="T342" s="16"/>
      <c r="U342" s="16"/>
      <c r="V342" s="16"/>
      <c r="W342" s="16"/>
      <c r="X342" s="16"/>
      <c r="Y342" s="16"/>
      <c r="Z342" s="16"/>
      <c r="AA342" s="16"/>
      <c r="AB342" s="16"/>
    </row>
    <row r="343" spans="1:28" s="15" customFormat="1" ht="76.5" customHeight="1" x14ac:dyDescent="0.2">
      <c r="A343" s="220"/>
      <c r="B343" s="238"/>
      <c r="C343" s="237"/>
      <c r="D343" s="21" t="s">
        <v>1</v>
      </c>
      <c r="E343" s="19">
        <v>0</v>
      </c>
      <c r="F343" s="19">
        <v>0</v>
      </c>
      <c r="G343" s="19">
        <v>0</v>
      </c>
      <c r="H343" s="19">
        <v>0</v>
      </c>
      <c r="I343" s="20">
        <v>0</v>
      </c>
      <c r="J343" s="19">
        <v>0</v>
      </c>
      <c r="K343" s="19">
        <v>0</v>
      </c>
      <c r="L343" s="237"/>
      <c r="M343" s="237"/>
      <c r="N343" s="16"/>
      <c r="O343" s="16"/>
      <c r="P343" s="16"/>
      <c r="Q343" s="16"/>
      <c r="R343" s="16"/>
      <c r="S343" s="16"/>
      <c r="T343" s="16"/>
      <c r="U343" s="16"/>
      <c r="V343" s="16"/>
      <c r="W343" s="16"/>
      <c r="X343" s="16"/>
      <c r="Y343" s="16"/>
      <c r="Z343" s="16"/>
      <c r="AA343" s="16"/>
      <c r="AB343" s="16"/>
    </row>
    <row r="344" spans="1:28" s="15" customFormat="1" ht="30" customHeight="1" x14ac:dyDescent="0.2">
      <c r="A344" s="220"/>
      <c r="B344" s="238"/>
      <c r="C344" s="237"/>
      <c r="D344" s="21" t="s">
        <v>0</v>
      </c>
      <c r="E344" s="19">
        <v>0</v>
      </c>
      <c r="F344" s="19">
        <v>0</v>
      </c>
      <c r="G344" s="19">
        <v>0</v>
      </c>
      <c r="H344" s="19">
        <v>0</v>
      </c>
      <c r="I344" s="20">
        <v>0</v>
      </c>
      <c r="J344" s="19">
        <v>0</v>
      </c>
      <c r="K344" s="19">
        <v>0</v>
      </c>
      <c r="L344" s="237"/>
      <c r="M344" s="237"/>
      <c r="N344" s="16"/>
      <c r="O344" s="16"/>
      <c r="P344" s="16"/>
      <c r="Q344" s="16"/>
      <c r="R344" s="16"/>
      <c r="S344" s="16"/>
      <c r="T344" s="16"/>
      <c r="U344" s="16"/>
      <c r="V344" s="16"/>
      <c r="W344" s="16"/>
      <c r="X344" s="16"/>
      <c r="Y344" s="16"/>
      <c r="Z344" s="16"/>
      <c r="AA344" s="16"/>
      <c r="AB344" s="16"/>
    </row>
    <row r="345" spans="1:28" s="15" customFormat="1" ht="20.25" customHeight="1" x14ac:dyDescent="0.2">
      <c r="A345" s="220" t="s">
        <v>109</v>
      </c>
      <c r="B345" s="238" t="s">
        <v>108</v>
      </c>
      <c r="C345" s="237" t="s">
        <v>5</v>
      </c>
      <c r="D345" s="21" t="s">
        <v>4</v>
      </c>
      <c r="E345" s="19">
        <f>SUM(E346:E349)</f>
        <v>16736.5</v>
      </c>
      <c r="F345" s="20">
        <f>F346+F347+F348+F349</f>
        <v>143517.50000000003</v>
      </c>
      <c r="G345" s="20">
        <f>SUM(G346:G349)</f>
        <v>25050.400000000001</v>
      </c>
      <c r="H345" s="19">
        <f>SUM(H346:H349)</f>
        <v>31604.9</v>
      </c>
      <c r="I345" s="20">
        <f>SUM(I346:I349)</f>
        <v>27351.4</v>
      </c>
      <c r="J345" s="19">
        <f>SUM(J346:J349)</f>
        <v>29755.4</v>
      </c>
      <c r="K345" s="19">
        <f>SUM(K346:K349)</f>
        <v>29755.4</v>
      </c>
      <c r="L345" s="237"/>
      <c r="M345" s="214" t="s">
        <v>498</v>
      </c>
      <c r="N345" s="16"/>
      <c r="O345" s="16"/>
      <c r="P345" s="16"/>
      <c r="Q345" s="16"/>
      <c r="R345" s="16"/>
      <c r="S345" s="16"/>
      <c r="T345" s="16"/>
      <c r="U345" s="16"/>
      <c r="V345" s="16"/>
      <c r="W345" s="16"/>
      <c r="X345" s="16"/>
      <c r="Y345" s="16"/>
      <c r="Z345" s="16"/>
      <c r="AA345" s="16"/>
      <c r="AB345" s="16"/>
    </row>
    <row r="346" spans="1:28" s="15" customFormat="1" ht="55.5" customHeight="1" x14ac:dyDescent="0.2">
      <c r="A346" s="220"/>
      <c r="B346" s="238"/>
      <c r="C346" s="237"/>
      <c r="D346" s="21" t="s">
        <v>3</v>
      </c>
      <c r="E346" s="19">
        <f t="shared" ref="E346:K347" si="62">E351+E356+E361+E366+E371+E381</f>
        <v>0</v>
      </c>
      <c r="F346" s="20">
        <f t="shared" si="62"/>
        <v>0</v>
      </c>
      <c r="G346" s="20">
        <f t="shared" si="62"/>
        <v>0</v>
      </c>
      <c r="H346" s="19">
        <f t="shared" si="62"/>
        <v>0</v>
      </c>
      <c r="I346" s="20">
        <f t="shared" si="62"/>
        <v>0</v>
      </c>
      <c r="J346" s="19">
        <f t="shared" si="62"/>
        <v>0</v>
      </c>
      <c r="K346" s="19">
        <f t="shared" si="62"/>
        <v>0</v>
      </c>
      <c r="L346" s="237"/>
      <c r="M346" s="215"/>
      <c r="N346" s="16"/>
      <c r="O346" s="16"/>
      <c r="P346" s="16"/>
      <c r="Q346" s="16"/>
      <c r="R346" s="16"/>
      <c r="S346" s="16"/>
      <c r="T346" s="16"/>
      <c r="U346" s="16"/>
      <c r="V346" s="16"/>
      <c r="W346" s="16"/>
      <c r="X346" s="16"/>
      <c r="Y346" s="16"/>
      <c r="Z346" s="16"/>
      <c r="AA346" s="16"/>
      <c r="AB346" s="16"/>
    </row>
    <row r="347" spans="1:28" s="15" customFormat="1" ht="60" customHeight="1" x14ac:dyDescent="0.2">
      <c r="A347" s="220"/>
      <c r="B347" s="238"/>
      <c r="C347" s="237"/>
      <c r="D347" s="21" t="s">
        <v>2</v>
      </c>
      <c r="E347" s="19">
        <f t="shared" si="62"/>
        <v>0</v>
      </c>
      <c r="F347" s="20">
        <f t="shared" si="62"/>
        <v>0</v>
      </c>
      <c r="G347" s="20">
        <f t="shared" si="62"/>
        <v>0</v>
      </c>
      <c r="H347" s="19">
        <f t="shared" si="62"/>
        <v>0</v>
      </c>
      <c r="I347" s="20">
        <f t="shared" si="62"/>
        <v>0</v>
      </c>
      <c r="J347" s="19">
        <f t="shared" si="62"/>
        <v>0</v>
      </c>
      <c r="K347" s="19">
        <f t="shared" si="62"/>
        <v>0</v>
      </c>
      <c r="L347" s="237"/>
      <c r="M347" s="215"/>
      <c r="N347" s="16"/>
      <c r="O347" s="16"/>
      <c r="P347" s="16"/>
      <c r="Q347" s="16"/>
      <c r="R347" s="16"/>
      <c r="S347" s="16"/>
      <c r="T347" s="16"/>
      <c r="U347" s="16"/>
      <c r="V347" s="16"/>
      <c r="W347" s="16"/>
      <c r="X347" s="16"/>
      <c r="Y347" s="16"/>
      <c r="Z347" s="16"/>
      <c r="AA347" s="16"/>
      <c r="AB347" s="16"/>
    </row>
    <row r="348" spans="1:28" s="15" customFormat="1" ht="76.5" customHeight="1" x14ac:dyDescent="0.2">
      <c r="A348" s="220"/>
      <c r="B348" s="238"/>
      <c r="C348" s="237"/>
      <c r="D348" s="21" t="s">
        <v>1</v>
      </c>
      <c r="E348" s="19">
        <f>E353+E358+E363+E368+E373+E383</f>
        <v>16736.5</v>
      </c>
      <c r="F348" s="20">
        <f>F353+F358+F363+F368+F373+F378+F383</f>
        <v>143217.50000000003</v>
      </c>
      <c r="G348" s="20">
        <f>G353+G358+G363+G373+G378+G383</f>
        <v>24750.400000000001</v>
      </c>
      <c r="H348" s="19">
        <f t="shared" ref="H348:K349" si="63">H353+H358+H363+H368+H373+H383</f>
        <v>31604.9</v>
      </c>
      <c r="I348" s="20">
        <f t="shared" si="63"/>
        <v>27351.4</v>
      </c>
      <c r="J348" s="19">
        <f t="shared" si="63"/>
        <v>29755.4</v>
      </c>
      <c r="K348" s="19">
        <f t="shared" si="63"/>
        <v>29755.4</v>
      </c>
      <c r="L348" s="237"/>
      <c r="M348" s="215"/>
      <c r="N348" s="16"/>
      <c r="O348" s="16"/>
      <c r="P348" s="16"/>
      <c r="Q348" s="16"/>
      <c r="R348" s="16"/>
      <c r="S348" s="16"/>
      <c r="T348" s="16"/>
      <c r="U348" s="16"/>
      <c r="V348" s="16"/>
      <c r="W348" s="16"/>
      <c r="X348" s="16"/>
      <c r="Y348" s="16"/>
      <c r="Z348" s="16"/>
      <c r="AA348" s="16"/>
      <c r="AB348" s="16"/>
    </row>
    <row r="349" spans="1:28" s="15" customFormat="1" ht="280.5" customHeight="1" x14ac:dyDescent="0.2">
      <c r="A349" s="220"/>
      <c r="B349" s="238"/>
      <c r="C349" s="237"/>
      <c r="D349" s="21" t="s">
        <v>0</v>
      </c>
      <c r="E349" s="19">
        <f>E354+E359+E364+E369+E374+E384</f>
        <v>0</v>
      </c>
      <c r="F349" s="20">
        <f>F354+F359+F364+F369+F374+F384</f>
        <v>300</v>
      </c>
      <c r="G349" s="20">
        <f>G354+G359+G364+G369+G374+G384</f>
        <v>300</v>
      </c>
      <c r="H349" s="19">
        <f t="shared" si="63"/>
        <v>0</v>
      </c>
      <c r="I349" s="20">
        <f t="shared" si="63"/>
        <v>0</v>
      </c>
      <c r="J349" s="19">
        <f t="shared" si="63"/>
        <v>0</v>
      </c>
      <c r="K349" s="19">
        <f t="shared" si="63"/>
        <v>0</v>
      </c>
      <c r="L349" s="237"/>
      <c r="M349" s="216"/>
      <c r="N349" s="16"/>
      <c r="O349" s="16"/>
      <c r="P349" s="16"/>
      <c r="Q349" s="16"/>
      <c r="R349" s="16"/>
      <c r="S349" s="16"/>
      <c r="T349" s="16"/>
      <c r="U349" s="16"/>
      <c r="V349" s="16"/>
      <c r="W349" s="16"/>
      <c r="X349" s="16"/>
      <c r="Y349" s="16"/>
      <c r="Z349" s="16"/>
      <c r="AA349" s="16"/>
      <c r="AB349" s="16"/>
    </row>
    <row r="350" spans="1:28" s="15" customFormat="1" ht="22.5" customHeight="1" x14ac:dyDescent="0.2">
      <c r="A350" s="220" t="s">
        <v>107</v>
      </c>
      <c r="B350" s="238" t="s">
        <v>106</v>
      </c>
      <c r="C350" s="237" t="s">
        <v>5</v>
      </c>
      <c r="D350" s="21" t="s">
        <v>4</v>
      </c>
      <c r="E350" s="19">
        <f t="shared" ref="E350:K350" si="64">SUM(E351:E354)</f>
        <v>5088.3999999999996</v>
      </c>
      <c r="F350" s="20">
        <f t="shared" si="64"/>
        <v>113495.6</v>
      </c>
      <c r="G350" s="20">
        <f t="shared" si="64"/>
        <v>13199.4</v>
      </c>
      <c r="H350" s="19">
        <f t="shared" si="64"/>
        <v>19285</v>
      </c>
      <c r="I350" s="20">
        <f t="shared" si="64"/>
        <v>23900.400000000001</v>
      </c>
      <c r="J350" s="19">
        <f t="shared" si="64"/>
        <v>28555.4</v>
      </c>
      <c r="K350" s="19">
        <f t="shared" si="64"/>
        <v>28555.4</v>
      </c>
      <c r="L350" s="237" t="s">
        <v>24</v>
      </c>
      <c r="M350" s="237"/>
      <c r="N350" s="16"/>
      <c r="O350" s="16"/>
      <c r="P350" s="16"/>
      <c r="Q350" s="16"/>
      <c r="R350" s="16"/>
      <c r="S350" s="16"/>
      <c r="T350" s="16"/>
      <c r="U350" s="16"/>
      <c r="V350" s="16"/>
      <c r="W350" s="16"/>
      <c r="X350" s="16"/>
      <c r="Y350" s="16"/>
      <c r="Z350" s="16"/>
      <c r="AA350" s="16"/>
      <c r="AB350" s="16"/>
    </row>
    <row r="351" spans="1:28" s="15" customFormat="1" ht="46.5" customHeight="1" x14ac:dyDescent="0.2">
      <c r="A351" s="220"/>
      <c r="B351" s="238"/>
      <c r="C351" s="237"/>
      <c r="D351" s="21" t="s">
        <v>3</v>
      </c>
      <c r="E351" s="19">
        <v>0</v>
      </c>
      <c r="F351" s="20">
        <v>0</v>
      </c>
      <c r="G351" s="20">
        <v>0</v>
      </c>
      <c r="H351" s="19">
        <v>0</v>
      </c>
      <c r="I351" s="20">
        <v>0</v>
      </c>
      <c r="J351" s="19">
        <v>0</v>
      </c>
      <c r="K351" s="19">
        <v>0</v>
      </c>
      <c r="L351" s="237"/>
      <c r="M351" s="237"/>
      <c r="N351" s="16"/>
      <c r="O351" s="16"/>
      <c r="P351" s="16"/>
      <c r="Q351" s="16"/>
      <c r="R351" s="16"/>
      <c r="S351" s="16"/>
      <c r="T351" s="16"/>
      <c r="U351" s="16"/>
      <c r="V351" s="16"/>
      <c r="W351" s="16"/>
      <c r="X351" s="16"/>
      <c r="Y351" s="16"/>
      <c r="Z351" s="16"/>
      <c r="AA351" s="16"/>
      <c r="AB351" s="16"/>
    </row>
    <row r="352" spans="1:28" s="15" customFormat="1" ht="63.75" customHeight="1" x14ac:dyDescent="0.2">
      <c r="A352" s="220"/>
      <c r="B352" s="238"/>
      <c r="C352" s="237"/>
      <c r="D352" s="21" t="s">
        <v>2</v>
      </c>
      <c r="E352" s="19">
        <v>0</v>
      </c>
      <c r="F352" s="20">
        <v>0</v>
      </c>
      <c r="G352" s="20">
        <v>0</v>
      </c>
      <c r="H352" s="19">
        <v>0</v>
      </c>
      <c r="I352" s="20">
        <v>0</v>
      </c>
      <c r="J352" s="19">
        <v>0</v>
      </c>
      <c r="K352" s="19">
        <v>0</v>
      </c>
      <c r="L352" s="237"/>
      <c r="M352" s="237"/>
      <c r="N352" s="16"/>
      <c r="O352" s="16"/>
      <c r="P352" s="16"/>
      <c r="Q352" s="16"/>
      <c r="R352" s="16"/>
      <c r="S352" s="16"/>
      <c r="T352" s="16"/>
      <c r="U352" s="16"/>
      <c r="V352" s="16"/>
      <c r="W352" s="16"/>
      <c r="X352" s="16"/>
      <c r="Y352" s="16"/>
      <c r="Z352" s="16"/>
      <c r="AA352" s="16"/>
      <c r="AB352" s="16"/>
    </row>
    <row r="353" spans="1:28" s="15" customFormat="1" ht="74.25" customHeight="1" x14ac:dyDescent="0.2">
      <c r="A353" s="220"/>
      <c r="B353" s="238"/>
      <c r="C353" s="237"/>
      <c r="D353" s="21" t="s">
        <v>1</v>
      </c>
      <c r="E353" s="19">
        <v>5088.3999999999996</v>
      </c>
      <c r="F353" s="20">
        <f>SUM(G353:K353)</f>
        <v>113495.6</v>
      </c>
      <c r="G353" s="20">
        <v>13199.4</v>
      </c>
      <c r="H353" s="19">
        <v>19285</v>
      </c>
      <c r="I353" s="20">
        <v>23900.400000000001</v>
      </c>
      <c r="J353" s="19">
        <v>28555.4</v>
      </c>
      <c r="K353" s="19">
        <v>28555.4</v>
      </c>
      <c r="L353" s="237"/>
      <c r="M353" s="237"/>
      <c r="N353" s="16"/>
      <c r="O353" s="16"/>
      <c r="P353" s="16"/>
      <c r="Q353" s="16"/>
      <c r="R353" s="16"/>
      <c r="S353" s="16"/>
      <c r="T353" s="16"/>
      <c r="U353" s="16"/>
      <c r="V353" s="16"/>
      <c r="W353" s="16"/>
      <c r="X353" s="16"/>
      <c r="Y353" s="16"/>
      <c r="Z353" s="16"/>
      <c r="AA353" s="16"/>
      <c r="AB353" s="16"/>
    </row>
    <row r="354" spans="1:28" s="15" customFormat="1" ht="31.5" customHeight="1" x14ac:dyDescent="0.2">
      <c r="A354" s="220"/>
      <c r="B354" s="238"/>
      <c r="C354" s="237"/>
      <c r="D354" s="21" t="s">
        <v>0</v>
      </c>
      <c r="E354" s="19">
        <v>0</v>
      </c>
      <c r="F354" s="20">
        <v>0</v>
      </c>
      <c r="G354" s="20">
        <v>0</v>
      </c>
      <c r="H354" s="19">
        <v>0</v>
      </c>
      <c r="I354" s="20">
        <v>0</v>
      </c>
      <c r="J354" s="19">
        <v>0</v>
      </c>
      <c r="K354" s="19">
        <v>0</v>
      </c>
      <c r="L354" s="237"/>
      <c r="M354" s="237"/>
      <c r="N354" s="16"/>
      <c r="O354" s="16"/>
      <c r="P354" s="16"/>
      <c r="Q354" s="16"/>
      <c r="R354" s="16"/>
      <c r="S354" s="16"/>
      <c r="T354" s="16"/>
      <c r="U354" s="16"/>
      <c r="V354" s="16"/>
      <c r="W354" s="16"/>
      <c r="X354" s="16"/>
      <c r="Y354" s="16"/>
      <c r="Z354" s="16"/>
      <c r="AA354" s="16"/>
      <c r="AB354" s="16"/>
    </row>
    <row r="355" spans="1:28" s="15" customFormat="1" ht="23.25" customHeight="1" x14ac:dyDescent="0.2">
      <c r="A355" s="220" t="s">
        <v>105</v>
      </c>
      <c r="B355" s="238" t="s">
        <v>104</v>
      </c>
      <c r="C355" s="237" t="s">
        <v>5</v>
      </c>
      <c r="D355" s="21" t="s">
        <v>4</v>
      </c>
      <c r="E355" s="19">
        <f>SUM(E356:E359)</f>
        <v>10588.1</v>
      </c>
      <c r="F355" s="20">
        <f>SUM(F356:F359)</f>
        <v>25925</v>
      </c>
      <c r="G355" s="20">
        <f>SUM(G356:G359)</f>
        <v>10480</v>
      </c>
      <c r="H355" s="19">
        <v>10545</v>
      </c>
      <c r="I355" s="20">
        <f>SUM(I356:I359)</f>
        <v>2500</v>
      </c>
      <c r="J355" s="19">
        <f>SUM(J356:J359)</f>
        <v>1200</v>
      </c>
      <c r="K355" s="19">
        <f>SUM(K356:K359)</f>
        <v>1200</v>
      </c>
      <c r="L355" s="237" t="s">
        <v>24</v>
      </c>
      <c r="M355" s="237"/>
      <c r="N355" s="16"/>
      <c r="O355" s="16"/>
      <c r="P355" s="16"/>
      <c r="Q355" s="16"/>
      <c r="R355" s="16"/>
      <c r="S355" s="16"/>
      <c r="T355" s="16"/>
      <c r="U355" s="16"/>
      <c r="V355" s="16"/>
      <c r="W355" s="16"/>
      <c r="X355" s="16"/>
      <c r="Y355" s="16"/>
      <c r="Z355" s="16"/>
      <c r="AA355" s="16"/>
      <c r="AB355" s="16"/>
    </row>
    <row r="356" spans="1:28" s="15" customFormat="1" ht="50.25" customHeight="1" x14ac:dyDescent="0.2">
      <c r="A356" s="220"/>
      <c r="B356" s="238"/>
      <c r="C356" s="237"/>
      <c r="D356" s="21" t="s">
        <v>3</v>
      </c>
      <c r="E356" s="19">
        <v>0</v>
      </c>
      <c r="F356" s="20">
        <v>0</v>
      </c>
      <c r="G356" s="20">
        <v>0</v>
      </c>
      <c r="H356" s="19">
        <v>0</v>
      </c>
      <c r="I356" s="20">
        <v>0</v>
      </c>
      <c r="J356" s="19">
        <v>0</v>
      </c>
      <c r="K356" s="19">
        <v>0</v>
      </c>
      <c r="L356" s="237"/>
      <c r="M356" s="237"/>
      <c r="N356" s="16"/>
      <c r="O356" s="16"/>
      <c r="P356" s="16"/>
      <c r="Q356" s="16"/>
      <c r="R356" s="16"/>
      <c r="S356" s="16"/>
      <c r="T356" s="16"/>
      <c r="U356" s="16"/>
      <c r="V356" s="16"/>
      <c r="W356" s="16"/>
      <c r="X356" s="16"/>
      <c r="Y356" s="16"/>
      <c r="Z356" s="16"/>
      <c r="AA356" s="16"/>
      <c r="AB356" s="16"/>
    </row>
    <row r="357" spans="1:28" s="15" customFormat="1" ht="60.75" customHeight="1" x14ac:dyDescent="0.2">
      <c r="A357" s="220"/>
      <c r="B357" s="238"/>
      <c r="C357" s="237"/>
      <c r="D357" s="21" t="s">
        <v>2</v>
      </c>
      <c r="E357" s="19">
        <v>0</v>
      </c>
      <c r="F357" s="20">
        <v>0</v>
      </c>
      <c r="G357" s="20">
        <v>0</v>
      </c>
      <c r="H357" s="19">
        <v>0</v>
      </c>
      <c r="I357" s="20">
        <v>0</v>
      </c>
      <c r="J357" s="19">
        <v>0</v>
      </c>
      <c r="K357" s="19">
        <v>0</v>
      </c>
      <c r="L357" s="237"/>
      <c r="M357" s="237"/>
      <c r="N357" s="16"/>
      <c r="O357" s="16"/>
      <c r="P357" s="16"/>
      <c r="Q357" s="16"/>
      <c r="R357" s="16"/>
      <c r="S357" s="16"/>
      <c r="T357" s="16"/>
      <c r="U357" s="16"/>
      <c r="V357" s="16"/>
      <c r="W357" s="16"/>
      <c r="X357" s="16"/>
      <c r="Y357" s="16"/>
      <c r="Z357" s="16"/>
      <c r="AA357" s="16"/>
      <c r="AB357" s="16"/>
    </row>
    <row r="358" spans="1:28" s="15" customFormat="1" ht="75" customHeight="1" x14ac:dyDescent="0.2">
      <c r="A358" s="220"/>
      <c r="B358" s="238"/>
      <c r="C358" s="237"/>
      <c r="D358" s="21" t="s">
        <v>1</v>
      </c>
      <c r="E358" s="19">
        <v>10588.1</v>
      </c>
      <c r="F358" s="20">
        <f>SUM(G358:K358)</f>
        <v>25925</v>
      </c>
      <c r="G358" s="20">
        <v>10480</v>
      </c>
      <c r="H358" s="19">
        <v>10545</v>
      </c>
      <c r="I358" s="20">
        <v>2500</v>
      </c>
      <c r="J358" s="19">
        <v>1200</v>
      </c>
      <c r="K358" s="19">
        <v>1200</v>
      </c>
      <c r="L358" s="237"/>
      <c r="M358" s="237"/>
      <c r="N358" s="16"/>
      <c r="O358" s="16"/>
      <c r="P358" s="16"/>
      <c r="Q358" s="16"/>
      <c r="R358" s="16"/>
      <c r="S358" s="16"/>
      <c r="T358" s="16"/>
      <c r="U358" s="16"/>
      <c r="V358" s="16"/>
      <c r="W358" s="16"/>
      <c r="X358" s="16"/>
      <c r="Y358" s="16"/>
      <c r="Z358" s="16"/>
      <c r="AA358" s="16"/>
      <c r="AB358" s="16"/>
    </row>
    <row r="359" spans="1:28" s="15" customFormat="1" ht="35.25" customHeight="1" x14ac:dyDescent="0.2">
      <c r="A359" s="220"/>
      <c r="B359" s="238"/>
      <c r="C359" s="237"/>
      <c r="D359" s="21" t="s">
        <v>0</v>
      </c>
      <c r="E359" s="19">
        <v>0</v>
      </c>
      <c r="F359" s="20">
        <v>0</v>
      </c>
      <c r="G359" s="20">
        <v>0</v>
      </c>
      <c r="H359" s="19">
        <v>0</v>
      </c>
      <c r="I359" s="20">
        <v>0</v>
      </c>
      <c r="J359" s="19">
        <v>0</v>
      </c>
      <c r="K359" s="19">
        <v>0</v>
      </c>
      <c r="L359" s="237"/>
      <c r="M359" s="237"/>
      <c r="N359" s="16"/>
      <c r="O359" s="16"/>
      <c r="P359" s="16"/>
      <c r="Q359" s="16"/>
      <c r="R359" s="16"/>
      <c r="S359" s="16"/>
      <c r="T359" s="16"/>
      <c r="U359" s="16"/>
      <c r="V359" s="16"/>
      <c r="W359" s="16"/>
      <c r="X359" s="16"/>
      <c r="Y359" s="16"/>
      <c r="Z359" s="16"/>
      <c r="AA359" s="16"/>
      <c r="AB359" s="16"/>
    </row>
    <row r="360" spans="1:28" s="15" customFormat="1" ht="19.5" customHeight="1" x14ac:dyDescent="0.2">
      <c r="A360" s="220" t="s">
        <v>103</v>
      </c>
      <c r="B360" s="238" t="s">
        <v>102</v>
      </c>
      <c r="C360" s="237" t="s">
        <v>5</v>
      </c>
      <c r="D360" s="21" t="s">
        <v>4</v>
      </c>
      <c r="E360" s="19">
        <f t="shared" ref="E360:K360" si="65">SUM(E361:E364)</f>
        <v>1060</v>
      </c>
      <c r="F360" s="20">
        <f t="shared" si="65"/>
        <v>1546.2</v>
      </c>
      <c r="G360" s="20">
        <f t="shared" si="65"/>
        <v>1071</v>
      </c>
      <c r="H360" s="19">
        <f t="shared" si="65"/>
        <v>475.2</v>
      </c>
      <c r="I360" s="20">
        <f t="shared" si="65"/>
        <v>0</v>
      </c>
      <c r="J360" s="19">
        <f t="shared" si="65"/>
        <v>0</v>
      </c>
      <c r="K360" s="19">
        <f t="shared" si="65"/>
        <v>0</v>
      </c>
      <c r="L360" s="237" t="s">
        <v>24</v>
      </c>
      <c r="M360" s="237"/>
      <c r="N360" s="16"/>
      <c r="O360" s="16"/>
      <c r="P360" s="16"/>
      <c r="Q360" s="16"/>
      <c r="R360" s="16"/>
      <c r="S360" s="16"/>
      <c r="T360" s="16"/>
      <c r="U360" s="16"/>
      <c r="V360" s="16"/>
      <c r="W360" s="16"/>
      <c r="X360" s="16"/>
      <c r="Y360" s="16"/>
      <c r="Z360" s="16"/>
      <c r="AA360" s="16"/>
      <c r="AB360" s="16"/>
    </row>
    <row r="361" spans="1:28" s="15" customFormat="1" ht="43.5" customHeight="1" x14ac:dyDescent="0.2">
      <c r="A361" s="220"/>
      <c r="B361" s="238"/>
      <c r="C361" s="237"/>
      <c r="D361" s="21" t="s">
        <v>3</v>
      </c>
      <c r="E361" s="19">
        <v>0</v>
      </c>
      <c r="F361" s="20">
        <v>0</v>
      </c>
      <c r="G361" s="20">
        <v>0</v>
      </c>
      <c r="H361" s="19">
        <v>0</v>
      </c>
      <c r="I361" s="20">
        <v>0</v>
      </c>
      <c r="J361" s="19">
        <v>0</v>
      </c>
      <c r="K361" s="19">
        <v>0</v>
      </c>
      <c r="L361" s="237"/>
      <c r="M361" s="237"/>
      <c r="N361" s="16"/>
      <c r="O361" s="16"/>
      <c r="P361" s="16"/>
      <c r="Q361" s="16"/>
      <c r="R361" s="16"/>
      <c r="S361" s="16"/>
      <c r="T361" s="16"/>
      <c r="U361" s="16"/>
      <c r="V361" s="16"/>
      <c r="W361" s="16"/>
      <c r="X361" s="16"/>
      <c r="Y361" s="16"/>
      <c r="Z361" s="16"/>
      <c r="AA361" s="16"/>
      <c r="AB361" s="16"/>
    </row>
    <row r="362" spans="1:28" s="15" customFormat="1" ht="63.75" customHeight="1" x14ac:dyDescent="0.2">
      <c r="A362" s="220"/>
      <c r="B362" s="238"/>
      <c r="C362" s="237"/>
      <c r="D362" s="21" t="s">
        <v>2</v>
      </c>
      <c r="E362" s="19">
        <v>0</v>
      </c>
      <c r="F362" s="20">
        <v>0</v>
      </c>
      <c r="G362" s="20">
        <v>0</v>
      </c>
      <c r="H362" s="19">
        <v>0</v>
      </c>
      <c r="I362" s="20">
        <v>0</v>
      </c>
      <c r="J362" s="19">
        <v>0</v>
      </c>
      <c r="K362" s="19">
        <v>0</v>
      </c>
      <c r="L362" s="237"/>
      <c r="M362" s="237"/>
      <c r="N362" s="16"/>
      <c r="O362" s="16"/>
      <c r="P362" s="16"/>
      <c r="Q362" s="16"/>
      <c r="R362" s="16"/>
      <c r="S362" s="16"/>
      <c r="T362" s="16"/>
      <c r="U362" s="16"/>
      <c r="V362" s="16"/>
      <c r="W362" s="16"/>
      <c r="X362" s="16"/>
      <c r="Y362" s="16"/>
      <c r="Z362" s="16"/>
      <c r="AA362" s="16"/>
      <c r="AB362" s="16"/>
    </row>
    <row r="363" spans="1:28" s="15" customFormat="1" ht="77.25" customHeight="1" x14ac:dyDescent="0.2">
      <c r="A363" s="220"/>
      <c r="B363" s="238"/>
      <c r="C363" s="237"/>
      <c r="D363" s="21" t="s">
        <v>1</v>
      </c>
      <c r="E363" s="19">
        <v>1060</v>
      </c>
      <c r="F363" s="20">
        <f>SUM(G363:K363)</f>
        <v>1546.2</v>
      </c>
      <c r="G363" s="20">
        <v>1071</v>
      </c>
      <c r="H363" s="19">
        <v>475.2</v>
      </c>
      <c r="I363" s="20">
        <f>I364</f>
        <v>0</v>
      </c>
      <c r="J363" s="19">
        <f>J364</f>
        <v>0</v>
      </c>
      <c r="K363" s="19">
        <f>K364</f>
        <v>0</v>
      </c>
      <c r="L363" s="237"/>
      <c r="M363" s="237"/>
      <c r="N363" s="16"/>
      <c r="O363" s="16"/>
      <c r="P363" s="16"/>
      <c r="Q363" s="16"/>
      <c r="R363" s="16"/>
      <c r="S363" s="16"/>
      <c r="T363" s="16"/>
      <c r="U363" s="16"/>
      <c r="V363" s="16"/>
      <c r="W363" s="16"/>
      <c r="X363" s="16"/>
      <c r="Y363" s="16"/>
      <c r="Z363" s="16"/>
      <c r="AA363" s="16"/>
      <c r="AB363" s="16"/>
    </row>
    <row r="364" spans="1:28" s="15" customFormat="1" ht="32.25" customHeight="1" x14ac:dyDescent="0.2">
      <c r="A364" s="220"/>
      <c r="B364" s="238"/>
      <c r="C364" s="237"/>
      <c r="D364" s="21" t="s">
        <v>0</v>
      </c>
      <c r="E364" s="19">
        <v>0</v>
      </c>
      <c r="F364" s="20">
        <v>0</v>
      </c>
      <c r="G364" s="20">
        <v>0</v>
      </c>
      <c r="H364" s="19">
        <v>0</v>
      </c>
      <c r="I364" s="20">
        <v>0</v>
      </c>
      <c r="J364" s="19">
        <v>0</v>
      </c>
      <c r="K364" s="19">
        <v>0</v>
      </c>
      <c r="L364" s="237"/>
      <c r="M364" s="237"/>
      <c r="N364" s="16"/>
      <c r="O364" s="16"/>
      <c r="P364" s="16"/>
      <c r="Q364" s="16"/>
      <c r="R364" s="16"/>
      <c r="S364" s="16"/>
      <c r="T364" s="16"/>
      <c r="U364" s="16"/>
      <c r="V364" s="16"/>
      <c r="W364" s="16"/>
      <c r="X364" s="16"/>
      <c r="Y364" s="16"/>
      <c r="Z364" s="16"/>
      <c r="AA364" s="16"/>
      <c r="AB364" s="16"/>
    </row>
    <row r="365" spans="1:28" s="15" customFormat="1" ht="19.5" customHeight="1" x14ac:dyDescent="0.2">
      <c r="A365" s="220" t="s">
        <v>101</v>
      </c>
      <c r="B365" s="238" t="s">
        <v>100</v>
      </c>
      <c r="C365" s="237" t="s">
        <v>5</v>
      </c>
      <c r="D365" s="21" t="s">
        <v>4</v>
      </c>
      <c r="E365" s="19">
        <f t="shared" ref="E365:K365" si="66">SUM(E366:E369)</f>
        <v>0</v>
      </c>
      <c r="F365" s="20">
        <f t="shared" si="66"/>
        <v>0</v>
      </c>
      <c r="G365" s="20">
        <f t="shared" si="66"/>
        <v>0</v>
      </c>
      <c r="H365" s="19">
        <f t="shared" si="66"/>
        <v>0</v>
      </c>
      <c r="I365" s="20">
        <f t="shared" si="66"/>
        <v>0</v>
      </c>
      <c r="J365" s="19">
        <f t="shared" si="66"/>
        <v>0</v>
      </c>
      <c r="K365" s="19">
        <f t="shared" si="66"/>
        <v>0</v>
      </c>
      <c r="L365" s="237" t="s">
        <v>13</v>
      </c>
      <c r="M365" s="237"/>
      <c r="N365" s="16"/>
      <c r="O365" s="16"/>
      <c r="P365" s="16"/>
      <c r="Q365" s="16"/>
      <c r="R365" s="16"/>
      <c r="S365" s="16"/>
      <c r="T365" s="16"/>
      <c r="U365" s="16"/>
      <c r="V365" s="16"/>
      <c r="W365" s="16"/>
      <c r="X365" s="16"/>
      <c r="Y365" s="16"/>
      <c r="Z365" s="16"/>
      <c r="AA365" s="16"/>
      <c r="AB365" s="16"/>
    </row>
    <row r="366" spans="1:28" s="15" customFormat="1" ht="51" customHeight="1" x14ac:dyDescent="0.2">
      <c r="A366" s="220"/>
      <c r="B366" s="238"/>
      <c r="C366" s="237"/>
      <c r="D366" s="21" t="s">
        <v>3</v>
      </c>
      <c r="E366" s="19">
        <v>0</v>
      </c>
      <c r="F366" s="20">
        <v>0</v>
      </c>
      <c r="G366" s="20">
        <v>0</v>
      </c>
      <c r="H366" s="19">
        <v>0</v>
      </c>
      <c r="I366" s="20">
        <v>0</v>
      </c>
      <c r="J366" s="19">
        <v>0</v>
      </c>
      <c r="K366" s="19">
        <v>0</v>
      </c>
      <c r="L366" s="237"/>
      <c r="M366" s="237"/>
      <c r="N366" s="16"/>
      <c r="O366" s="16"/>
      <c r="P366" s="16"/>
      <c r="Q366" s="16"/>
      <c r="R366" s="16"/>
      <c r="S366" s="16"/>
      <c r="T366" s="16"/>
      <c r="U366" s="16"/>
      <c r="V366" s="16"/>
      <c r="W366" s="16"/>
      <c r="X366" s="16"/>
      <c r="Y366" s="16"/>
      <c r="Z366" s="16"/>
      <c r="AA366" s="16"/>
      <c r="AB366" s="16"/>
    </row>
    <row r="367" spans="1:28" s="15" customFormat="1" ht="63.75" customHeight="1" x14ac:dyDescent="0.2">
      <c r="A367" s="220"/>
      <c r="B367" s="238"/>
      <c r="C367" s="237"/>
      <c r="D367" s="21" t="s">
        <v>2</v>
      </c>
      <c r="E367" s="19">
        <v>0</v>
      </c>
      <c r="F367" s="20">
        <v>0</v>
      </c>
      <c r="G367" s="20">
        <v>0</v>
      </c>
      <c r="H367" s="19">
        <v>0</v>
      </c>
      <c r="I367" s="20">
        <v>0</v>
      </c>
      <c r="J367" s="19">
        <v>0</v>
      </c>
      <c r="K367" s="19">
        <v>0</v>
      </c>
      <c r="L367" s="237"/>
      <c r="M367" s="237"/>
      <c r="N367" s="16"/>
      <c r="O367" s="16"/>
      <c r="P367" s="16"/>
      <c r="Q367" s="16"/>
      <c r="R367" s="16"/>
      <c r="S367" s="16"/>
      <c r="T367" s="16"/>
      <c r="U367" s="16"/>
      <c r="V367" s="16"/>
      <c r="W367" s="16"/>
      <c r="X367" s="16"/>
      <c r="Y367" s="16"/>
      <c r="Z367" s="16"/>
      <c r="AA367" s="16"/>
      <c r="AB367" s="16"/>
    </row>
    <row r="368" spans="1:28" s="15" customFormat="1" ht="78" customHeight="1" x14ac:dyDescent="0.2">
      <c r="A368" s="220"/>
      <c r="B368" s="238"/>
      <c r="C368" s="237"/>
      <c r="D368" s="21" t="s">
        <v>1</v>
      </c>
      <c r="E368" s="19">
        <v>0</v>
      </c>
      <c r="F368" s="20">
        <v>0</v>
      </c>
      <c r="G368" s="20">
        <v>0</v>
      </c>
      <c r="H368" s="19">
        <f>H369</f>
        <v>0</v>
      </c>
      <c r="I368" s="20">
        <f>I369</f>
        <v>0</v>
      </c>
      <c r="J368" s="19">
        <f>J369</f>
        <v>0</v>
      </c>
      <c r="K368" s="19">
        <f>K369</f>
        <v>0</v>
      </c>
      <c r="L368" s="237"/>
      <c r="M368" s="237"/>
      <c r="N368" s="16"/>
      <c r="O368" s="16"/>
      <c r="P368" s="16"/>
      <c r="Q368" s="16"/>
      <c r="R368" s="16"/>
      <c r="S368" s="16"/>
      <c r="T368" s="16"/>
      <c r="U368" s="16"/>
      <c r="V368" s="16"/>
      <c r="W368" s="16"/>
      <c r="X368" s="16"/>
      <c r="Y368" s="16"/>
      <c r="Z368" s="16"/>
      <c r="AA368" s="16"/>
      <c r="AB368" s="16"/>
    </row>
    <row r="369" spans="1:28" s="15" customFormat="1" ht="33" customHeight="1" x14ac:dyDescent="0.2">
      <c r="A369" s="220"/>
      <c r="B369" s="238"/>
      <c r="C369" s="237"/>
      <c r="D369" s="21" t="s">
        <v>0</v>
      </c>
      <c r="E369" s="19">
        <v>0</v>
      </c>
      <c r="F369" s="20">
        <v>0</v>
      </c>
      <c r="G369" s="20">
        <v>0</v>
      </c>
      <c r="H369" s="19">
        <v>0</v>
      </c>
      <c r="I369" s="20">
        <v>0</v>
      </c>
      <c r="J369" s="19">
        <v>0</v>
      </c>
      <c r="K369" s="19">
        <v>0</v>
      </c>
      <c r="L369" s="237"/>
      <c r="M369" s="237"/>
      <c r="N369" s="16"/>
      <c r="O369" s="16"/>
      <c r="P369" s="16"/>
      <c r="Q369" s="16"/>
      <c r="R369" s="16"/>
      <c r="S369" s="16"/>
      <c r="T369" s="16"/>
      <c r="U369" s="16"/>
      <c r="V369" s="16"/>
      <c r="W369" s="16"/>
      <c r="X369" s="16"/>
      <c r="Y369" s="16"/>
      <c r="Z369" s="16"/>
      <c r="AA369" s="16"/>
      <c r="AB369" s="16"/>
    </row>
    <row r="370" spans="1:28" s="15" customFormat="1" ht="15" customHeight="1" x14ac:dyDescent="0.2">
      <c r="A370" s="220" t="s">
        <v>99</v>
      </c>
      <c r="B370" s="239" t="s">
        <v>98</v>
      </c>
      <c r="C370" s="237" t="s">
        <v>5</v>
      </c>
      <c r="D370" s="21" t="s">
        <v>4</v>
      </c>
      <c r="E370" s="19">
        <f t="shared" ref="E370:K370" si="67">SUM(E371:E374)</f>
        <v>0</v>
      </c>
      <c r="F370" s="20">
        <f t="shared" si="67"/>
        <v>2451</v>
      </c>
      <c r="G370" s="20">
        <f t="shared" si="67"/>
        <v>300</v>
      </c>
      <c r="H370" s="19">
        <f t="shared" si="67"/>
        <v>1200</v>
      </c>
      <c r="I370" s="20">
        <f t="shared" si="67"/>
        <v>951</v>
      </c>
      <c r="J370" s="19">
        <f t="shared" si="67"/>
        <v>0</v>
      </c>
      <c r="K370" s="19">
        <f t="shared" si="67"/>
        <v>0</v>
      </c>
      <c r="L370" s="237" t="s">
        <v>16</v>
      </c>
      <c r="M370" s="237" t="s">
        <v>47</v>
      </c>
      <c r="N370" s="16"/>
      <c r="O370" s="16"/>
      <c r="P370" s="16"/>
      <c r="Q370" s="16"/>
      <c r="R370" s="16"/>
      <c r="S370" s="16"/>
      <c r="T370" s="16"/>
      <c r="U370" s="16"/>
      <c r="V370" s="16"/>
      <c r="W370" s="16"/>
      <c r="X370" s="16"/>
      <c r="Y370" s="16"/>
      <c r="Z370" s="16"/>
      <c r="AA370" s="16"/>
      <c r="AB370" s="16"/>
    </row>
    <row r="371" spans="1:28" s="15" customFormat="1" ht="45" x14ac:dyDescent="0.2">
      <c r="A371" s="220"/>
      <c r="B371" s="238"/>
      <c r="C371" s="237"/>
      <c r="D371" s="21" t="s">
        <v>3</v>
      </c>
      <c r="E371" s="19">
        <v>0</v>
      </c>
      <c r="F371" s="20">
        <v>0</v>
      </c>
      <c r="G371" s="20">
        <v>0</v>
      </c>
      <c r="H371" s="19">
        <v>0</v>
      </c>
      <c r="I371" s="20">
        <v>0</v>
      </c>
      <c r="J371" s="19">
        <v>0</v>
      </c>
      <c r="K371" s="19">
        <v>0</v>
      </c>
      <c r="L371" s="237"/>
      <c r="M371" s="237"/>
      <c r="N371" s="16"/>
      <c r="O371" s="16"/>
      <c r="P371" s="16"/>
      <c r="Q371" s="16"/>
      <c r="R371" s="16"/>
      <c r="S371" s="16"/>
      <c r="T371" s="16"/>
      <c r="U371" s="16"/>
      <c r="V371" s="16"/>
      <c r="W371" s="16"/>
      <c r="X371" s="16"/>
      <c r="Y371" s="16"/>
      <c r="Z371" s="16"/>
      <c r="AA371" s="16"/>
      <c r="AB371" s="16"/>
    </row>
    <row r="372" spans="1:28" s="15" customFormat="1" ht="60" x14ac:dyDescent="0.2">
      <c r="A372" s="220"/>
      <c r="B372" s="238"/>
      <c r="C372" s="237"/>
      <c r="D372" s="21" t="s">
        <v>2</v>
      </c>
      <c r="E372" s="19">
        <v>0</v>
      </c>
      <c r="F372" s="20">
        <v>0</v>
      </c>
      <c r="G372" s="20">
        <v>0</v>
      </c>
      <c r="H372" s="19">
        <v>0</v>
      </c>
      <c r="I372" s="20">
        <v>0</v>
      </c>
      <c r="J372" s="19">
        <v>0</v>
      </c>
      <c r="K372" s="19">
        <v>0</v>
      </c>
      <c r="L372" s="237"/>
      <c r="M372" s="237"/>
      <c r="N372" s="16"/>
      <c r="O372" s="16"/>
      <c r="P372" s="16"/>
      <c r="Q372" s="16"/>
      <c r="R372" s="16"/>
      <c r="S372" s="16"/>
      <c r="T372" s="16"/>
      <c r="U372" s="16"/>
      <c r="V372" s="16"/>
      <c r="W372" s="16"/>
      <c r="X372" s="16"/>
      <c r="Y372" s="16"/>
      <c r="Z372" s="16"/>
      <c r="AA372" s="16"/>
      <c r="AB372" s="16"/>
    </row>
    <row r="373" spans="1:28" s="15" customFormat="1" ht="75.75" customHeight="1" x14ac:dyDescent="0.2">
      <c r="A373" s="220"/>
      <c r="B373" s="238"/>
      <c r="C373" s="237"/>
      <c r="D373" s="21" t="s">
        <v>1</v>
      </c>
      <c r="E373" s="19">
        <v>0</v>
      </c>
      <c r="F373" s="20">
        <f>SUM(G373:K373)</f>
        <v>2151</v>
      </c>
      <c r="G373" s="20">
        <v>0</v>
      </c>
      <c r="H373" s="19">
        <v>1200</v>
      </c>
      <c r="I373" s="20">
        <v>951</v>
      </c>
      <c r="J373" s="19">
        <v>0</v>
      </c>
      <c r="K373" s="19">
        <v>0</v>
      </c>
      <c r="L373" s="237"/>
      <c r="M373" s="237"/>
      <c r="N373" s="16"/>
      <c r="O373" s="16"/>
      <c r="P373" s="16"/>
      <c r="Q373" s="16"/>
      <c r="R373" s="16"/>
      <c r="S373" s="16"/>
      <c r="T373" s="16"/>
      <c r="U373" s="16"/>
      <c r="V373" s="16"/>
      <c r="W373" s="16"/>
      <c r="X373" s="16"/>
      <c r="Y373" s="16"/>
      <c r="Z373" s="16"/>
      <c r="AA373" s="16"/>
      <c r="AB373" s="16"/>
    </row>
    <row r="374" spans="1:28" s="15" customFormat="1" ht="39.75" customHeight="1" x14ac:dyDescent="0.2">
      <c r="A374" s="220"/>
      <c r="B374" s="238"/>
      <c r="C374" s="237"/>
      <c r="D374" s="21" t="s">
        <v>0</v>
      </c>
      <c r="E374" s="19">
        <v>0</v>
      </c>
      <c r="F374" s="20">
        <f>SUM(G374:K374)</f>
        <v>300</v>
      </c>
      <c r="G374" s="20">
        <v>300</v>
      </c>
      <c r="H374" s="19">
        <v>0</v>
      </c>
      <c r="I374" s="20">
        <v>0</v>
      </c>
      <c r="J374" s="19">
        <v>0</v>
      </c>
      <c r="K374" s="19">
        <v>0</v>
      </c>
      <c r="L374" s="237"/>
      <c r="M374" s="237"/>
      <c r="N374" s="16"/>
      <c r="O374" s="16"/>
      <c r="P374" s="16"/>
      <c r="Q374" s="16"/>
      <c r="R374" s="16"/>
      <c r="S374" s="16"/>
      <c r="T374" s="16"/>
      <c r="U374" s="16"/>
      <c r="V374" s="16"/>
      <c r="W374" s="16"/>
      <c r="X374" s="16"/>
      <c r="Y374" s="16"/>
      <c r="Z374" s="16"/>
      <c r="AA374" s="16"/>
      <c r="AB374" s="16"/>
    </row>
    <row r="375" spans="1:28" s="15" customFormat="1" ht="21" customHeight="1" x14ac:dyDescent="0.2">
      <c r="A375" s="220" t="s">
        <v>97</v>
      </c>
      <c r="B375" s="214" t="s">
        <v>96</v>
      </c>
      <c r="C375" s="217"/>
      <c r="D375" s="21" t="s">
        <v>4</v>
      </c>
      <c r="E375" s="19">
        <f t="shared" ref="E375:K375" si="68">SUM(E376:E379)</f>
        <v>0</v>
      </c>
      <c r="F375" s="20">
        <f t="shared" si="68"/>
        <v>0</v>
      </c>
      <c r="G375" s="20">
        <f t="shared" si="68"/>
        <v>0</v>
      </c>
      <c r="H375" s="19">
        <f t="shared" si="68"/>
        <v>0</v>
      </c>
      <c r="I375" s="20">
        <f t="shared" si="68"/>
        <v>0</v>
      </c>
      <c r="J375" s="19">
        <f t="shared" si="68"/>
        <v>0</v>
      </c>
      <c r="K375" s="19">
        <f t="shared" si="68"/>
        <v>0</v>
      </c>
      <c r="L375" s="237" t="s">
        <v>24</v>
      </c>
      <c r="M375" s="217"/>
      <c r="N375" s="16"/>
      <c r="O375" s="16"/>
      <c r="P375" s="16"/>
      <c r="Q375" s="16"/>
      <c r="R375" s="16"/>
      <c r="S375" s="16"/>
      <c r="T375" s="16"/>
      <c r="U375" s="16"/>
      <c r="V375" s="16"/>
      <c r="W375" s="16"/>
      <c r="X375" s="16"/>
      <c r="Y375" s="16"/>
      <c r="Z375" s="16"/>
      <c r="AA375" s="16"/>
      <c r="AB375" s="16"/>
    </row>
    <row r="376" spans="1:28" s="15" customFormat="1" ht="47.25" customHeight="1" x14ac:dyDescent="0.2">
      <c r="A376" s="220"/>
      <c r="B376" s="215"/>
      <c r="C376" s="218"/>
      <c r="D376" s="21" t="s">
        <v>3</v>
      </c>
      <c r="E376" s="19">
        <v>0</v>
      </c>
      <c r="F376" s="20">
        <v>0</v>
      </c>
      <c r="G376" s="20">
        <v>0</v>
      </c>
      <c r="H376" s="19">
        <v>0</v>
      </c>
      <c r="I376" s="20">
        <v>0</v>
      </c>
      <c r="J376" s="19">
        <v>0</v>
      </c>
      <c r="K376" s="19">
        <v>0</v>
      </c>
      <c r="L376" s="237"/>
      <c r="M376" s="218"/>
      <c r="N376" s="16"/>
      <c r="O376" s="16"/>
      <c r="P376" s="16"/>
      <c r="Q376" s="16"/>
      <c r="R376" s="16"/>
      <c r="S376" s="16"/>
      <c r="T376" s="16"/>
      <c r="U376" s="16"/>
      <c r="V376" s="16"/>
      <c r="W376" s="16"/>
      <c r="X376" s="16"/>
      <c r="Y376" s="16"/>
      <c r="Z376" s="16"/>
      <c r="AA376" s="16"/>
      <c r="AB376" s="16"/>
    </row>
    <row r="377" spans="1:28" s="15" customFormat="1" ht="61.5" customHeight="1" x14ac:dyDescent="0.2">
      <c r="A377" s="220"/>
      <c r="B377" s="215"/>
      <c r="C377" s="218"/>
      <c r="D377" s="21" t="s">
        <v>2</v>
      </c>
      <c r="E377" s="19">
        <v>0</v>
      </c>
      <c r="F377" s="20">
        <v>0</v>
      </c>
      <c r="G377" s="20">
        <v>0</v>
      </c>
      <c r="H377" s="19">
        <v>0</v>
      </c>
      <c r="I377" s="20">
        <v>0</v>
      </c>
      <c r="J377" s="19">
        <v>0</v>
      </c>
      <c r="K377" s="19">
        <v>0</v>
      </c>
      <c r="L377" s="237"/>
      <c r="M377" s="218"/>
      <c r="N377" s="16"/>
      <c r="O377" s="16"/>
      <c r="P377" s="16"/>
      <c r="Q377" s="16"/>
      <c r="R377" s="16"/>
      <c r="S377" s="16"/>
      <c r="T377" s="16"/>
      <c r="U377" s="16"/>
      <c r="V377" s="16"/>
      <c r="W377" s="16"/>
      <c r="X377" s="16"/>
      <c r="Y377" s="16"/>
      <c r="Z377" s="16"/>
      <c r="AA377" s="16"/>
      <c r="AB377" s="16"/>
    </row>
    <row r="378" spans="1:28" s="15" customFormat="1" ht="78.75" customHeight="1" x14ac:dyDescent="0.2">
      <c r="A378" s="220"/>
      <c r="B378" s="215"/>
      <c r="C378" s="218"/>
      <c r="D378" s="21" t="s">
        <v>1</v>
      </c>
      <c r="E378" s="19">
        <v>0</v>
      </c>
      <c r="F378" s="26">
        <v>0</v>
      </c>
      <c r="G378" s="20">
        <v>0</v>
      </c>
      <c r="H378" s="19">
        <v>0</v>
      </c>
      <c r="I378" s="20">
        <v>0</v>
      </c>
      <c r="J378" s="19">
        <v>0</v>
      </c>
      <c r="K378" s="19">
        <v>0</v>
      </c>
      <c r="L378" s="237"/>
      <c r="M378" s="218"/>
      <c r="N378" s="16"/>
      <c r="O378" s="16"/>
      <c r="P378" s="16"/>
      <c r="Q378" s="16"/>
      <c r="R378" s="16"/>
      <c r="S378" s="16"/>
      <c r="T378" s="16"/>
      <c r="U378" s="16"/>
      <c r="V378" s="16"/>
      <c r="W378" s="16"/>
      <c r="X378" s="16"/>
      <c r="Y378" s="16"/>
      <c r="Z378" s="16"/>
      <c r="AA378" s="16"/>
      <c r="AB378" s="16"/>
    </row>
    <row r="379" spans="1:28" s="15" customFormat="1" ht="32.25" customHeight="1" x14ac:dyDescent="0.2">
      <c r="A379" s="220"/>
      <c r="B379" s="216"/>
      <c r="C379" s="219"/>
      <c r="D379" s="21" t="s">
        <v>0</v>
      </c>
      <c r="E379" s="19">
        <v>0</v>
      </c>
      <c r="F379" s="26">
        <v>0</v>
      </c>
      <c r="G379" s="20">
        <v>0</v>
      </c>
      <c r="H379" s="19">
        <v>0</v>
      </c>
      <c r="I379" s="20">
        <v>0</v>
      </c>
      <c r="J379" s="19">
        <v>0</v>
      </c>
      <c r="K379" s="19">
        <v>0</v>
      </c>
      <c r="L379" s="237"/>
      <c r="M379" s="219"/>
      <c r="N379" s="16"/>
      <c r="O379" s="16"/>
      <c r="P379" s="16"/>
      <c r="Q379" s="16"/>
      <c r="R379" s="16"/>
      <c r="S379" s="16"/>
      <c r="T379" s="16"/>
      <c r="U379" s="16"/>
      <c r="V379" s="16"/>
      <c r="W379" s="16"/>
      <c r="X379" s="16"/>
      <c r="Y379" s="16"/>
      <c r="Z379" s="16"/>
      <c r="AA379" s="16"/>
      <c r="AB379" s="16"/>
    </row>
    <row r="380" spans="1:28" s="15" customFormat="1" ht="16.5" customHeight="1" x14ac:dyDescent="0.2">
      <c r="A380" s="220" t="s">
        <v>95</v>
      </c>
      <c r="B380" s="214" t="s">
        <v>94</v>
      </c>
      <c r="C380" s="237" t="s">
        <v>5</v>
      </c>
      <c r="D380" s="21" t="s">
        <v>4</v>
      </c>
      <c r="E380" s="19">
        <f>SUM(E381:E384)</f>
        <v>0</v>
      </c>
      <c r="F380" s="20">
        <f>H380</f>
        <v>99.7</v>
      </c>
      <c r="G380" s="20">
        <f>SUM(G381:G384)</f>
        <v>0</v>
      </c>
      <c r="H380" s="19">
        <f>SUM(H381:H384)</f>
        <v>99.7</v>
      </c>
      <c r="I380" s="20">
        <f>SUM(I381:I384)</f>
        <v>0</v>
      </c>
      <c r="J380" s="19">
        <f>SUM(J381:J384)</f>
        <v>0</v>
      </c>
      <c r="K380" s="19">
        <f>SUM(K381:K384)</f>
        <v>0</v>
      </c>
      <c r="L380" s="237" t="s">
        <v>24</v>
      </c>
      <c r="M380" s="237"/>
      <c r="N380" s="16"/>
      <c r="O380" s="16"/>
      <c r="P380" s="16"/>
      <c r="Q380" s="16"/>
      <c r="R380" s="16"/>
      <c r="S380" s="16"/>
      <c r="T380" s="16"/>
      <c r="U380" s="16"/>
      <c r="V380" s="16"/>
      <c r="W380" s="16"/>
      <c r="X380" s="16"/>
      <c r="Y380" s="16"/>
      <c r="Z380" s="16"/>
      <c r="AA380" s="16"/>
      <c r="AB380" s="16"/>
    </row>
    <row r="381" spans="1:28" s="15" customFormat="1" ht="48" customHeight="1" x14ac:dyDescent="0.2">
      <c r="A381" s="220"/>
      <c r="B381" s="215"/>
      <c r="C381" s="237"/>
      <c r="D381" s="21" t="s">
        <v>3</v>
      </c>
      <c r="E381" s="19">
        <v>0</v>
      </c>
      <c r="F381" s="20">
        <v>0</v>
      </c>
      <c r="G381" s="20">
        <v>0</v>
      </c>
      <c r="H381" s="19">
        <v>0</v>
      </c>
      <c r="I381" s="20">
        <v>0</v>
      </c>
      <c r="J381" s="19">
        <v>0</v>
      </c>
      <c r="K381" s="19">
        <v>0</v>
      </c>
      <c r="L381" s="237"/>
      <c r="M381" s="237"/>
      <c r="N381" s="16"/>
      <c r="O381" s="16"/>
      <c r="P381" s="16"/>
      <c r="Q381" s="16"/>
      <c r="R381" s="16"/>
      <c r="S381" s="16"/>
      <c r="T381" s="16"/>
      <c r="U381" s="16"/>
      <c r="V381" s="16"/>
      <c r="W381" s="16"/>
      <c r="X381" s="16"/>
      <c r="Y381" s="16"/>
      <c r="Z381" s="16"/>
      <c r="AA381" s="16"/>
      <c r="AB381" s="16"/>
    </row>
    <row r="382" spans="1:28" s="15" customFormat="1" ht="60.75" customHeight="1" x14ac:dyDescent="0.2">
      <c r="A382" s="220"/>
      <c r="B382" s="215"/>
      <c r="C382" s="237"/>
      <c r="D382" s="21" t="s">
        <v>2</v>
      </c>
      <c r="E382" s="19">
        <v>0</v>
      </c>
      <c r="F382" s="20">
        <v>0</v>
      </c>
      <c r="G382" s="20">
        <v>0</v>
      </c>
      <c r="H382" s="19">
        <v>0</v>
      </c>
      <c r="I382" s="20">
        <v>0</v>
      </c>
      <c r="J382" s="19">
        <v>0</v>
      </c>
      <c r="K382" s="19">
        <v>0</v>
      </c>
      <c r="L382" s="237"/>
      <c r="M382" s="237"/>
      <c r="N382" s="16"/>
      <c r="O382" s="16"/>
      <c r="P382" s="16"/>
      <c r="Q382" s="16"/>
      <c r="R382" s="16"/>
      <c r="S382" s="16"/>
      <c r="T382" s="16"/>
      <c r="U382" s="16"/>
      <c r="V382" s="16"/>
      <c r="W382" s="16"/>
      <c r="X382" s="16"/>
      <c r="Y382" s="16"/>
      <c r="Z382" s="16"/>
      <c r="AA382" s="16"/>
      <c r="AB382" s="16"/>
    </row>
    <row r="383" spans="1:28" s="15" customFormat="1" ht="75" customHeight="1" x14ac:dyDescent="0.2">
      <c r="A383" s="220"/>
      <c r="B383" s="215"/>
      <c r="C383" s="237"/>
      <c r="D383" s="21" t="s">
        <v>1</v>
      </c>
      <c r="E383" s="19">
        <v>0</v>
      </c>
      <c r="F383" s="20">
        <f>H383</f>
        <v>99.7</v>
      </c>
      <c r="G383" s="20">
        <v>0</v>
      </c>
      <c r="H383" s="19">
        <v>99.7</v>
      </c>
      <c r="I383" s="20">
        <v>0</v>
      </c>
      <c r="J383" s="19">
        <v>0</v>
      </c>
      <c r="K383" s="19">
        <v>0</v>
      </c>
      <c r="L383" s="237"/>
      <c r="M383" s="237"/>
      <c r="N383" s="16"/>
      <c r="O383" s="16"/>
      <c r="P383" s="16"/>
      <c r="Q383" s="16"/>
      <c r="R383" s="16"/>
      <c r="S383" s="16"/>
      <c r="T383" s="16"/>
      <c r="U383" s="16"/>
      <c r="V383" s="16"/>
      <c r="W383" s="16"/>
      <c r="X383" s="16"/>
      <c r="Y383" s="16"/>
      <c r="Z383" s="16"/>
      <c r="AA383" s="16"/>
      <c r="AB383" s="16"/>
    </row>
    <row r="384" spans="1:28" s="15" customFormat="1" ht="32.25" customHeight="1" x14ac:dyDescent="0.2">
      <c r="A384" s="220"/>
      <c r="B384" s="216"/>
      <c r="C384" s="237"/>
      <c r="D384" s="21" t="s">
        <v>0</v>
      </c>
      <c r="E384" s="19">
        <v>0</v>
      </c>
      <c r="F384" s="20">
        <v>0</v>
      </c>
      <c r="G384" s="20">
        <v>0</v>
      </c>
      <c r="H384" s="19">
        <v>0</v>
      </c>
      <c r="I384" s="20">
        <v>0</v>
      </c>
      <c r="J384" s="19">
        <v>0</v>
      </c>
      <c r="K384" s="19">
        <v>0</v>
      </c>
      <c r="L384" s="237"/>
      <c r="M384" s="237"/>
      <c r="N384" s="16"/>
      <c r="O384" s="16"/>
      <c r="P384" s="16"/>
      <c r="Q384" s="16"/>
      <c r="R384" s="16"/>
      <c r="S384" s="16"/>
      <c r="T384" s="16"/>
      <c r="U384" s="16"/>
      <c r="V384" s="16"/>
      <c r="W384" s="16"/>
      <c r="X384" s="16"/>
      <c r="Y384" s="16"/>
      <c r="Z384" s="16"/>
      <c r="AA384" s="16"/>
      <c r="AB384" s="16"/>
    </row>
    <row r="385" spans="1:28" s="15" customFormat="1" ht="18" customHeight="1" x14ac:dyDescent="0.2">
      <c r="A385" s="220" t="s">
        <v>93</v>
      </c>
      <c r="B385" s="238" t="s">
        <v>92</v>
      </c>
      <c r="C385" s="237" t="s">
        <v>5</v>
      </c>
      <c r="D385" s="21" t="s">
        <v>4</v>
      </c>
      <c r="E385" s="19">
        <f t="shared" ref="E385:K385" si="69">E386+E387+E388+E389</f>
        <v>30</v>
      </c>
      <c r="F385" s="20">
        <f t="shared" si="69"/>
        <v>120</v>
      </c>
      <c r="G385" s="20">
        <f t="shared" si="69"/>
        <v>30</v>
      </c>
      <c r="H385" s="19">
        <f t="shared" si="69"/>
        <v>30</v>
      </c>
      <c r="I385" s="20">
        <f t="shared" si="69"/>
        <v>0</v>
      </c>
      <c r="J385" s="19">
        <f t="shared" si="69"/>
        <v>30</v>
      </c>
      <c r="K385" s="19">
        <f t="shared" si="69"/>
        <v>30</v>
      </c>
      <c r="L385" s="237"/>
      <c r="M385" s="214" t="s">
        <v>412</v>
      </c>
      <c r="N385" s="16"/>
      <c r="O385" s="16"/>
      <c r="P385" s="16"/>
      <c r="Q385" s="16"/>
      <c r="R385" s="16"/>
      <c r="S385" s="16"/>
      <c r="T385" s="16"/>
      <c r="U385" s="16"/>
      <c r="V385" s="16"/>
      <c r="W385" s="16"/>
      <c r="X385" s="16"/>
      <c r="Y385" s="16"/>
      <c r="Z385" s="16"/>
      <c r="AA385" s="16"/>
      <c r="AB385" s="16"/>
    </row>
    <row r="386" spans="1:28" s="15" customFormat="1" ht="47.25" customHeight="1" x14ac:dyDescent="0.2">
      <c r="A386" s="220"/>
      <c r="B386" s="238"/>
      <c r="C386" s="237"/>
      <c r="D386" s="21" t="s">
        <v>3</v>
      </c>
      <c r="E386" s="19">
        <f t="shared" ref="E386:K389" si="70">E391</f>
        <v>0</v>
      </c>
      <c r="F386" s="20">
        <f t="shared" si="70"/>
        <v>0</v>
      </c>
      <c r="G386" s="20">
        <f t="shared" si="70"/>
        <v>0</v>
      </c>
      <c r="H386" s="19">
        <f t="shared" si="70"/>
        <v>0</v>
      </c>
      <c r="I386" s="20">
        <f t="shared" si="70"/>
        <v>0</v>
      </c>
      <c r="J386" s="19">
        <f t="shared" si="70"/>
        <v>0</v>
      </c>
      <c r="K386" s="19">
        <f t="shared" si="70"/>
        <v>0</v>
      </c>
      <c r="L386" s="237"/>
      <c r="M386" s="215"/>
      <c r="N386" s="16"/>
      <c r="O386" s="16"/>
      <c r="P386" s="16"/>
      <c r="Q386" s="16"/>
      <c r="R386" s="16"/>
      <c r="S386" s="16"/>
      <c r="T386" s="16"/>
      <c r="U386" s="16"/>
      <c r="V386" s="16"/>
      <c r="W386" s="16"/>
      <c r="X386" s="16"/>
      <c r="Y386" s="16"/>
      <c r="Z386" s="16"/>
      <c r="AA386" s="16"/>
      <c r="AB386" s="16"/>
    </row>
    <row r="387" spans="1:28" s="15" customFormat="1" ht="62.25" customHeight="1" x14ac:dyDescent="0.2">
      <c r="A387" s="220"/>
      <c r="B387" s="238"/>
      <c r="C387" s="237"/>
      <c r="D387" s="21" t="s">
        <v>2</v>
      </c>
      <c r="E387" s="19">
        <f t="shared" si="70"/>
        <v>0</v>
      </c>
      <c r="F387" s="20">
        <f t="shared" si="70"/>
        <v>0</v>
      </c>
      <c r="G387" s="20">
        <f t="shared" si="70"/>
        <v>0</v>
      </c>
      <c r="H387" s="19">
        <f t="shared" si="70"/>
        <v>0</v>
      </c>
      <c r="I387" s="20">
        <f t="shared" si="70"/>
        <v>0</v>
      </c>
      <c r="J387" s="19">
        <f t="shared" si="70"/>
        <v>0</v>
      </c>
      <c r="K387" s="19">
        <f t="shared" si="70"/>
        <v>0</v>
      </c>
      <c r="L387" s="237"/>
      <c r="M387" s="215"/>
      <c r="N387" s="16"/>
      <c r="O387" s="16"/>
      <c r="P387" s="16"/>
      <c r="Q387" s="16"/>
      <c r="R387" s="16"/>
      <c r="S387" s="16"/>
      <c r="T387" s="16"/>
      <c r="U387" s="16"/>
      <c r="V387" s="16"/>
      <c r="W387" s="16"/>
      <c r="X387" s="16"/>
      <c r="Y387" s="16"/>
      <c r="Z387" s="16"/>
      <c r="AA387" s="16"/>
      <c r="AB387" s="16"/>
    </row>
    <row r="388" spans="1:28" s="15" customFormat="1" ht="73.5" customHeight="1" x14ac:dyDescent="0.2">
      <c r="A388" s="220"/>
      <c r="B388" s="238"/>
      <c r="C388" s="237"/>
      <c r="D388" s="21" t="s">
        <v>1</v>
      </c>
      <c r="E388" s="19">
        <f t="shared" si="70"/>
        <v>30</v>
      </c>
      <c r="F388" s="20">
        <f t="shared" si="70"/>
        <v>120</v>
      </c>
      <c r="G388" s="20">
        <f t="shared" si="70"/>
        <v>30</v>
      </c>
      <c r="H388" s="19">
        <f t="shared" si="70"/>
        <v>30</v>
      </c>
      <c r="I388" s="20">
        <f t="shared" si="70"/>
        <v>0</v>
      </c>
      <c r="J388" s="19">
        <f t="shared" si="70"/>
        <v>30</v>
      </c>
      <c r="K388" s="19">
        <f t="shared" si="70"/>
        <v>30</v>
      </c>
      <c r="L388" s="237"/>
      <c r="M388" s="215"/>
      <c r="N388" s="16"/>
      <c r="O388" s="16"/>
      <c r="P388" s="16"/>
      <c r="Q388" s="16"/>
      <c r="R388" s="16"/>
      <c r="S388" s="16"/>
      <c r="T388" s="16"/>
      <c r="U388" s="16"/>
      <c r="V388" s="16"/>
      <c r="W388" s="16"/>
      <c r="X388" s="16"/>
      <c r="Y388" s="16"/>
      <c r="Z388" s="16"/>
      <c r="AA388" s="16"/>
      <c r="AB388" s="16"/>
    </row>
    <row r="389" spans="1:28" s="15" customFormat="1" ht="31.5" customHeight="1" x14ac:dyDescent="0.2">
      <c r="A389" s="220"/>
      <c r="B389" s="238"/>
      <c r="C389" s="237"/>
      <c r="D389" s="21" t="s">
        <v>0</v>
      </c>
      <c r="E389" s="19">
        <f t="shared" si="70"/>
        <v>0</v>
      </c>
      <c r="F389" s="20">
        <f t="shared" si="70"/>
        <v>0</v>
      </c>
      <c r="G389" s="20">
        <f t="shared" si="70"/>
        <v>0</v>
      </c>
      <c r="H389" s="19">
        <f t="shared" si="70"/>
        <v>0</v>
      </c>
      <c r="I389" s="20">
        <f t="shared" si="70"/>
        <v>0</v>
      </c>
      <c r="J389" s="19">
        <f t="shared" si="70"/>
        <v>0</v>
      </c>
      <c r="K389" s="19">
        <f t="shared" si="70"/>
        <v>0</v>
      </c>
      <c r="L389" s="237"/>
      <c r="M389" s="216"/>
      <c r="N389" s="16"/>
      <c r="O389" s="16"/>
      <c r="P389" s="16"/>
      <c r="Q389" s="16"/>
      <c r="R389" s="16"/>
      <c r="S389" s="16"/>
      <c r="T389" s="16"/>
      <c r="U389" s="16"/>
      <c r="V389" s="16"/>
      <c r="W389" s="16"/>
      <c r="X389" s="16"/>
      <c r="Y389" s="16"/>
      <c r="Z389" s="16"/>
      <c r="AA389" s="16"/>
      <c r="AB389" s="16"/>
    </row>
    <row r="390" spans="1:28" s="15" customFormat="1" ht="20.25" customHeight="1" x14ac:dyDescent="0.2">
      <c r="A390" s="195" t="s">
        <v>91</v>
      </c>
      <c r="B390" s="238" t="s">
        <v>90</v>
      </c>
      <c r="C390" s="237" t="s">
        <v>5</v>
      </c>
      <c r="D390" s="21" t="s">
        <v>4</v>
      </c>
      <c r="E390" s="19">
        <f t="shared" ref="E390:K390" si="71">SUM(E391:E394)</f>
        <v>30</v>
      </c>
      <c r="F390" s="20">
        <f t="shared" si="71"/>
        <v>120</v>
      </c>
      <c r="G390" s="20">
        <f t="shared" si="71"/>
        <v>30</v>
      </c>
      <c r="H390" s="19">
        <f t="shared" si="71"/>
        <v>30</v>
      </c>
      <c r="I390" s="20">
        <f t="shared" si="71"/>
        <v>0</v>
      </c>
      <c r="J390" s="19">
        <f t="shared" si="71"/>
        <v>30</v>
      </c>
      <c r="K390" s="19">
        <f t="shared" si="71"/>
        <v>30</v>
      </c>
      <c r="L390" s="237" t="s">
        <v>24</v>
      </c>
      <c r="M390" s="237"/>
      <c r="N390" s="16"/>
      <c r="O390" s="16"/>
      <c r="P390" s="16"/>
      <c r="Q390" s="16"/>
      <c r="R390" s="16"/>
      <c r="S390" s="16"/>
      <c r="T390" s="16"/>
      <c r="U390" s="16"/>
      <c r="V390" s="16"/>
      <c r="W390" s="16"/>
      <c r="X390" s="16"/>
      <c r="Y390" s="16"/>
      <c r="Z390" s="16"/>
      <c r="AA390" s="16"/>
      <c r="AB390" s="16"/>
    </row>
    <row r="391" spans="1:28" s="15" customFormat="1" ht="45.75" customHeight="1" x14ac:dyDescent="0.2">
      <c r="A391" s="196"/>
      <c r="B391" s="238"/>
      <c r="C391" s="237"/>
      <c r="D391" s="21" t="s">
        <v>3</v>
      </c>
      <c r="E391" s="19">
        <v>0</v>
      </c>
      <c r="F391" s="20">
        <v>0</v>
      </c>
      <c r="G391" s="20">
        <v>0</v>
      </c>
      <c r="H391" s="19">
        <v>0</v>
      </c>
      <c r="I391" s="20">
        <v>0</v>
      </c>
      <c r="J391" s="19">
        <v>0</v>
      </c>
      <c r="K391" s="19">
        <v>0</v>
      </c>
      <c r="L391" s="237"/>
      <c r="M391" s="237"/>
      <c r="N391" s="16"/>
      <c r="O391" s="16"/>
      <c r="P391" s="16"/>
      <c r="Q391" s="16"/>
      <c r="R391" s="16"/>
      <c r="S391" s="16"/>
      <c r="T391" s="16"/>
      <c r="U391" s="16"/>
      <c r="V391" s="16"/>
      <c r="W391" s="16"/>
      <c r="X391" s="16"/>
      <c r="Y391" s="16"/>
      <c r="Z391" s="16"/>
      <c r="AA391" s="16"/>
      <c r="AB391" s="16"/>
    </row>
    <row r="392" spans="1:28" s="15" customFormat="1" ht="60" customHeight="1" x14ac:dyDescent="0.2">
      <c r="A392" s="196"/>
      <c r="B392" s="238"/>
      <c r="C392" s="237"/>
      <c r="D392" s="21" t="s">
        <v>2</v>
      </c>
      <c r="E392" s="19">
        <v>0</v>
      </c>
      <c r="F392" s="20">
        <v>0</v>
      </c>
      <c r="G392" s="20">
        <v>0</v>
      </c>
      <c r="H392" s="19">
        <v>0</v>
      </c>
      <c r="I392" s="20">
        <v>0</v>
      </c>
      <c r="J392" s="19">
        <v>0</v>
      </c>
      <c r="K392" s="19">
        <v>0</v>
      </c>
      <c r="L392" s="237"/>
      <c r="M392" s="237"/>
      <c r="N392" s="16"/>
      <c r="O392" s="16"/>
      <c r="P392" s="16"/>
      <c r="Q392" s="16"/>
      <c r="R392" s="16"/>
      <c r="S392" s="16"/>
      <c r="T392" s="16"/>
      <c r="U392" s="16"/>
      <c r="V392" s="16"/>
      <c r="W392" s="16"/>
      <c r="X392" s="16"/>
      <c r="Y392" s="16"/>
      <c r="Z392" s="16"/>
      <c r="AA392" s="16"/>
      <c r="AB392" s="16"/>
    </row>
    <row r="393" spans="1:28" s="15" customFormat="1" ht="75.75" customHeight="1" x14ac:dyDescent="0.2">
      <c r="A393" s="196"/>
      <c r="B393" s="238"/>
      <c r="C393" s="237"/>
      <c r="D393" s="21" t="s">
        <v>1</v>
      </c>
      <c r="E393" s="19">
        <v>30</v>
      </c>
      <c r="F393" s="20">
        <f>SUM(G393:K393)</f>
        <v>120</v>
      </c>
      <c r="G393" s="20">
        <v>30</v>
      </c>
      <c r="H393" s="19">
        <v>30</v>
      </c>
      <c r="I393" s="20">
        <v>0</v>
      </c>
      <c r="J393" s="19">
        <v>30</v>
      </c>
      <c r="K393" s="19">
        <v>30</v>
      </c>
      <c r="L393" s="237"/>
      <c r="M393" s="237"/>
      <c r="N393" s="16"/>
      <c r="O393" s="16"/>
      <c r="P393" s="16"/>
      <c r="Q393" s="16"/>
      <c r="R393" s="16"/>
      <c r="S393" s="16"/>
      <c r="T393" s="16"/>
      <c r="U393" s="16"/>
      <c r="V393" s="16"/>
      <c r="W393" s="16"/>
      <c r="X393" s="16"/>
      <c r="Y393" s="16"/>
      <c r="Z393" s="16"/>
      <c r="AA393" s="16"/>
      <c r="AB393" s="16"/>
    </row>
    <row r="394" spans="1:28" s="15" customFormat="1" ht="31.5" customHeight="1" x14ac:dyDescent="0.2">
      <c r="A394" s="197"/>
      <c r="B394" s="238"/>
      <c r="C394" s="237"/>
      <c r="D394" s="21" t="s">
        <v>0</v>
      </c>
      <c r="E394" s="19">
        <v>0</v>
      </c>
      <c r="F394" s="20">
        <v>0</v>
      </c>
      <c r="G394" s="20">
        <v>0</v>
      </c>
      <c r="H394" s="19">
        <v>0</v>
      </c>
      <c r="I394" s="20">
        <v>0</v>
      </c>
      <c r="J394" s="19">
        <v>0</v>
      </c>
      <c r="K394" s="19">
        <v>0</v>
      </c>
      <c r="L394" s="237"/>
      <c r="M394" s="237"/>
      <c r="N394" s="16"/>
      <c r="O394" s="16"/>
      <c r="P394" s="16"/>
      <c r="Q394" s="16"/>
      <c r="R394" s="16"/>
      <c r="S394" s="16"/>
      <c r="T394" s="16"/>
      <c r="U394" s="16"/>
      <c r="V394" s="16"/>
      <c r="W394" s="16"/>
      <c r="X394" s="16"/>
      <c r="Y394" s="16"/>
      <c r="Z394" s="16"/>
      <c r="AA394" s="16"/>
      <c r="AB394" s="16"/>
    </row>
    <row r="395" spans="1:28" s="15" customFormat="1" ht="18" customHeight="1" x14ac:dyDescent="0.2">
      <c r="A395" s="220" t="s">
        <v>89</v>
      </c>
      <c r="B395" s="238" t="s">
        <v>88</v>
      </c>
      <c r="C395" s="237" t="s">
        <v>5</v>
      </c>
      <c r="D395" s="21" t="s">
        <v>4</v>
      </c>
      <c r="E395" s="19">
        <f t="shared" ref="E395:K395" si="72">E396+E397+E398+E399</f>
        <v>0</v>
      </c>
      <c r="F395" s="20">
        <f t="shared" si="72"/>
        <v>0</v>
      </c>
      <c r="G395" s="20">
        <f t="shared" si="72"/>
        <v>0</v>
      </c>
      <c r="H395" s="19">
        <f t="shared" si="72"/>
        <v>0</v>
      </c>
      <c r="I395" s="20">
        <f t="shared" si="72"/>
        <v>0</v>
      </c>
      <c r="J395" s="19">
        <f t="shared" si="72"/>
        <v>0</v>
      </c>
      <c r="K395" s="19">
        <f t="shared" si="72"/>
        <v>0</v>
      </c>
      <c r="L395" s="237"/>
      <c r="M395" s="214"/>
      <c r="N395" s="16"/>
      <c r="O395" s="16"/>
      <c r="P395" s="16"/>
      <c r="Q395" s="16"/>
      <c r="R395" s="16"/>
      <c r="S395" s="16"/>
      <c r="T395" s="16"/>
      <c r="U395" s="16"/>
      <c r="V395" s="16"/>
      <c r="W395" s="16"/>
      <c r="X395" s="16"/>
      <c r="Y395" s="16"/>
      <c r="Z395" s="16"/>
      <c r="AA395" s="16"/>
      <c r="AB395" s="16"/>
    </row>
    <row r="396" spans="1:28" s="15" customFormat="1" ht="48" customHeight="1" x14ac:dyDescent="0.2">
      <c r="A396" s="220"/>
      <c r="B396" s="238"/>
      <c r="C396" s="237"/>
      <c r="D396" s="21" t="s">
        <v>3</v>
      </c>
      <c r="E396" s="19">
        <f t="shared" ref="E396:F399" si="73">E401+E406+E411</f>
        <v>0</v>
      </c>
      <c r="F396" s="20">
        <f t="shared" si="73"/>
        <v>0</v>
      </c>
      <c r="G396" s="20">
        <f>G397+G401+G406+G411</f>
        <v>0</v>
      </c>
      <c r="H396" s="19">
        <f t="shared" ref="H396:K399" si="74">H401+H406+H411</f>
        <v>0</v>
      </c>
      <c r="I396" s="20">
        <f t="shared" si="74"/>
        <v>0</v>
      </c>
      <c r="J396" s="19">
        <f t="shared" si="74"/>
        <v>0</v>
      </c>
      <c r="K396" s="19">
        <f t="shared" si="74"/>
        <v>0</v>
      </c>
      <c r="L396" s="237"/>
      <c r="M396" s="215"/>
      <c r="N396" s="16"/>
      <c r="O396" s="16"/>
      <c r="P396" s="16"/>
      <c r="Q396" s="16"/>
      <c r="R396" s="16"/>
      <c r="S396" s="16"/>
      <c r="T396" s="16"/>
      <c r="U396" s="16"/>
      <c r="V396" s="16"/>
      <c r="W396" s="16"/>
      <c r="X396" s="16"/>
      <c r="Y396" s="16"/>
      <c r="Z396" s="16"/>
      <c r="AA396" s="16"/>
      <c r="AB396" s="16"/>
    </row>
    <row r="397" spans="1:28" s="15" customFormat="1" ht="62.25" customHeight="1" x14ac:dyDescent="0.2">
      <c r="A397" s="220"/>
      <c r="B397" s="238"/>
      <c r="C397" s="237"/>
      <c r="D397" s="21" t="s">
        <v>2</v>
      </c>
      <c r="E397" s="19">
        <f t="shared" si="73"/>
        <v>0</v>
      </c>
      <c r="F397" s="20">
        <f t="shared" si="73"/>
        <v>0</v>
      </c>
      <c r="G397" s="20">
        <f>G402+G407+G412</f>
        <v>0</v>
      </c>
      <c r="H397" s="19">
        <f t="shared" si="74"/>
        <v>0</v>
      </c>
      <c r="I397" s="20">
        <f t="shared" si="74"/>
        <v>0</v>
      </c>
      <c r="J397" s="19">
        <f t="shared" si="74"/>
        <v>0</v>
      </c>
      <c r="K397" s="19">
        <f t="shared" si="74"/>
        <v>0</v>
      </c>
      <c r="L397" s="237"/>
      <c r="M397" s="215"/>
      <c r="N397" s="16"/>
      <c r="O397" s="16"/>
      <c r="P397" s="16"/>
      <c r="Q397" s="16"/>
      <c r="R397" s="16"/>
      <c r="S397" s="16"/>
      <c r="T397" s="16"/>
      <c r="U397" s="16"/>
      <c r="V397" s="16"/>
      <c r="W397" s="16"/>
      <c r="X397" s="16"/>
      <c r="Y397" s="16"/>
      <c r="Z397" s="16"/>
      <c r="AA397" s="16"/>
      <c r="AB397" s="16"/>
    </row>
    <row r="398" spans="1:28" s="15" customFormat="1" ht="75" customHeight="1" x14ac:dyDescent="0.2">
      <c r="A398" s="220"/>
      <c r="B398" s="238"/>
      <c r="C398" s="237"/>
      <c r="D398" s="21" t="s">
        <v>1</v>
      </c>
      <c r="E398" s="19">
        <f t="shared" si="73"/>
        <v>0</v>
      </c>
      <c r="F398" s="20">
        <f t="shared" si="73"/>
        <v>0</v>
      </c>
      <c r="G398" s="20">
        <f>G403+G408+G413</f>
        <v>0</v>
      </c>
      <c r="H398" s="19">
        <f t="shared" si="74"/>
        <v>0</v>
      </c>
      <c r="I398" s="20">
        <f t="shared" si="74"/>
        <v>0</v>
      </c>
      <c r="J398" s="19">
        <f t="shared" si="74"/>
        <v>0</v>
      </c>
      <c r="K398" s="19">
        <f t="shared" si="74"/>
        <v>0</v>
      </c>
      <c r="L398" s="237"/>
      <c r="M398" s="215"/>
      <c r="N398" s="16"/>
      <c r="O398" s="16"/>
      <c r="P398" s="16"/>
      <c r="Q398" s="16"/>
      <c r="R398" s="16"/>
      <c r="S398" s="16"/>
      <c r="T398" s="16"/>
      <c r="U398" s="16"/>
      <c r="V398" s="16"/>
      <c r="W398" s="16"/>
      <c r="X398" s="16"/>
      <c r="Y398" s="16"/>
      <c r="Z398" s="16"/>
      <c r="AA398" s="16"/>
      <c r="AB398" s="16"/>
    </row>
    <row r="399" spans="1:28" s="15" customFormat="1" ht="35.25" customHeight="1" x14ac:dyDescent="0.2">
      <c r="A399" s="220"/>
      <c r="B399" s="238"/>
      <c r="C399" s="237"/>
      <c r="D399" s="21" t="s">
        <v>0</v>
      </c>
      <c r="E399" s="19">
        <f t="shared" si="73"/>
        <v>0</v>
      </c>
      <c r="F399" s="20">
        <f t="shared" si="73"/>
        <v>0</v>
      </c>
      <c r="G399" s="20">
        <f>G404+G409+G414</f>
        <v>0</v>
      </c>
      <c r="H399" s="19">
        <f t="shared" si="74"/>
        <v>0</v>
      </c>
      <c r="I399" s="20">
        <f t="shared" si="74"/>
        <v>0</v>
      </c>
      <c r="J399" s="19">
        <f t="shared" si="74"/>
        <v>0</v>
      </c>
      <c r="K399" s="19">
        <f t="shared" si="74"/>
        <v>0</v>
      </c>
      <c r="L399" s="237"/>
      <c r="M399" s="216"/>
      <c r="N399" s="16"/>
      <c r="O399" s="16"/>
      <c r="P399" s="16"/>
      <c r="Q399" s="16"/>
      <c r="R399" s="16"/>
      <c r="S399" s="16"/>
      <c r="T399" s="16"/>
      <c r="U399" s="16"/>
      <c r="V399" s="16"/>
      <c r="W399" s="16"/>
      <c r="X399" s="16"/>
      <c r="Y399" s="16"/>
      <c r="Z399" s="16"/>
      <c r="AA399" s="16"/>
      <c r="AB399" s="16"/>
    </row>
    <row r="400" spans="1:28" s="15" customFormat="1" ht="19.5" customHeight="1" x14ac:dyDescent="0.2">
      <c r="A400" s="220" t="s">
        <v>87</v>
      </c>
      <c r="B400" s="222" t="s">
        <v>86</v>
      </c>
      <c r="C400" s="217" t="s">
        <v>5</v>
      </c>
      <c r="D400" s="21" t="s">
        <v>4</v>
      </c>
      <c r="E400" s="19">
        <v>0</v>
      </c>
      <c r="F400" s="20">
        <v>0</v>
      </c>
      <c r="G400" s="20">
        <v>0</v>
      </c>
      <c r="H400" s="19">
        <v>0</v>
      </c>
      <c r="I400" s="20">
        <v>0</v>
      </c>
      <c r="J400" s="19">
        <v>0</v>
      </c>
      <c r="K400" s="19">
        <v>0</v>
      </c>
      <c r="L400" s="217" t="s">
        <v>24</v>
      </c>
      <c r="M400" s="217"/>
      <c r="N400" s="16"/>
      <c r="O400" s="16"/>
      <c r="P400" s="16"/>
      <c r="Q400" s="16"/>
      <c r="R400" s="16"/>
      <c r="S400" s="16"/>
      <c r="T400" s="16"/>
      <c r="U400" s="16"/>
      <c r="V400" s="16"/>
      <c r="W400" s="16"/>
      <c r="X400" s="16"/>
      <c r="Y400" s="16"/>
      <c r="Z400" s="16"/>
      <c r="AA400" s="16"/>
      <c r="AB400" s="16"/>
    </row>
    <row r="401" spans="1:28" s="15" customFormat="1" ht="45" customHeight="1" x14ac:dyDescent="0.2">
      <c r="A401" s="220"/>
      <c r="B401" s="215"/>
      <c r="C401" s="218"/>
      <c r="D401" s="21" t="s">
        <v>3</v>
      </c>
      <c r="E401" s="19">
        <v>0</v>
      </c>
      <c r="F401" s="20">
        <v>0</v>
      </c>
      <c r="G401" s="20">
        <v>0</v>
      </c>
      <c r="H401" s="19">
        <v>0</v>
      </c>
      <c r="I401" s="20">
        <v>0</v>
      </c>
      <c r="J401" s="19">
        <v>0</v>
      </c>
      <c r="K401" s="19">
        <v>0</v>
      </c>
      <c r="L401" s="218"/>
      <c r="M401" s="218"/>
      <c r="N401" s="16"/>
      <c r="O401" s="16"/>
      <c r="P401" s="16"/>
      <c r="Q401" s="16"/>
      <c r="R401" s="16"/>
      <c r="S401" s="16"/>
      <c r="T401" s="16"/>
      <c r="U401" s="16"/>
      <c r="V401" s="16"/>
      <c r="W401" s="16"/>
      <c r="X401" s="16"/>
      <c r="Y401" s="16"/>
      <c r="Z401" s="16"/>
      <c r="AA401" s="16"/>
      <c r="AB401" s="16"/>
    </row>
    <row r="402" spans="1:28" s="15" customFormat="1" ht="59.25" customHeight="1" x14ac:dyDescent="0.2">
      <c r="A402" s="220"/>
      <c r="B402" s="215"/>
      <c r="C402" s="218"/>
      <c r="D402" s="21" t="s">
        <v>2</v>
      </c>
      <c r="E402" s="19">
        <v>0</v>
      </c>
      <c r="F402" s="20">
        <v>0</v>
      </c>
      <c r="G402" s="20">
        <v>0</v>
      </c>
      <c r="H402" s="19">
        <v>0</v>
      </c>
      <c r="I402" s="20">
        <v>0</v>
      </c>
      <c r="J402" s="19">
        <v>0</v>
      </c>
      <c r="K402" s="19">
        <v>0</v>
      </c>
      <c r="L402" s="218"/>
      <c r="M402" s="218"/>
      <c r="N402" s="16"/>
      <c r="O402" s="16"/>
      <c r="P402" s="16"/>
      <c r="Q402" s="16"/>
      <c r="R402" s="16"/>
      <c r="S402" s="16"/>
      <c r="T402" s="16"/>
      <c r="U402" s="16"/>
      <c r="V402" s="16"/>
      <c r="W402" s="16"/>
      <c r="X402" s="16"/>
      <c r="Y402" s="16"/>
      <c r="Z402" s="16"/>
      <c r="AA402" s="16"/>
      <c r="AB402" s="16"/>
    </row>
    <row r="403" spans="1:28" s="15" customFormat="1" ht="78" customHeight="1" x14ac:dyDescent="0.2">
      <c r="A403" s="220"/>
      <c r="B403" s="215"/>
      <c r="C403" s="218"/>
      <c r="D403" s="21" t="s">
        <v>1</v>
      </c>
      <c r="E403" s="19">
        <v>0</v>
      </c>
      <c r="F403" s="20">
        <v>0</v>
      </c>
      <c r="G403" s="20">
        <v>0</v>
      </c>
      <c r="H403" s="19">
        <v>0</v>
      </c>
      <c r="I403" s="20">
        <v>0</v>
      </c>
      <c r="J403" s="19">
        <v>0</v>
      </c>
      <c r="K403" s="19">
        <v>0</v>
      </c>
      <c r="L403" s="218"/>
      <c r="M403" s="218"/>
      <c r="N403" s="16"/>
      <c r="O403" s="16"/>
      <c r="P403" s="16"/>
      <c r="Q403" s="16"/>
      <c r="R403" s="16"/>
      <c r="S403" s="16"/>
      <c r="T403" s="16"/>
      <c r="U403" s="16"/>
      <c r="V403" s="16"/>
      <c r="W403" s="16"/>
      <c r="X403" s="16"/>
      <c r="Y403" s="16"/>
      <c r="Z403" s="16"/>
      <c r="AA403" s="16"/>
      <c r="AB403" s="16"/>
    </row>
    <row r="404" spans="1:28" s="15" customFormat="1" ht="60.75" customHeight="1" x14ac:dyDescent="0.2">
      <c r="A404" s="220"/>
      <c r="B404" s="216"/>
      <c r="C404" s="219"/>
      <c r="D404" s="21" t="s">
        <v>0</v>
      </c>
      <c r="E404" s="19">
        <v>0</v>
      </c>
      <c r="F404" s="20">
        <v>0</v>
      </c>
      <c r="G404" s="20">
        <v>0</v>
      </c>
      <c r="H404" s="19">
        <v>0</v>
      </c>
      <c r="I404" s="20">
        <v>0</v>
      </c>
      <c r="J404" s="19">
        <v>0</v>
      </c>
      <c r="K404" s="19">
        <v>0</v>
      </c>
      <c r="L404" s="219"/>
      <c r="M404" s="219"/>
      <c r="N404" s="16"/>
      <c r="O404" s="16"/>
      <c r="P404" s="16"/>
      <c r="Q404" s="16"/>
      <c r="R404" s="16"/>
      <c r="S404" s="16"/>
      <c r="T404" s="16"/>
      <c r="U404" s="16"/>
      <c r="V404" s="16"/>
      <c r="W404" s="16"/>
      <c r="X404" s="16"/>
      <c r="Y404" s="16"/>
      <c r="Z404" s="16"/>
      <c r="AA404" s="16"/>
      <c r="AB404" s="16"/>
    </row>
    <row r="405" spans="1:28" s="15" customFormat="1" ht="16.5" customHeight="1" x14ac:dyDescent="0.2">
      <c r="A405" s="220" t="s">
        <v>85</v>
      </c>
      <c r="B405" s="214" t="s">
        <v>84</v>
      </c>
      <c r="C405" s="217" t="s">
        <v>5</v>
      </c>
      <c r="D405" s="21" t="s">
        <v>4</v>
      </c>
      <c r="E405" s="19">
        <v>0</v>
      </c>
      <c r="F405" s="19">
        <v>0</v>
      </c>
      <c r="G405" s="19">
        <v>0</v>
      </c>
      <c r="H405" s="19">
        <v>0</v>
      </c>
      <c r="I405" s="20">
        <v>0</v>
      </c>
      <c r="J405" s="19">
        <v>0</v>
      </c>
      <c r="K405" s="19">
        <v>0</v>
      </c>
      <c r="L405" s="217" t="s">
        <v>16</v>
      </c>
      <c r="M405" s="217" t="s">
        <v>47</v>
      </c>
      <c r="N405" s="16"/>
      <c r="O405" s="16"/>
      <c r="P405" s="16"/>
      <c r="Q405" s="16"/>
      <c r="R405" s="16"/>
      <c r="S405" s="16"/>
      <c r="T405" s="16"/>
      <c r="U405" s="16"/>
      <c r="V405" s="16"/>
      <c r="W405" s="16"/>
      <c r="X405" s="16"/>
      <c r="Y405" s="16"/>
      <c r="Z405" s="16"/>
      <c r="AA405" s="16"/>
      <c r="AB405" s="16"/>
    </row>
    <row r="406" spans="1:28" s="15" customFormat="1" ht="45.75" customHeight="1" x14ac:dyDescent="0.2">
      <c r="A406" s="220"/>
      <c r="B406" s="215"/>
      <c r="C406" s="218"/>
      <c r="D406" s="21" t="s">
        <v>3</v>
      </c>
      <c r="E406" s="19">
        <v>0</v>
      </c>
      <c r="F406" s="19">
        <v>0</v>
      </c>
      <c r="G406" s="19">
        <v>0</v>
      </c>
      <c r="H406" s="19">
        <v>0</v>
      </c>
      <c r="I406" s="20">
        <v>0</v>
      </c>
      <c r="J406" s="19">
        <v>0</v>
      </c>
      <c r="K406" s="19">
        <v>0</v>
      </c>
      <c r="L406" s="218"/>
      <c r="M406" s="218"/>
      <c r="N406" s="16"/>
      <c r="O406" s="16"/>
      <c r="P406" s="16"/>
      <c r="Q406" s="16"/>
      <c r="R406" s="16"/>
      <c r="S406" s="16"/>
      <c r="T406" s="16"/>
      <c r="U406" s="16"/>
      <c r="V406" s="16"/>
      <c r="W406" s="16"/>
      <c r="X406" s="16"/>
      <c r="Y406" s="16"/>
      <c r="Z406" s="16"/>
      <c r="AA406" s="16"/>
      <c r="AB406" s="16"/>
    </row>
    <row r="407" spans="1:28" s="15" customFormat="1" ht="59.25" customHeight="1" x14ac:dyDescent="0.2">
      <c r="A407" s="220"/>
      <c r="B407" s="215"/>
      <c r="C407" s="218"/>
      <c r="D407" s="21" t="s">
        <v>2</v>
      </c>
      <c r="E407" s="19">
        <v>0</v>
      </c>
      <c r="F407" s="19">
        <v>0</v>
      </c>
      <c r="G407" s="19">
        <v>0</v>
      </c>
      <c r="H407" s="19">
        <v>0</v>
      </c>
      <c r="I407" s="20">
        <v>0</v>
      </c>
      <c r="J407" s="19">
        <v>0</v>
      </c>
      <c r="K407" s="19">
        <v>0</v>
      </c>
      <c r="L407" s="218"/>
      <c r="M407" s="218"/>
      <c r="N407" s="16"/>
      <c r="O407" s="16"/>
      <c r="P407" s="16"/>
      <c r="Q407" s="16"/>
      <c r="R407" s="16"/>
      <c r="S407" s="16"/>
      <c r="T407" s="16"/>
      <c r="U407" s="16"/>
      <c r="V407" s="16"/>
      <c r="W407" s="16"/>
      <c r="X407" s="16"/>
      <c r="Y407" s="16"/>
      <c r="Z407" s="16"/>
      <c r="AA407" s="16"/>
      <c r="AB407" s="16"/>
    </row>
    <row r="408" spans="1:28" s="15" customFormat="1" ht="76.5" customHeight="1" x14ac:dyDescent="0.2">
      <c r="A408" s="220"/>
      <c r="B408" s="215"/>
      <c r="C408" s="218"/>
      <c r="D408" s="21" t="s">
        <v>1</v>
      </c>
      <c r="E408" s="19">
        <v>0</v>
      </c>
      <c r="F408" s="19">
        <v>0</v>
      </c>
      <c r="G408" s="19">
        <v>0</v>
      </c>
      <c r="H408" s="19">
        <v>0</v>
      </c>
      <c r="I408" s="20">
        <v>0</v>
      </c>
      <c r="J408" s="19">
        <v>0</v>
      </c>
      <c r="K408" s="19">
        <v>0</v>
      </c>
      <c r="L408" s="218"/>
      <c r="M408" s="218"/>
      <c r="N408" s="16"/>
      <c r="O408" s="16"/>
      <c r="P408" s="16"/>
      <c r="Q408" s="16"/>
      <c r="R408" s="16"/>
      <c r="S408" s="16"/>
      <c r="T408" s="16"/>
      <c r="U408" s="16"/>
      <c r="V408" s="16"/>
      <c r="W408" s="16"/>
      <c r="X408" s="16"/>
      <c r="Y408" s="16"/>
      <c r="Z408" s="16"/>
      <c r="AA408" s="16"/>
      <c r="AB408" s="16"/>
    </row>
    <row r="409" spans="1:28" s="15" customFormat="1" ht="36.75" customHeight="1" x14ac:dyDescent="0.2">
      <c r="A409" s="220"/>
      <c r="B409" s="216"/>
      <c r="C409" s="219"/>
      <c r="D409" s="21" t="s">
        <v>0</v>
      </c>
      <c r="E409" s="19">
        <v>0</v>
      </c>
      <c r="F409" s="19">
        <v>0</v>
      </c>
      <c r="G409" s="19">
        <v>0</v>
      </c>
      <c r="H409" s="19">
        <v>0</v>
      </c>
      <c r="I409" s="20">
        <v>0</v>
      </c>
      <c r="J409" s="19">
        <v>0</v>
      </c>
      <c r="K409" s="19">
        <v>0</v>
      </c>
      <c r="L409" s="219"/>
      <c r="M409" s="219"/>
      <c r="N409" s="16"/>
      <c r="O409" s="16"/>
      <c r="P409" s="16"/>
      <c r="Q409" s="16"/>
      <c r="R409" s="16"/>
      <c r="S409" s="16"/>
      <c r="T409" s="16"/>
      <c r="U409" s="16"/>
      <c r="V409" s="16"/>
      <c r="W409" s="16"/>
      <c r="X409" s="16"/>
      <c r="Y409" s="16"/>
      <c r="Z409" s="16"/>
      <c r="AA409" s="16"/>
      <c r="AB409" s="16"/>
    </row>
    <row r="410" spans="1:28" s="15" customFormat="1" ht="170.25" customHeight="1" x14ac:dyDescent="0.2">
      <c r="A410" s="220" t="s">
        <v>83</v>
      </c>
      <c r="B410" s="214" t="s">
        <v>82</v>
      </c>
      <c r="C410" s="217" t="s">
        <v>5</v>
      </c>
      <c r="D410" s="21" t="s">
        <v>4</v>
      </c>
      <c r="E410" s="19">
        <v>0</v>
      </c>
      <c r="F410" s="19">
        <v>0</v>
      </c>
      <c r="G410" s="19">
        <v>0</v>
      </c>
      <c r="H410" s="19">
        <v>0</v>
      </c>
      <c r="I410" s="20">
        <v>0</v>
      </c>
      <c r="J410" s="19">
        <v>0</v>
      </c>
      <c r="K410" s="19">
        <v>0</v>
      </c>
      <c r="L410" s="217" t="s">
        <v>16</v>
      </c>
      <c r="M410" s="217" t="s">
        <v>47</v>
      </c>
      <c r="N410" s="16"/>
      <c r="O410" s="16"/>
      <c r="P410" s="16"/>
      <c r="Q410" s="16"/>
      <c r="R410" s="16"/>
      <c r="S410" s="16"/>
      <c r="T410" s="16"/>
      <c r="U410" s="16"/>
      <c r="V410" s="16"/>
      <c r="W410" s="16"/>
      <c r="X410" s="16"/>
      <c r="Y410" s="16"/>
      <c r="Z410" s="16"/>
      <c r="AA410" s="16"/>
      <c r="AB410" s="16"/>
    </row>
    <row r="411" spans="1:28" s="15" customFormat="1" ht="228" customHeight="1" x14ac:dyDescent="0.2">
      <c r="A411" s="220"/>
      <c r="B411" s="215"/>
      <c r="C411" s="218"/>
      <c r="D411" s="21" t="s">
        <v>3</v>
      </c>
      <c r="E411" s="19">
        <v>0</v>
      </c>
      <c r="F411" s="19">
        <v>0</v>
      </c>
      <c r="G411" s="19">
        <v>0</v>
      </c>
      <c r="H411" s="19">
        <v>0</v>
      </c>
      <c r="I411" s="20">
        <v>0</v>
      </c>
      <c r="J411" s="19">
        <v>0</v>
      </c>
      <c r="K411" s="19">
        <v>0</v>
      </c>
      <c r="L411" s="218"/>
      <c r="M411" s="218"/>
      <c r="N411" s="16"/>
      <c r="O411" s="16"/>
      <c r="P411" s="16"/>
      <c r="Q411" s="16"/>
      <c r="R411" s="16"/>
      <c r="S411" s="16"/>
      <c r="T411" s="16"/>
      <c r="U411" s="16"/>
      <c r="V411" s="16"/>
      <c r="W411" s="16"/>
      <c r="X411" s="16"/>
      <c r="Y411" s="16"/>
      <c r="Z411" s="16"/>
      <c r="AA411" s="16"/>
      <c r="AB411" s="16"/>
    </row>
    <row r="412" spans="1:28" s="15" customFormat="1" ht="231" customHeight="1" x14ac:dyDescent="0.2">
      <c r="A412" s="220"/>
      <c r="B412" s="215"/>
      <c r="C412" s="218"/>
      <c r="D412" s="21" t="s">
        <v>2</v>
      </c>
      <c r="E412" s="19">
        <v>0</v>
      </c>
      <c r="F412" s="19">
        <v>0</v>
      </c>
      <c r="G412" s="19">
        <v>0</v>
      </c>
      <c r="H412" s="19">
        <v>0</v>
      </c>
      <c r="I412" s="20">
        <v>0</v>
      </c>
      <c r="J412" s="19">
        <v>0</v>
      </c>
      <c r="K412" s="19">
        <v>0</v>
      </c>
      <c r="L412" s="218"/>
      <c r="M412" s="218"/>
      <c r="N412" s="16"/>
      <c r="O412" s="16"/>
      <c r="P412" s="16"/>
      <c r="Q412" s="16"/>
      <c r="R412" s="16"/>
      <c r="S412" s="16"/>
      <c r="T412" s="16"/>
      <c r="U412" s="16"/>
      <c r="V412" s="16"/>
      <c r="W412" s="16"/>
      <c r="X412" s="16"/>
      <c r="Y412" s="16"/>
      <c r="Z412" s="16"/>
      <c r="AA412" s="16"/>
      <c r="AB412" s="16"/>
    </row>
    <row r="413" spans="1:28" s="15" customFormat="1" ht="332.25" customHeight="1" x14ac:dyDescent="0.2">
      <c r="A413" s="220"/>
      <c r="B413" s="215"/>
      <c r="C413" s="218"/>
      <c r="D413" s="21" t="s">
        <v>1</v>
      </c>
      <c r="E413" s="19">
        <v>0</v>
      </c>
      <c r="F413" s="19">
        <v>0</v>
      </c>
      <c r="G413" s="19">
        <v>0</v>
      </c>
      <c r="H413" s="19">
        <v>0</v>
      </c>
      <c r="I413" s="20">
        <v>0</v>
      </c>
      <c r="J413" s="19">
        <v>0</v>
      </c>
      <c r="K413" s="19">
        <v>0</v>
      </c>
      <c r="L413" s="218"/>
      <c r="M413" s="218"/>
      <c r="N413" s="16"/>
      <c r="O413" s="16"/>
      <c r="P413" s="16"/>
      <c r="Q413" s="16"/>
      <c r="R413" s="16"/>
      <c r="S413" s="16"/>
      <c r="T413" s="16"/>
      <c r="U413" s="16"/>
      <c r="V413" s="16"/>
      <c r="W413" s="16"/>
      <c r="X413" s="16"/>
      <c r="Y413" s="16"/>
      <c r="Z413" s="16"/>
      <c r="AA413" s="16"/>
      <c r="AB413" s="16"/>
    </row>
    <row r="414" spans="1:28" s="15" customFormat="1" ht="330.75" customHeight="1" x14ac:dyDescent="0.2">
      <c r="A414" s="220"/>
      <c r="B414" s="216"/>
      <c r="C414" s="219"/>
      <c r="D414" s="21" t="s">
        <v>0</v>
      </c>
      <c r="E414" s="19">
        <v>0</v>
      </c>
      <c r="F414" s="19">
        <v>0</v>
      </c>
      <c r="G414" s="19">
        <v>0</v>
      </c>
      <c r="H414" s="19">
        <v>0</v>
      </c>
      <c r="I414" s="20">
        <v>0</v>
      </c>
      <c r="J414" s="19">
        <v>0</v>
      </c>
      <c r="K414" s="19">
        <v>0</v>
      </c>
      <c r="L414" s="219"/>
      <c r="M414" s="219"/>
      <c r="N414" s="16"/>
      <c r="O414" s="16"/>
      <c r="P414" s="16"/>
      <c r="Q414" s="16"/>
      <c r="R414" s="16"/>
      <c r="S414" s="16"/>
      <c r="T414" s="16"/>
      <c r="U414" s="16"/>
      <c r="V414" s="16"/>
      <c r="W414" s="16"/>
      <c r="X414" s="16"/>
      <c r="Y414" s="16"/>
      <c r="Z414" s="16"/>
      <c r="AA414" s="16"/>
      <c r="AB414" s="16"/>
    </row>
    <row r="415" spans="1:28" s="15" customFormat="1" ht="21.75" customHeight="1" x14ac:dyDescent="0.2">
      <c r="A415" s="220" t="s">
        <v>81</v>
      </c>
      <c r="B415" s="214" t="s">
        <v>80</v>
      </c>
      <c r="C415" s="217" t="s">
        <v>5</v>
      </c>
      <c r="D415" s="21" t="s">
        <v>4</v>
      </c>
      <c r="E415" s="19">
        <f t="shared" ref="E415:E435" si="75">E416+E417+E418+E419</f>
        <v>0</v>
      </c>
      <c r="F415" s="19">
        <f t="shared" ref="F415:F435" si="76">F416+F417+F418+F419</f>
        <v>0</v>
      </c>
      <c r="G415" s="19">
        <f t="shared" ref="G415:G435" si="77">G416+G417+G418+G419</f>
        <v>0</v>
      </c>
      <c r="H415" s="19">
        <f t="shared" ref="H415:H435" si="78">H416+H417+H418+H419</f>
        <v>0</v>
      </c>
      <c r="I415" s="20">
        <f t="shared" ref="I415:I435" si="79">I416+I417+I418+I419</f>
        <v>0</v>
      </c>
      <c r="J415" s="19">
        <f t="shared" ref="J415:J435" si="80">J416+J417+J418+J419</f>
        <v>0</v>
      </c>
      <c r="K415" s="19">
        <f t="shared" ref="K415:K435" si="81">K416+K417+K418+K419</f>
        <v>0</v>
      </c>
      <c r="L415" s="217" t="s">
        <v>65</v>
      </c>
      <c r="M415" s="217"/>
      <c r="N415" s="16"/>
      <c r="O415" s="16"/>
      <c r="P415" s="16"/>
      <c r="Q415" s="16"/>
      <c r="R415" s="16"/>
      <c r="S415" s="16"/>
      <c r="T415" s="16"/>
      <c r="U415" s="16"/>
      <c r="V415" s="16"/>
      <c r="W415" s="16"/>
      <c r="X415" s="16"/>
      <c r="Y415" s="16"/>
      <c r="Z415" s="16"/>
      <c r="AA415" s="16"/>
      <c r="AB415" s="16"/>
    </row>
    <row r="416" spans="1:28" s="15" customFormat="1" ht="43.5" customHeight="1" x14ac:dyDescent="0.2">
      <c r="A416" s="220"/>
      <c r="B416" s="215"/>
      <c r="C416" s="218"/>
      <c r="D416" s="21" t="s">
        <v>3</v>
      </c>
      <c r="E416" s="19">
        <f t="shared" si="75"/>
        <v>0</v>
      </c>
      <c r="F416" s="19">
        <f t="shared" si="76"/>
        <v>0</v>
      </c>
      <c r="G416" s="19">
        <f t="shared" si="77"/>
        <v>0</v>
      </c>
      <c r="H416" s="19">
        <f t="shared" si="78"/>
        <v>0</v>
      </c>
      <c r="I416" s="20">
        <f t="shared" si="79"/>
        <v>0</v>
      </c>
      <c r="J416" s="19">
        <f t="shared" si="80"/>
        <v>0</v>
      </c>
      <c r="K416" s="19">
        <f t="shared" si="81"/>
        <v>0</v>
      </c>
      <c r="L416" s="218"/>
      <c r="M416" s="218"/>
      <c r="N416" s="16"/>
      <c r="O416" s="16"/>
      <c r="P416" s="16"/>
      <c r="Q416" s="16"/>
      <c r="R416" s="16"/>
      <c r="S416" s="16"/>
      <c r="T416" s="16"/>
      <c r="U416" s="16"/>
      <c r="V416" s="16"/>
      <c r="W416" s="16"/>
      <c r="X416" s="16"/>
      <c r="Y416" s="16"/>
      <c r="Z416" s="16"/>
      <c r="AA416" s="16"/>
      <c r="AB416" s="16"/>
    </row>
    <row r="417" spans="1:30" s="15" customFormat="1" ht="60.75" customHeight="1" x14ac:dyDescent="0.2">
      <c r="A417" s="220"/>
      <c r="B417" s="215"/>
      <c r="C417" s="218"/>
      <c r="D417" s="21" t="s">
        <v>2</v>
      </c>
      <c r="E417" s="19">
        <f t="shared" si="75"/>
        <v>0</v>
      </c>
      <c r="F417" s="19">
        <f t="shared" si="76"/>
        <v>0</v>
      </c>
      <c r="G417" s="19">
        <f t="shared" si="77"/>
        <v>0</v>
      </c>
      <c r="H417" s="19">
        <f t="shared" si="78"/>
        <v>0</v>
      </c>
      <c r="I417" s="20">
        <f t="shared" si="79"/>
        <v>0</v>
      </c>
      <c r="J417" s="19">
        <f t="shared" si="80"/>
        <v>0</v>
      </c>
      <c r="K417" s="19">
        <f t="shared" si="81"/>
        <v>0</v>
      </c>
      <c r="L417" s="218"/>
      <c r="M417" s="218"/>
      <c r="N417" s="16"/>
      <c r="O417" s="16"/>
      <c r="P417" s="16"/>
      <c r="Q417" s="16"/>
      <c r="R417" s="16"/>
      <c r="S417" s="16"/>
      <c r="T417" s="16"/>
      <c r="U417" s="16"/>
      <c r="V417" s="16"/>
      <c r="W417" s="16"/>
      <c r="X417" s="16"/>
      <c r="Y417" s="16"/>
      <c r="Z417" s="16"/>
      <c r="AA417" s="16"/>
      <c r="AB417" s="16"/>
    </row>
    <row r="418" spans="1:30" s="15" customFormat="1" ht="78" customHeight="1" x14ac:dyDescent="0.2">
      <c r="A418" s="220"/>
      <c r="B418" s="215"/>
      <c r="C418" s="218"/>
      <c r="D418" s="21" t="s">
        <v>1</v>
      </c>
      <c r="E418" s="19">
        <f t="shared" si="75"/>
        <v>0</v>
      </c>
      <c r="F418" s="19">
        <f t="shared" si="76"/>
        <v>0</v>
      </c>
      <c r="G418" s="19">
        <f t="shared" si="77"/>
        <v>0</v>
      </c>
      <c r="H418" s="19">
        <f t="shared" si="78"/>
        <v>0</v>
      </c>
      <c r="I418" s="20">
        <f t="shared" si="79"/>
        <v>0</v>
      </c>
      <c r="J418" s="19">
        <f t="shared" si="80"/>
        <v>0</v>
      </c>
      <c r="K418" s="19">
        <f t="shared" si="81"/>
        <v>0</v>
      </c>
      <c r="L418" s="218"/>
      <c r="M418" s="218"/>
      <c r="N418" s="16"/>
      <c r="O418" s="16"/>
      <c r="P418" s="16"/>
      <c r="Q418" s="16"/>
      <c r="R418" s="16"/>
      <c r="S418" s="16"/>
      <c r="T418" s="16"/>
      <c r="U418" s="16"/>
      <c r="V418" s="16"/>
      <c r="W418" s="16"/>
      <c r="X418" s="16"/>
      <c r="Y418" s="16"/>
      <c r="Z418" s="16"/>
      <c r="AA418" s="16"/>
      <c r="AB418" s="16"/>
    </row>
    <row r="419" spans="1:30" s="15" customFormat="1" ht="31.5" customHeight="1" x14ac:dyDescent="0.2">
      <c r="A419" s="220"/>
      <c r="B419" s="216"/>
      <c r="C419" s="219"/>
      <c r="D419" s="21" t="s">
        <v>0</v>
      </c>
      <c r="E419" s="19">
        <f t="shared" si="75"/>
        <v>0</v>
      </c>
      <c r="F419" s="19">
        <f t="shared" si="76"/>
        <v>0</v>
      </c>
      <c r="G419" s="19">
        <f t="shared" si="77"/>
        <v>0</v>
      </c>
      <c r="H419" s="19">
        <f t="shared" si="78"/>
        <v>0</v>
      </c>
      <c r="I419" s="20">
        <f t="shared" si="79"/>
        <v>0</v>
      </c>
      <c r="J419" s="19">
        <f t="shared" si="80"/>
        <v>0</v>
      </c>
      <c r="K419" s="19">
        <f t="shared" si="81"/>
        <v>0</v>
      </c>
      <c r="L419" s="219"/>
      <c r="M419" s="218"/>
      <c r="N419" s="16"/>
      <c r="O419" s="16"/>
      <c r="P419" s="16"/>
      <c r="Q419" s="16"/>
      <c r="R419" s="16"/>
      <c r="S419" s="16"/>
      <c r="T419" s="16"/>
      <c r="U419" s="16"/>
      <c r="V419" s="16"/>
      <c r="W419" s="16"/>
      <c r="X419" s="16"/>
      <c r="Y419" s="16"/>
      <c r="Z419" s="16"/>
      <c r="AA419" s="16"/>
      <c r="AB419" s="16"/>
    </row>
    <row r="420" spans="1:30" s="1" customFormat="1" ht="20.25" customHeight="1" x14ac:dyDescent="0.2">
      <c r="A420" s="220" t="s">
        <v>79</v>
      </c>
      <c r="B420" s="214" t="s">
        <v>78</v>
      </c>
      <c r="C420" s="217" t="s">
        <v>5</v>
      </c>
      <c r="D420" s="21" t="s">
        <v>4</v>
      </c>
      <c r="E420" s="19">
        <f t="shared" si="75"/>
        <v>0</v>
      </c>
      <c r="F420" s="19">
        <f t="shared" si="76"/>
        <v>0</v>
      </c>
      <c r="G420" s="19">
        <f t="shared" si="77"/>
        <v>0</v>
      </c>
      <c r="H420" s="19">
        <f t="shared" si="78"/>
        <v>0</v>
      </c>
      <c r="I420" s="20">
        <f t="shared" si="79"/>
        <v>0</v>
      </c>
      <c r="J420" s="19">
        <f t="shared" si="80"/>
        <v>0</v>
      </c>
      <c r="K420" s="19">
        <f t="shared" si="81"/>
        <v>0</v>
      </c>
      <c r="L420" s="217" t="s">
        <v>24</v>
      </c>
      <c r="M420" s="218"/>
    </row>
    <row r="421" spans="1:30" s="1" customFormat="1" ht="45" x14ac:dyDescent="0.2">
      <c r="A421" s="220"/>
      <c r="B421" s="215"/>
      <c r="C421" s="218"/>
      <c r="D421" s="21" t="s">
        <v>3</v>
      </c>
      <c r="E421" s="19">
        <f t="shared" si="75"/>
        <v>0</v>
      </c>
      <c r="F421" s="19">
        <f t="shared" si="76"/>
        <v>0</v>
      </c>
      <c r="G421" s="19">
        <f t="shared" si="77"/>
        <v>0</v>
      </c>
      <c r="H421" s="19">
        <f t="shared" si="78"/>
        <v>0</v>
      </c>
      <c r="I421" s="20">
        <f t="shared" si="79"/>
        <v>0</v>
      </c>
      <c r="J421" s="19">
        <f t="shared" si="80"/>
        <v>0</v>
      </c>
      <c r="K421" s="19">
        <f t="shared" si="81"/>
        <v>0</v>
      </c>
      <c r="L421" s="218"/>
      <c r="M421" s="218"/>
    </row>
    <row r="422" spans="1:30" s="1" customFormat="1" ht="60" x14ac:dyDescent="0.2">
      <c r="A422" s="220"/>
      <c r="B422" s="215"/>
      <c r="C422" s="218"/>
      <c r="D422" s="21" t="s">
        <v>2</v>
      </c>
      <c r="E422" s="19">
        <f t="shared" si="75"/>
        <v>0</v>
      </c>
      <c r="F422" s="19">
        <f t="shared" si="76"/>
        <v>0</v>
      </c>
      <c r="G422" s="19">
        <f t="shared" si="77"/>
        <v>0</v>
      </c>
      <c r="H422" s="19">
        <f t="shared" si="78"/>
        <v>0</v>
      </c>
      <c r="I422" s="20">
        <f t="shared" si="79"/>
        <v>0</v>
      </c>
      <c r="J422" s="19">
        <f t="shared" si="80"/>
        <v>0</v>
      </c>
      <c r="K422" s="19">
        <f t="shared" si="81"/>
        <v>0</v>
      </c>
      <c r="L422" s="218"/>
      <c r="M422" s="218"/>
    </row>
    <row r="423" spans="1:30" s="1" customFormat="1" ht="76.5" customHeight="1" x14ac:dyDescent="0.2">
      <c r="A423" s="220"/>
      <c r="B423" s="215"/>
      <c r="C423" s="218"/>
      <c r="D423" s="21" t="s">
        <v>1</v>
      </c>
      <c r="E423" s="19">
        <f t="shared" si="75"/>
        <v>0</v>
      </c>
      <c r="F423" s="19">
        <f t="shared" si="76"/>
        <v>0</v>
      </c>
      <c r="G423" s="19">
        <f t="shared" si="77"/>
        <v>0</v>
      </c>
      <c r="H423" s="19">
        <f t="shared" si="78"/>
        <v>0</v>
      </c>
      <c r="I423" s="20">
        <f t="shared" si="79"/>
        <v>0</v>
      </c>
      <c r="J423" s="19">
        <f t="shared" si="80"/>
        <v>0</v>
      </c>
      <c r="K423" s="19">
        <f t="shared" si="81"/>
        <v>0</v>
      </c>
      <c r="L423" s="218"/>
      <c r="M423" s="218"/>
    </row>
    <row r="424" spans="1:30" s="25" customFormat="1" ht="38.25" customHeight="1" x14ac:dyDescent="0.25">
      <c r="A424" s="220"/>
      <c r="B424" s="216"/>
      <c r="C424" s="219"/>
      <c r="D424" s="21" t="s">
        <v>0</v>
      </c>
      <c r="E424" s="19">
        <f t="shared" si="75"/>
        <v>0</v>
      </c>
      <c r="F424" s="19">
        <f t="shared" si="76"/>
        <v>0</v>
      </c>
      <c r="G424" s="19">
        <f t="shared" si="77"/>
        <v>0</v>
      </c>
      <c r="H424" s="19">
        <f t="shared" si="78"/>
        <v>0</v>
      </c>
      <c r="I424" s="20">
        <f t="shared" si="79"/>
        <v>0</v>
      </c>
      <c r="J424" s="19">
        <f t="shared" si="80"/>
        <v>0</v>
      </c>
      <c r="K424" s="19">
        <f t="shared" si="81"/>
        <v>0</v>
      </c>
      <c r="L424" s="219"/>
      <c r="M424" s="219"/>
    </row>
    <row r="425" spans="1:30" s="24" customFormat="1" ht="15" customHeight="1" x14ac:dyDescent="0.2">
      <c r="A425" s="220" t="s">
        <v>77</v>
      </c>
      <c r="B425" s="222" t="s">
        <v>76</v>
      </c>
      <c r="C425" s="217" t="s">
        <v>5</v>
      </c>
      <c r="D425" s="21" t="s">
        <v>4</v>
      </c>
      <c r="E425" s="19">
        <f t="shared" si="75"/>
        <v>0</v>
      </c>
      <c r="F425" s="19">
        <f t="shared" si="76"/>
        <v>0</v>
      </c>
      <c r="G425" s="19">
        <f t="shared" si="77"/>
        <v>0</v>
      </c>
      <c r="H425" s="19">
        <f t="shared" si="78"/>
        <v>0</v>
      </c>
      <c r="I425" s="20">
        <f t="shared" si="79"/>
        <v>0</v>
      </c>
      <c r="J425" s="19">
        <f t="shared" si="80"/>
        <v>0</v>
      </c>
      <c r="K425" s="19">
        <f t="shared" si="81"/>
        <v>0</v>
      </c>
      <c r="L425" s="217" t="s">
        <v>65</v>
      </c>
      <c r="M425" s="217"/>
      <c r="N425" s="1"/>
      <c r="O425" s="1"/>
      <c r="P425" s="1"/>
      <c r="Q425" s="1"/>
      <c r="R425" s="1"/>
      <c r="S425" s="1"/>
      <c r="T425" s="1"/>
      <c r="U425" s="1"/>
      <c r="V425" s="1"/>
      <c r="W425" s="1"/>
      <c r="X425" s="1"/>
      <c r="Y425" s="1"/>
      <c r="Z425" s="1"/>
      <c r="AA425" s="1"/>
      <c r="AB425" s="1"/>
      <c r="AC425" s="1"/>
      <c r="AD425" s="1"/>
    </row>
    <row r="426" spans="1:30" s="16" customFormat="1" ht="47.25" customHeight="1" x14ac:dyDescent="0.2">
      <c r="A426" s="220"/>
      <c r="B426" s="215"/>
      <c r="C426" s="218"/>
      <c r="D426" s="21" t="s">
        <v>3</v>
      </c>
      <c r="E426" s="19">
        <f t="shared" si="75"/>
        <v>0</v>
      </c>
      <c r="F426" s="19">
        <f t="shared" si="76"/>
        <v>0</v>
      </c>
      <c r="G426" s="19">
        <f t="shared" si="77"/>
        <v>0</v>
      </c>
      <c r="H426" s="19">
        <f t="shared" si="78"/>
        <v>0</v>
      </c>
      <c r="I426" s="20">
        <f t="shared" si="79"/>
        <v>0</v>
      </c>
      <c r="J426" s="19">
        <f t="shared" si="80"/>
        <v>0</v>
      </c>
      <c r="K426" s="19">
        <f t="shared" si="81"/>
        <v>0</v>
      </c>
      <c r="L426" s="218"/>
      <c r="M426" s="218"/>
    </row>
    <row r="427" spans="1:30" s="16" customFormat="1" ht="64.5" customHeight="1" x14ac:dyDescent="0.2">
      <c r="A427" s="220"/>
      <c r="B427" s="215"/>
      <c r="C427" s="218"/>
      <c r="D427" s="21" t="s">
        <v>2</v>
      </c>
      <c r="E427" s="19">
        <f t="shared" si="75"/>
        <v>0</v>
      </c>
      <c r="F427" s="19">
        <f t="shared" si="76"/>
        <v>0</v>
      </c>
      <c r="G427" s="19">
        <f t="shared" si="77"/>
        <v>0</v>
      </c>
      <c r="H427" s="19">
        <f t="shared" si="78"/>
        <v>0</v>
      </c>
      <c r="I427" s="20">
        <f t="shared" si="79"/>
        <v>0</v>
      </c>
      <c r="J427" s="19">
        <f t="shared" si="80"/>
        <v>0</v>
      </c>
      <c r="K427" s="19">
        <f t="shared" si="81"/>
        <v>0</v>
      </c>
      <c r="L427" s="218"/>
      <c r="M427" s="218"/>
    </row>
    <row r="428" spans="1:30" s="24" customFormat="1" ht="84" customHeight="1" x14ac:dyDescent="0.2">
      <c r="A428" s="220"/>
      <c r="B428" s="215"/>
      <c r="C428" s="218"/>
      <c r="D428" s="21" t="s">
        <v>1</v>
      </c>
      <c r="E428" s="19">
        <f t="shared" si="75"/>
        <v>0</v>
      </c>
      <c r="F428" s="19">
        <f t="shared" si="76"/>
        <v>0</v>
      </c>
      <c r="G428" s="19">
        <f t="shared" si="77"/>
        <v>0</v>
      </c>
      <c r="H428" s="19">
        <f t="shared" si="78"/>
        <v>0</v>
      </c>
      <c r="I428" s="20">
        <f t="shared" si="79"/>
        <v>0</v>
      </c>
      <c r="J428" s="19">
        <f t="shared" si="80"/>
        <v>0</v>
      </c>
      <c r="K428" s="19">
        <f t="shared" si="81"/>
        <v>0</v>
      </c>
      <c r="L428" s="218"/>
      <c r="M428" s="218"/>
      <c r="N428" s="1"/>
      <c r="O428" s="1"/>
      <c r="P428" s="1"/>
      <c r="Q428" s="1"/>
      <c r="R428" s="1"/>
      <c r="S428" s="1"/>
      <c r="T428" s="1"/>
      <c r="U428" s="1"/>
      <c r="V428" s="1"/>
      <c r="W428" s="1"/>
      <c r="X428" s="1"/>
      <c r="Y428" s="1"/>
      <c r="Z428" s="1"/>
      <c r="AA428" s="1"/>
      <c r="AB428" s="1"/>
      <c r="AC428" s="1"/>
      <c r="AD428" s="1"/>
    </row>
    <row r="429" spans="1:30" s="24" customFormat="1" ht="69" customHeight="1" x14ac:dyDescent="0.2">
      <c r="A429" s="220"/>
      <c r="B429" s="216"/>
      <c r="C429" s="219"/>
      <c r="D429" s="21" t="s">
        <v>0</v>
      </c>
      <c r="E429" s="19">
        <f t="shared" si="75"/>
        <v>0</v>
      </c>
      <c r="F429" s="19">
        <f t="shared" si="76"/>
        <v>0</v>
      </c>
      <c r="G429" s="19">
        <f t="shared" si="77"/>
        <v>0</v>
      </c>
      <c r="H429" s="19">
        <f t="shared" si="78"/>
        <v>0</v>
      </c>
      <c r="I429" s="20">
        <f t="shared" si="79"/>
        <v>0</v>
      </c>
      <c r="J429" s="19">
        <f t="shared" si="80"/>
        <v>0</v>
      </c>
      <c r="K429" s="19">
        <f t="shared" si="81"/>
        <v>0</v>
      </c>
      <c r="L429" s="219"/>
      <c r="M429" s="219"/>
      <c r="N429" s="1"/>
      <c r="O429" s="1"/>
      <c r="P429" s="1"/>
      <c r="Q429" s="1"/>
      <c r="R429" s="1"/>
      <c r="S429" s="1"/>
      <c r="T429" s="1"/>
      <c r="U429" s="1"/>
      <c r="V429" s="1"/>
      <c r="W429" s="1"/>
      <c r="X429" s="1"/>
      <c r="Y429" s="1"/>
      <c r="Z429" s="1"/>
      <c r="AA429" s="1"/>
      <c r="AB429" s="1"/>
      <c r="AC429" s="1"/>
      <c r="AD429" s="1"/>
    </row>
    <row r="430" spans="1:30" ht="15" x14ac:dyDescent="0.2">
      <c r="A430" s="221" t="s">
        <v>75</v>
      </c>
      <c r="B430" s="222" t="s">
        <v>74</v>
      </c>
      <c r="C430" s="217" t="s">
        <v>5</v>
      </c>
      <c r="D430" s="21" t="s">
        <v>4</v>
      </c>
      <c r="E430" s="19">
        <f t="shared" si="75"/>
        <v>0</v>
      </c>
      <c r="F430" s="19">
        <f t="shared" si="76"/>
        <v>0</v>
      </c>
      <c r="G430" s="19">
        <f t="shared" si="77"/>
        <v>0</v>
      </c>
      <c r="H430" s="19">
        <f t="shared" si="78"/>
        <v>0</v>
      </c>
      <c r="I430" s="20">
        <f t="shared" si="79"/>
        <v>0</v>
      </c>
      <c r="J430" s="19">
        <f t="shared" si="80"/>
        <v>0</v>
      </c>
      <c r="K430" s="19">
        <f t="shared" si="81"/>
        <v>0</v>
      </c>
      <c r="L430" s="217" t="s">
        <v>65</v>
      </c>
      <c r="M430" s="217"/>
    </row>
    <row r="431" spans="1:30" ht="45" x14ac:dyDescent="0.2">
      <c r="A431" s="221"/>
      <c r="B431" s="215"/>
      <c r="C431" s="218"/>
      <c r="D431" s="21" t="s">
        <v>3</v>
      </c>
      <c r="E431" s="19">
        <f t="shared" si="75"/>
        <v>0</v>
      </c>
      <c r="F431" s="19">
        <f t="shared" si="76"/>
        <v>0</v>
      </c>
      <c r="G431" s="19">
        <f t="shared" si="77"/>
        <v>0</v>
      </c>
      <c r="H431" s="19">
        <f t="shared" si="78"/>
        <v>0</v>
      </c>
      <c r="I431" s="20">
        <f t="shared" si="79"/>
        <v>0</v>
      </c>
      <c r="J431" s="19">
        <f t="shared" si="80"/>
        <v>0</v>
      </c>
      <c r="K431" s="19">
        <f t="shared" si="81"/>
        <v>0</v>
      </c>
      <c r="L431" s="218"/>
      <c r="M431" s="218"/>
    </row>
    <row r="432" spans="1:30" ht="60" x14ac:dyDescent="0.2">
      <c r="A432" s="221"/>
      <c r="B432" s="215"/>
      <c r="C432" s="218"/>
      <c r="D432" s="21" t="s">
        <v>2</v>
      </c>
      <c r="E432" s="19">
        <f t="shared" si="75"/>
        <v>0</v>
      </c>
      <c r="F432" s="19">
        <f t="shared" si="76"/>
        <v>0</v>
      </c>
      <c r="G432" s="19">
        <f t="shared" si="77"/>
        <v>0</v>
      </c>
      <c r="H432" s="19">
        <f t="shared" si="78"/>
        <v>0</v>
      </c>
      <c r="I432" s="20">
        <f t="shared" si="79"/>
        <v>0</v>
      </c>
      <c r="J432" s="19">
        <f t="shared" si="80"/>
        <v>0</v>
      </c>
      <c r="K432" s="19">
        <f t="shared" si="81"/>
        <v>0</v>
      </c>
      <c r="L432" s="218"/>
      <c r="M432" s="218"/>
    </row>
    <row r="433" spans="1:13" ht="75" x14ac:dyDescent="0.2">
      <c r="A433" s="221"/>
      <c r="B433" s="215"/>
      <c r="C433" s="218"/>
      <c r="D433" s="21" t="s">
        <v>1</v>
      </c>
      <c r="E433" s="19">
        <f t="shared" si="75"/>
        <v>0</v>
      </c>
      <c r="F433" s="19">
        <f t="shared" si="76"/>
        <v>0</v>
      </c>
      <c r="G433" s="19">
        <f t="shared" si="77"/>
        <v>0</v>
      </c>
      <c r="H433" s="19">
        <f t="shared" si="78"/>
        <v>0</v>
      </c>
      <c r="I433" s="20">
        <f t="shared" si="79"/>
        <v>0</v>
      </c>
      <c r="J433" s="19">
        <f t="shared" si="80"/>
        <v>0</v>
      </c>
      <c r="K433" s="19">
        <f t="shared" si="81"/>
        <v>0</v>
      </c>
      <c r="L433" s="218"/>
      <c r="M433" s="218"/>
    </row>
    <row r="434" spans="1:13" ht="30" x14ac:dyDescent="0.2">
      <c r="A434" s="221"/>
      <c r="B434" s="216"/>
      <c r="C434" s="219"/>
      <c r="D434" s="21" t="s">
        <v>0</v>
      </c>
      <c r="E434" s="19">
        <f t="shared" si="75"/>
        <v>0</v>
      </c>
      <c r="F434" s="19">
        <f t="shared" si="76"/>
        <v>0</v>
      </c>
      <c r="G434" s="19">
        <f t="shared" si="77"/>
        <v>0</v>
      </c>
      <c r="H434" s="19">
        <f t="shared" si="78"/>
        <v>0</v>
      </c>
      <c r="I434" s="20">
        <f t="shared" si="79"/>
        <v>0</v>
      </c>
      <c r="J434" s="19">
        <f t="shared" si="80"/>
        <v>0</v>
      </c>
      <c r="K434" s="19">
        <f t="shared" si="81"/>
        <v>0</v>
      </c>
      <c r="L434" s="219"/>
      <c r="M434" s="219"/>
    </row>
    <row r="435" spans="1:13" ht="15" x14ac:dyDescent="0.2">
      <c r="A435" s="221" t="s">
        <v>73</v>
      </c>
      <c r="B435" s="222" t="s">
        <v>72</v>
      </c>
      <c r="C435" s="217" t="s">
        <v>5</v>
      </c>
      <c r="D435" s="21" t="s">
        <v>4</v>
      </c>
      <c r="E435" s="19">
        <f t="shared" si="75"/>
        <v>0</v>
      </c>
      <c r="F435" s="19">
        <f t="shared" si="76"/>
        <v>0</v>
      </c>
      <c r="G435" s="19">
        <f t="shared" si="77"/>
        <v>0</v>
      </c>
      <c r="H435" s="19">
        <f t="shared" si="78"/>
        <v>0</v>
      </c>
      <c r="I435" s="20">
        <f t="shared" si="79"/>
        <v>0</v>
      </c>
      <c r="J435" s="19">
        <f t="shared" si="80"/>
        <v>0</v>
      </c>
      <c r="K435" s="19">
        <f t="shared" si="81"/>
        <v>0</v>
      </c>
      <c r="L435" s="217" t="s">
        <v>65</v>
      </c>
      <c r="M435" s="214"/>
    </row>
    <row r="436" spans="1:13" ht="45" x14ac:dyDescent="0.2">
      <c r="A436" s="221"/>
      <c r="B436" s="215"/>
      <c r="C436" s="218"/>
      <c r="D436" s="21" t="s">
        <v>3</v>
      </c>
      <c r="E436" s="19">
        <f t="shared" ref="E436:K438" si="82">E441+E446+E451+E456+E461+E466+E471+E476</f>
        <v>0</v>
      </c>
      <c r="F436" s="19">
        <f t="shared" si="82"/>
        <v>0</v>
      </c>
      <c r="G436" s="19">
        <f t="shared" si="82"/>
        <v>0</v>
      </c>
      <c r="H436" s="19">
        <f t="shared" si="82"/>
        <v>0</v>
      </c>
      <c r="I436" s="20">
        <f t="shared" si="82"/>
        <v>0</v>
      </c>
      <c r="J436" s="19">
        <f t="shared" si="82"/>
        <v>0</v>
      </c>
      <c r="K436" s="19">
        <f t="shared" si="82"/>
        <v>0</v>
      </c>
      <c r="L436" s="218"/>
      <c r="M436" s="215"/>
    </row>
    <row r="437" spans="1:13" ht="60" x14ac:dyDescent="0.2">
      <c r="A437" s="221"/>
      <c r="B437" s="215"/>
      <c r="C437" s="218"/>
      <c r="D437" s="21" t="s">
        <v>2</v>
      </c>
      <c r="E437" s="19">
        <f t="shared" si="82"/>
        <v>0</v>
      </c>
      <c r="F437" s="19">
        <f t="shared" si="82"/>
        <v>0</v>
      </c>
      <c r="G437" s="19">
        <f t="shared" si="82"/>
        <v>0</v>
      </c>
      <c r="H437" s="19">
        <f t="shared" si="82"/>
        <v>0</v>
      </c>
      <c r="I437" s="20">
        <f t="shared" si="82"/>
        <v>0</v>
      </c>
      <c r="J437" s="19">
        <f t="shared" si="82"/>
        <v>0</v>
      </c>
      <c r="K437" s="19">
        <f t="shared" si="82"/>
        <v>0</v>
      </c>
      <c r="L437" s="218"/>
      <c r="M437" s="215"/>
    </row>
    <row r="438" spans="1:13" ht="75" x14ac:dyDescent="0.2">
      <c r="A438" s="221"/>
      <c r="B438" s="215"/>
      <c r="C438" s="218"/>
      <c r="D438" s="21" t="s">
        <v>1</v>
      </c>
      <c r="E438" s="19">
        <f t="shared" si="82"/>
        <v>0</v>
      </c>
      <c r="F438" s="19">
        <f t="shared" si="82"/>
        <v>0</v>
      </c>
      <c r="G438" s="19">
        <f t="shared" si="82"/>
        <v>0</v>
      </c>
      <c r="H438" s="19">
        <f t="shared" si="82"/>
        <v>0</v>
      </c>
      <c r="I438" s="20">
        <f t="shared" si="82"/>
        <v>0</v>
      </c>
      <c r="J438" s="19">
        <f t="shared" si="82"/>
        <v>0</v>
      </c>
      <c r="K438" s="19">
        <f t="shared" si="82"/>
        <v>0</v>
      </c>
      <c r="L438" s="218"/>
      <c r="M438" s="215"/>
    </row>
    <row r="439" spans="1:13" ht="30" x14ac:dyDescent="0.2">
      <c r="A439" s="221"/>
      <c r="B439" s="216"/>
      <c r="C439" s="219"/>
      <c r="D439" s="21" t="s">
        <v>0</v>
      </c>
      <c r="E439" s="19">
        <f t="shared" ref="E439:K439" si="83">E444+E449+E449+E454+E459+E464+E469+E474+E479</f>
        <v>0</v>
      </c>
      <c r="F439" s="19">
        <f t="shared" si="83"/>
        <v>0</v>
      </c>
      <c r="G439" s="19">
        <f t="shared" si="83"/>
        <v>0</v>
      </c>
      <c r="H439" s="19">
        <f t="shared" si="83"/>
        <v>0</v>
      </c>
      <c r="I439" s="20">
        <f t="shared" si="83"/>
        <v>0</v>
      </c>
      <c r="J439" s="19">
        <f t="shared" si="83"/>
        <v>0</v>
      </c>
      <c r="K439" s="19">
        <f t="shared" si="83"/>
        <v>0</v>
      </c>
      <c r="L439" s="219"/>
      <c r="M439" s="216"/>
    </row>
    <row r="440" spans="1:13" ht="15" x14ac:dyDescent="0.2">
      <c r="A440" s="221" t="s">
        <v>71</v>
      </c>
      <c r="B440" s="222" t="s">
        <v>70</v>
      </c>
      <c r="C440" s="217" t="s">
        <v>5</v>
      </c>
      <c r="D440" s="21" t="s">
        <v>4</v>
      </c>
      <c r="E440" s="19">
        <v>0</v>
      </c>
      <c r="F440" s="19">
        <v>0</v>
      </c>
      <c r="G440" s="19">
        <v>0</v>
      </c>
      <c r="H440" s="19">
        <v>0</v>
      </c>
      <c r="I440" s="20">
        <v>0</v>
      </c>
      <c r="J440" s="19">
        <v>0</v>
      </c>
      <c r="K440" s="19">
        <v>0</v>
      </c>
      <c r="L440" s="217" t="s">
        <v>65</v>
      </c>
      <c r="M440" s="217"/>
    </row>
    <row r="441" spans="1:13" ht="56.25" customHeight="1" x14ac:dyDescent="0.2">
      <c r="A441" s="221"/>
      <c r="B441" s="215"/>
      <c r="C441" s="218"/>
      <c r="D441" s="21" t="s">
        <v>3</v>
      </c>
      <c r="E441" s="19">
        <v>0</v>
      </c>
      <c r="F441" s="19">
        <v>0</v>
      </c>
      <c r="G441" s="19">
        <v>0</v>
      </c>
      <c r="H441" s="19">
        <v>0</v>
      </c>
      <c r="I441" s="20">
        <v>0</v>
      </c>
      <c r="J441" s="19">
        <v>0</v>
      </c>
      <c r="K441" s="19">
        <v>0</v>
      </c>
      <c r="L441" s="218"/>
      <c r="M441" s="218"/>
    </row>
    <row r="442" spans="1:13" ht="71.25" customHeight="1" x14ac:dyDescent="0.2">
      <c r="A442" s="221"/>
      <c r="B442" s="215"/>
      <c r="C442" s="218"/>
      <c r="D442" s="21" t="s">
        <v>2</v>
      </c>
      <c r="E442" s="19">
        <v>0</v>
      </c>
      <c r="F442" s="19">
        <v>0</v>
      </c>
      <c r="G442" s="19">
        <v>0</v>
      </c>
      <c r="H442" s="19">
        <v>0</v>
      </c>
      <c r="I442" s="20">
        <v>0</v>
      </c>
      <c r="J442" s="19">
        <v>0</v>
      </c>
      <c r="K442" s="19">
        <v>0</v>
      </c>
      <c r="L442" s="218"/>
      <c r="M442" s="218"/>
    </row>
    <row r="443" spans="1:13" ht="87" customHeight="1" x14ac:dyDescent="0.2">
      <c r="A443" s="221"/>
      <c r="B443" s="215"/>
      <c r="C443" s="218"/>
      <c r="D443" s="21" t="s">
        <v>1</v>
      </c>
      <c r="E443" s="19">
        <v>0</v>
      </c>
      <c r="F443" s="19">
        <v>0</v>
      </c>
      <c r="G443" s="19">
        <v>0</v>
      </c>
      <c r="H443" s="19">
        <v>0</v>
      </c>
      <c r="I443" s="20">
        <v>0</v>
      </c>
      <c r="J443" s="19">
        <v>0</v>
      </c>
      <c r="K443" s="19">
        <v>0</v>
      </c>
      <c r="L443" s="218"/>
      <c r="M443" s="218"/>
    </row>
    <row r="444" spans="1:13" ht="49.5" customHeight="1" x14ac:dyDescent="0.2">
      <c r="A444" s="221"/>
      <c r="B444" s="216"/>
      <c r="C444" s="219"/>
      <c r="D444" s="21" t="s">
        <v>0</v>
      </c>
      <c r="E444" s="19">
        <v>0</v>
      </c>
      <c r="F444" s="19">
        <v>0</v>
      </c>
      <c r="G444" s="19">
        <v>0</v>
      </c>
      <c r="H444" s="19">
        <v>0</v>
      </c>
      <c r="I444" s="20">
        <v>0</v>
      </c>
      <c r="J444" s="19">
        <v>0</v>
      </c>
      <c r="K444" s="19">
        <v>0</v>
      </c>
      <c r="L444" s="219"/>
      <c r="M444" s="219"/>
    </row>
    <row r="445" spans="1:13" ht="15" x14ac:dyDescent="0.2">
      <c r="A445" s="221" t="s">
        <v>69</v>
      </c>
      <c r="B445" s="222" t="s">
        <v>68</v>
      </c>
      <c r="C445" s="217" t="s">
        <v>5</v>
      </c>
      <c r="D445" s="21" t="s">
        <v>4</v>
      </c>
      <c r="E445" s="19">
        <v>0</v>
      </c>
      <c r="F445" s="19">
        <v>0</v>
      </c>
      <c r="G445" s="19">
        <v>0</v>
      </c>
      <c r="H445" s="19">
        <v>0</v>
      </c>
      <c r="I445" s="20">
        <v>0</v>
      </c>
      <c r="J445" s="19">
        <v>0</v>
      </c>
      <c r="K445" s="19">
        <v>0</v>
      </c>
      <c r="L445" s="217" t="s">
        <v>65</v>
      </c>
      <c r="M445" s="217"/>
    </row>
    <row r="446" spans="1:13" ht="45" x14ac:dyDescent="0.2">
      <c r="A446" s="221"/>
      <c r="B446" s="215"/>
      <c r="C446" s="218"/>
      <c r="D446" s="21" t="s">
        <v>3</v>
      </c>
      <c r="E446" s="19">
        <v>0</v>
      </c>
      <c r="F446" s="19">
        <v>0</v>
      </c>
      <c r="G446" s="19">
        <v>0</v>
      </c>
      <c r="H446" s="19">
        <v>0</v>
      </c>
      <c r="I446" s="20">
        <v>0</v>
      </c>
      <c r="J446" s="19">
        <v>0</v>
      </c>
      <c r="K446" s="19">
        <v>0</v>
      </c>
      <c r="L446" s="218"/>
      <c r="M446" s="218"/>
    </row>
    <row r="447" spans="1:13" ht="60" x14ac:dyDescent="0.2">
      <c r="A447" s="221"/>
      <c r="B447" s="215"/>
      <c r="C447" s="218"/>
      <c r="D447" s="21" t="s">
        <v>2</v>
      </c>
      <c r="E447" s="19">
        <v>0</v>
      </c>
      <c r="F447" s="19">
        <v>0</v>
      </c>
      <c r="G447" s="19">
        <v>0</v>
      </c>
      <c r="H447" s="19">
        <v>0</v>
      </c>
      <c r="I447" s="20">
        <v>0</v>
      </c>
      <c r="J447" s="19">
        <v>0</v>
      </c>
      <c r="K447" s="19">
        <v>0</v>
      </c>
      <c r="L447" s="218"/>
      <c r="M447" s="218"/>
    </row>
    <row r="448" spans="1:13" ht="75" x14ac:dyDescent="0.2">
      <c r="A448" s="221"/>
      <c r="B448" s="215"/>
      <c r="C448" s="218"/>
      <c r="D448" s="21" t="s">
        <v>1</v>
      </c>
      <c r="E448" s="19">
        <v>0</v>
      </c>
      <c r="F448" s="19">
        <v>0</v>
      </c>
      <c r="G448" s="19">
        <v>0</v>
      </c>
      <c r="H448" s="19">
        <v>0</v>
      </c>
      <c r="I448" s="20">
        <v>0</v>
      </c>
      <c r="J448" s="19">
        <v>0</v>
      </c>
      <c r="K448" s="19">
        <v>0</v>
      </c>
      <c r="L448" s="218"/>
      <c r="M448" s="218"/>
    </row>
    <row r="449" spans="1:13" ht="99.75" customHeight="1" x14ac:dyDescent="0.2">
      <c r="A449" s="221"/>
      <c r="B449" s="216"/>
      <c r="C449" s="219"/>
      <c r="D449" s="21" t="s">
        <v>0</v>
      </c>
      <c r="E449" s="19">
        <v>0</v>
      </c>
      <c r="F449" s="19">
        <v>0</v>
      </c>
      <c r="G449" s="19">
        <v>0</v>
      </c>
      <c r="H449" s="19">
        <v>0</v>
      </c>
      <c r="I449" s="20">
        <v>0</v>
      </c>
      <c r="J449" s="19">
        <v>0</v>
      </c>
      <c r="K449" s="19">
        <v>0</v>
      </c>
      <c r="L449" s="219"/>
      <c r="M449" s="219"/>
    </row>
    <row r="450" spans="1:13" ht="15" x14ac:dyDescent="0.2">
      <c r="A450" s="211" t="s">
        <v>67</v>
      </c>
      <c r="B450" s="222" t="s">
        <v>66</v>
      </c>
      <c r="C450" s="217" t="s">
        <v>5</v>
      </c>
      <c r="D450" s="21" t="s">
        <v>4</v>
      </c>
      <c r="E450" s="19">
        <v>0</v>
      </c>
      <c r="F450" s="19">
        <v>0</v>
      </c>
      <c r="G450" s="19">
        <v>0</v>
      </c>
      <c r="H450" s="19">
        <v>0</v>
      </c>
      <c r="I450" s="20">
        <v>0</v>
      </c>
      <c r="J450" s="19">
        <v>0</v>
      </c>
      <c r="K450" s="19">
        <v>0</v>
      </c>
      <c r="L450" s="217" t="s">
        <v>65</v>
      </c>
      <c r="M450" s="217"/>
    </row>
    <row r="451" spans="1:13" ht="45" x14ac:dyDescent="0.2">
      <c r="A451" s="212"/>
      <c r="B451" s="215"/>
      <c r="C451" s="218"/>
      <c r="D451" s="21" t="s">
        <v>3</v>
      </c>
      <c r="E451" s="19">
        <v>0</v>
      </c>
      <c r="F451" s="19">
        <v>0</v>
      </c>
      <c r="G451" s="19">
        <v>0</v>
      </c>
      <c r="H451" s="19">
        <v>0</v>
      </c>
      <c r="I451" s="20">
        <v>0</v>
      </c>
      <c r="J451" s="19">
        <v>0</v>
      </c>
      <c r="K451" s="19">
        <v>0</v>
      </c>
      <c r="L451" s="218"/>
      <c r="M451" s="218"/>
    </row>
    <row r="452" spans="1:13" ht="60" x14ac:dyDescent="0.2">
      <c r="A452" s="212"/>
      <c r="B452" s="215"/>
      <c r="C452" s="218"/>
      <c r="D452" s="21" t="s">
        <v>2</v>
      </c>
      <c r="E452" s="19">
        <v>0</v>
      </c>
      <c r="F452" s="19">
        <v>0</v>
      </c>
      <c r="G452" s="19">
        <v>0</v>
      </c>
      <c r="H452" s="19">
        <v>0</v>
      </c>
      <c r="I452" s="20">
        <v>0</v>
      </c>
      <c r="J452" s="19">
        <v>0</v>
      </c>
      <c r="K452" s="19">
        <v>0</v>
      </c>
      <c r="L452" s="218"/>
      <c r="M452" s="218"/>
    </row>
    <row r="453" spans="1:13" ht="75" x14ac:dyDescent="0.2">
      <c r="A453" s="212"/>
      <c r="B453" s="215"/>
      <c r="C453" s="218"/>
      <c r="D453" s="21" t="s">
        <v>1</v>
      </c>
      <c r="E453" s="19">
        <v>0</v>
      </c>
      <c r="F453" s="19">
        <v>0</v>
      </c>
      <c r="G453" s="19">
        <v>0</v>
      </c>
      <c r="H453" s="19">
        <v>0</v>
      </c>
      <c r="I453" s="20">
        <v>0</v>
      </c>
      <c r="J453" s="19">
        <v>0</v>
      </c>
      <c r="K453" s="19">
        <v>0</v>
      </c>
      <c r="L453" s="218"/>
      <c r="M453" s="218"/>
    </row>
    <row r="454" spans="1:13" ht="28.5" customHeight="1" x14ac:dyDescent="0.2">
      <c r="A454" s="213"/>
      <c r="B454" s="216"/>
      <c r="C454" s="219"/>
      <c r="D454" s="21" t="s">
        <v>0</v>
      </c>
      <c r="E454" s="19">
        <v>0</v>
      </c>
      <c r="F454" s="19">
        <v>0</v>
      </c>
      <c r="G454" s="19">
        <v>0</v>
      </c>
      <c r="H454" s="19">
        <v>0</v>
      </c>
      <c r="I454" s="20">
        <v>0</v>
      </c>
      <c r="J454" s="19">
        <v>0</v>
      </c>
      <c r="K454" s="19">
        <v>0</v>
      </c>
      <c r="L454" s="219"/>
      <c r="M454" s="219"/>
    </row>
    <row r="455" spans="1:13" ht="15" x14ac:dyDescent="0.2">
      <c r="A455" s="211" t="s">
        <v>64</v>
      </c>
      <c r="B455" s="214" t="s">
        <v>63</v>
      </c>
      <c r="C455" s="217" t="s">
        <v>5</v>
      </c>
      <c r="D455" s="21" t="s">
        <v>4</v>
      </c>
      <c r="E455" s="19">
        <v>0</v>
      </c>
      <c r="F455" s="19">
        <v>0</v>
      </c>
      <c r="G455" s="19">
        <v>0</v>
      </c>
      <c r="H455" s="19">
        <v>0</v>
      </c>
      <c r="I455" s="20">
        <v>0</v>
      </c>
      <c r="J455" s="19">
        <v>0</v>
      </c>
      <c r="K455" s="19">
        <v>0</v>
      </c>
      <c r="L455" s="217" t="s">
        <v>62</v>
      </c>
      <c r="M455" s="217" t="s">
        <v>47</v>
      </c>
    </row>
    <row r="456" spans="1:13" ht="45" x14ac:dyDescent="0.2">
      <c r="A456" s="212"/>
      <c r="B456" s="215"/>
      <c r="C456" s="218"/>
      <c r="D456" s="21" t="s">
        <v>3</v>
      </c>
      <c r="E456" s="19">
        <v>0</v>
      </c>
      <c r="F456" s="19">
        <v>0</v>
      </c>
      <c r="G456" s="19">
        <v>0</v>
      </c>
      <c r="H456" s="19">
        <v>0</v>
      </c>
      <c r="I456" s="20">
        <v>0</v>
      </c>
      <c r="J456" s="19">
        <v>0</v>
      </c>
      <c r="K456" s="19">
        <v>0</v>
      </c>
      <c r="L456" s="218"/>
      <c r="M456" s="218"/>
    </row>
    <row r="457" spans="1:13" ht="60" x14ac:dyDescent="0.2">
      <c r="A457" s="212"/>
      <c r="B457" s="215"/>
      <c r="C457" s="218"/>
      <c r="D457" s="21" t="s">
        <v>2</v>
      </c>
      <c r="E457" s="19">
        <v>0</v>
      </c>
      <c r="F457" s="19">
        <v>0</v>
      </c>
      <c r="G457" s="19">
        <v>0</v>
      </c>
      <c r="H457" s="19">
        <v>0</v>
      </c>
      <c r="I457" s="20">
        <v>0</v>
      </c>
      <c r="J457" s="19">
        <v>0</v>
      </c>
      <c r="K457" s="19">
        <v>0</v>
      </c>
      <c r="L457" s="218"/>
      <c r="M457" s="218"/>
    </row>
    <row r="458" spans="1:13" ht="75" x14ac:dyDescent="0.2">
      <c r="A458" s="212"/>
      <c r="B458" s="215"/>
      <c r="C458" s="218"/>
      <c r="D458" s="21" t="s">
        <v>1</v>
      </c>
      <c r="E458" s="19">
        <v>0</v>
      </c>
      <c r="F458" s="19">
        <v>0</v>
      </c>
      <c r="G458" s="19">
        <v>0</v>
      </c>
      <c r="H458" s="19">
        <v>0</v>
      </c>
      <c r="I458" s="20">
        <v>0</v>
      </c>
      <c r="J458" s="19">
        <v>0</v>
      </c>
      <c r="K458" s="19">
        <v>0</v>
      </c>
      <c r="L458" s="218"/>
      <c r="M458" s="218"/>
    </row>
    <row r="459" spans="1:13" ht="53.25" customHeight="1" x14ac:dyDescent="0.2">
      <c r="A459" s="213"/>
      <c r="B459" s="216"/>
      <c r="C459" s="219"/>
      <c r="D459" s="21" t="s">
        <v>0</v>
      </c>
      <c r="E459" s="19">
        <v>0</v>
      </c>
      <c r="F459" s="19">
        <v>0</v>
      </c>
      <c r="G459" s="19">
        <v>0</v>
      </c>
      <c r="H459" s="19">
        <v>0</v>
      </c>
      <c r="I459" s="20">
        <v>0</v>
      </c>
      <c r="J459" s="19">
        <v>0</v>
      </c>
      <c r="K459" s="19">
        <v>0</v>
      </c>
      <c r="L459" s="219"/>
      <c r="M459" s="219"/>
    </row>
    <row r="460" spans="1:13" ht="15" x14ac:dyDescent="0.2">
      <c r="A460" s="211" t="s">
        <v>61</v>
      </c>
      <c r="B460" s="214" t="s">
        <v>60</v>
      </c>
      <c r="C460" s="217" t="s">
        <v>5</v>
      </c>
      <c r="D460" s="21" t="s">
        <v>4</v>
      </c>
      <c r="E460" s="19">
        <v>0</v>
      </c>
      <c r="F460" s="19">
        <v>0</v>
      </c>
      <c r="G460" s="19">
        <v>0</v>
      </c>
      <c r="H460" s="19">
        <v>0</v>
      </c>
      <c r="I460" s="20">
        <v>0</v>
      </c>
      <c r="J460" s="19">
        <v>0</v>
      </c>
      <c r="K460" s="19">
        <v>0</v>
      </c>
      <c r="L460" s="217" t="s">
        <v>59</v>
      </c>
      <c r="M460" s="217" t="s">
        <v>47</v>
      </c>
    </row>
    <row r="461" spans="1:13" ht="45" x14ac:dyDescent="0.2">
      <c r="A461" s="212"/>
      <c r="B461" s="215"/>
      <c r="C461" s="218"/>
      <c r="D461" s="21" t="s">
        <v>3</v>
      </c>
      <c r="E461" s="19">
        <v>0</v>
      </c>
      <c r="F461" s="19">
        <v>0</v>
      </c>
      <c r="G461" s="19">
        <v>0</v>
      </c>
      <c r="H461" s="19">
        <v>0</v>
      </c>
      <c r="I461" s="20">
        <v>0</v>
      </c>
      <c r="J461" s="19">
        <v>0</v>
      </c>
      <c r="K461" s="19">
        <v>0</v>
      </c>
      <c r="L461" s="218"/>
      <c r="M461" s="218"/>
    </row>
    <row r="462" spans="1:13" ht="60" x14ac:dyDescent="0.2">
      <c r="A462" s="212"/>
      <c r="B462" s="215"/>
      <c r="C462" s="218"/>
      <c r="D462" s="21" t="s">
        <v>2</v>
      </c>
      <c r="E462" s="19">
        <v>0</v>
      </c>
      <c r="F462" s="19">
        <v>0</v>
      </c>
      <c r="G462" s="19">
        <v>0</v>
      </c>
      <c r="H462" s="19">
        <v>0</v>
      </c>
      <c r="I462" s="20">
        <v>0</v>
      </c>
      <c r="J462" s="19">
        <v>0</v>
      </c>
      <c r="K462" s="19">
        <v>0</v>
      </c>
      <c r="L462" s="218"/>
      <c r="M462" s="218"/>
    </row>
    <row r="463" spans="1:13" ht="75" x14ac:dyDescent="0.2">
      <c r="A463" s="212"/>
      <c r="B463" s="215"/>
      <c r="C463" s="218"/>
      <c r="D463" s="21" t="s">
        <v>1</v>
      </c>
      <c r="E463" s="19">
        <v>0</v>
      </c>
      <c r="F463" s="19">
        <v>0</v>
      </c>
      <c r="G463" s="19">
        <v>0</v>
      </c>
      <c r="H463" s="19">
        <v>0</v>
      </c>
      <c r="I463" s="20">
        <v>0</v>
      </c>
      <c r="J463" s="19">
        <v>0</v>
      </c>
      <c r="K463" s="19">
        <v>0</v>
      </c>
      <c r="L463" s="218"/>
      <c r="M463" s="218"/>
    </row>
    <row r="464" spans="1:13" ht="156" customHeight="1" x14ac:dyDescent="0.2">
      <c r="A464" s="213"/>
      <c r="B464" s="216"/>
      <c r="C464" s="219"/>
      <c r="D464" s="21" t="s">
        <v>0</v>
      </c>
      <c r="E464" s="19">
        <v>0</v>
      </c>
      <c r="F464" s="19">
        <v>0</v>
      </c>
      <c r="G464" s="19">
        <v>0</v>
      </c>
      <c r="H464" s="19">
        <v>0</v>
      </c>
      <c r="I464" s="20">
        <v>0</v>
      </c>
      <c r="J464" s="19">
        <v>0</v>
      </c>
      <c r="K464" s="19">
        <v>0</v>
      </c>
      <c r="L464" s="219"/>
      <c r="M464" s="219"/>
    </row>
    <row r="465" spans="1:13" ht="15" x14ac:dyDescent="0.2">
      <c r="A465" s="211" t="s">
        <v>58</v>
      </c>
      <c r="B465" s="214" t="s">
        <v>57</v>
      </c>
      <c r="C465" s="217" t="s">
        <v>5</v>
      </c>
      <c r="D465" s="21" t="s">
        <v>4</v>
      </c>
      <c r="E465" s="19">
        <v>0</v>
      </c>
      <c r="F465" s="19">
        <v>0</v>
      </c>
      <c r="G465" s="19">
        <v>0</v>
      </c>
      <c r="H465" s="19">
        <v>0</v>
      </c>
      <c r="I465" s="20">
        <v>0</v>
      </c>
      <c r="J465" s="19">
        <v>0</v>
      </c>
      <c r="K465" s="19">
        <v>0</v>
      </c>
      <c r="L465" s="217" t="s">
        <v>54</v>
      </c>
      <c r="M465" s="217"/>
    </row>
    <row r="466" spans="1:13" ht="45" x14ac:dyDescent="0.2">
      <c r="A466" s="212"/>
      <c r="B466" s="215"/>
      <c r="C466" s="218"/>
      <c r="D466" s="21" t="s">
        <v>3</v>
      </c>
      <c r="E466" s="19">
        <v>0</v>
      </c>
      <c r="F466" s="19">
        <v>0</v>
      </c>
      <c r="G466" s="19">
        <v>0</v>
      </c>
      <c r="H466" s="19">
        <v>0</v>
      </c>
      <c r="I466" s="20">
        <v>0</v>
      </c>
      <c r="J466" s="19">
        <v>0</v>
      </c>
      <c r="K466" s="19">
        <v>0</v>
      </c>
      <c r="L466" s="218"/>
      <c r="M466" s="218"/>
    </row>
    <row r="467" spans="1:13" ht="60" x14ac:dyDescent="0.2">
      <c r="A467" s="212"/>
      <c r="B467" s="215"/>
      <c r="C467" s="218"/>
      <c r="D467" s="21" t="s">
        <v>2</v>
      </c>
      <c r="E467" s="19">
        <v>0</v>
      </c>
      <c r="F467" s="19">
        <v>0</v>
      </c>
      <c r="G467" s="19">
        <v>0</v>
      </c>
      <c r="H467" s="19">
        <v>0</v>
      </c>
      <c r="I467" s="20">
        <v>0</v>
      </c>
      <c r="J467" s="19">
        <v>0</v>
      </c>
      <c r="K467" s="19">
        <v>0</v>
      </c>
      <c r="L467" s="218"/>
      <c r="M467" s="218"/>
    </row>
    <row r="468" spans="1:13" ht="75" x14ac:dyDescent="0.2">
      <c r="A468" s="212"/>
      <c r="B468" s="215"/>
      <c r="C468" s="218"/>
      <c r="D468" s="21" t="s">
        <v>1</v>
      </c>
      <c r="E468" s="19">
        <v>0</v>
      </c>
      <c r="F468" s="19">
        <v>0</v>
      </c>
      <c r="G468" s="19">
        <v>0</v>
      </c>
      <c r="H468" s="19">
        <v>0</v>
      </c>
      <c r="I468" s="20">
        <v>0</v>
      </c>
      <c r="J468" s="19">
        <v>0</v>
      </c>
      <c r="K468" s="19">
        <v>0</v>
      </c>
      <c r="L468" s="218"/>
      <c r="M468" s="218"/>
    </row>
    <row r="469" spans="1:13" ht="30" x14ac:dyDescent="0.2">
      <c r="A469" s="213"/>
      <c r="B469" s="216"/>
      <c r="C469" s="219"/>
      <c r="D469" s="21" t="s">
        <v>0</v>
      </c>
      <c r="E469" s="19">
        <v>0</v>
      </c>
      <c r="F469" s="19">
        <v>0</v>
      </c>
      <c r="G469" s="19">
        <v>0</v>
      </c>
      <c r="H469" s="19">
        <v>0</v>
      </c>
      <c r="I469" s="20">
        <v>0</v>
      </c>
      <c r="J469" s="19">
        <v>0</v>
      </c>
      <c r="K469" s="19">
        <v>0</v>
      </c>
      <c r="L469" s="219"/>
      <c r="M469" s="219"/>
    </row>
    <row r="470" spans="1:13" ht="15" x14ac:dyDescent="0.2">
      <c r="A470" s="211" t="s">
        <v>56</v>
      </c>
      <c r="B470" s="214" t="s">
        <v>55</v>
      </c>
      <c r="C470" s="217" t="s">
        <v>5</v>
      </c>
      <c r="D470" s="21" t="s">
        <v>4</v>
      </c>
      <c r="E470" s="19">
        <v>0</v>
      </c>
      <c r="F470" s="19">
        <v>0</v>
      </c>
      <c r="G470" s="19">
        <v>0</v>
      </c>
      <c r="H470" s="19">
        <v>0</v>
      </c>
      <c r="I470" s="20">
        <v>0</v>
      </c>
      <c r="J470" s="19">
        <v>0</v>
      </c>
      <c r="K470" s="19">
        <v>0</v>
      </c>
      <c r="L470" s="217" t="s">
        <v>54</v>
      </c>
      <c r="M470" s="217"/>
    </row>
    <row r="471" spans="1:13" ht="45" x14ac:dyDescent="0.2">
      <c r="A471" s="212"/>
      <c r="B471" s="215"/>
      <c r="C471" s="218"/>
      <c r="D471" s="21" t="s">
        <v>3</v>
      </c>
      <c r="E471" s="19">
        <v>0</v>
      </c>
      <c r="F471" s="19">
        <v>0</v>
      </c>
      <c r="G471" s="19">
        <v>0</v>
      </c>
      <c r="H471" s="19">
        <v>0</v>
      </c>
      <c r="I471" s="20">
        <v>0</v>
      </c>
      <c r="J471" s="19">
        <v>0</v>
      </c>
      <c r="K471" s="19">
        <v>0</v>
      </c>
      <c r="L471" s="218"/>
      <c r="M471" s="218"/>
    </row>
    <row r="472" spans="1:13" ht="60" x14ac:dyDescent="0.2">
      <c r="A472" s="212"/>
      <c r="B472" s="215"/>
      <c r="C472" s="218"/>
      <c r="D472" s="21" t="s">
        <v>2</v>
      </c>
      <c r="E472" s="19">
        <v>0</v>
      </c>
      <c r="F472" s="19">
        <v>0</v>
      </c>
      <c r="G472" s="19">
        <v>0</v>
      </c>
      <c r="H472" s="19">
        <v>0</v>
      </c>
      <c r="I472" s="20">
        <v>0</v>
      </c>
      <c r="J472" s="19">
        <v>0</v>
      </c>
      <c r="K472" s="19">
        <v>0</v>
      </c>
      <c r="L472" s="218"/>
      <c r="M472" s="218"/>
    </row>
    <row r="473" spans="1:13" ht="75" x14ac:dyDescent="0.2">
      <c r="A473" s="212"/>
      <c r="B473" s="215"/>
      <c r="C473" s="218"/>
      <c r="D473" s="21" t="s">
        <v>1</v>
      </c>
      <c r="E473" s="19">
        <v>0</v>
      </c>
      <c r="F473" s="19">
        <v>0</v>
      </c>
      <c r="G473" s="19">
        <v>0</v>
      </c>
      <c r="H473" s="19">
        <v>0</v>
      </c>
      <c r="I473" s="20">
        <v>0</v>
      </c>
      <c r="J473" s="19">
        <v>0</v>
      </c>
      <c r="K473" s="19">
        <v>0</v>
      </c>
      <c r="L473" s="218"/>
      <c r="M473" s="218"/>
    </row>
    <row r="474" spans="1:13" ht="30" x14ac:dyDescent="0.2">
      <c r="A474" s="213"/>
      <c r="B474" s="216"/>
      <c r="C474" s="219"/>
      <c r="D474" s="21" t="s">
        <v>0</v>
      </c>
      <c r="E474" s="19">
        <v>0</v>
      </c>
      <c r="F474" s="19">
        <v>0</v>
      </c>
      <c r="G474" s="19">
        <v>0</v>
      </c>
      <c r="H474" s="19">
        <v>0</v>
      </c>
      <c r="I474" s="20">
        <v>0</v>
      </c>
      <c r="J474" s="19">
        <v>0</v>
      </c>
      <c r="K474" s="19">
        <v>0</v>
      </c>
      <c r="L474" s="219"/>
      <c r="M474" s="219"/>
    </row>
    <row r="475" spans="1:13" ht="15" x14ac:dyDescent="0.2">
      <c r="A475" s="211" t="s">
        <v>53</v>
      </c>
      <c r="B475" s="214" t="s">
        <v>52</v>
      </c>
      <c r="C475" s="217" t="s">
        <v>5</v>
      </c>
      <c r="D475" s="21" t="s">
        <v>4</v>
      </c>
      <c r="E475" s="19">
        <v>0</v>
      </c>
      <c r="F475" s="19">
        <v>0</v>
      </c>
      <c r="G475" s="19">
        <v>0</v>
      </c>
      <c r="H475" s="19">
        <v>0</v>
      </c>
      <c r="I475" s="20">
        <v>0</v>
      </c>
      <c r="J475" s="19">
        <v>0</v>
      </c>
      <c r="K475" s="19">
        <v>0</v>
      </c>
      <c r="L475" s="217" t="s">
        <v>38</v>
      </c>
      <c r="M475" s="217" t="s">
        <v>47</v>
      </c>
    </row>
    <row r="476" spans="1:13" ht="45" x14ac:dyDescent="0.2">
      <c r="A476" s="212"/>
      <c r="B476" s="215"/>
      <c r="C476" s="218"/>
      <c r="D476" s="21" t="s">
        <v>3</v>
      </c>
      <c r="E476" s="19">
        <v>0</v>
      </c>
      <c r="F476" s="19">
        <v>0</v>
      </c>
      <c r="G476" s="19">
        <v>0</v>
      </c>
      <c r="H476" s="19">
        <v>0</v>
      </c>
      <c r="I476" s="20">
        <v>0</v>
      </c>
      <c r="J476" s="19">
        <v>0</v>
      </c>
      <c r="K476" s="19">
        <v>0</v>
      </c>
      <c r="L476" s="218"/>
      <c r="M476" s="218"/>
    </row>
    <row r="477" spans="1:13" ht="60" x14ac:dyDescent="0.2">
      <c r="A477" s="212"/>
      <c r="B477" s="215"/>
      <c r="C477" s="218"/>
      <c r="D477" s="21" t="s">
        <v>2</v>
      </c>
      <c r="E477" s="19">
        <v>0</v>
      </c>
      <c r="F477" s="19">
        <v>0</v>
      </c>
      <c r="G477" s="19">
        <v>0</v>
      </c>
      <c r="H477" s="19">
        <v>0</v>
      </c>
      <c r="I477" s="20">
        <v>0</v>
      </c>
      <c r="J477" s="19">
        <v>0</v>
      </c>
      <c r="K477" s="19">
        <v>0</v>
      </c>
      <c r="L477" s="218"/>
      <c r="M477" s="218"/>
    </row>
    <row r="478" spans="1:13" ht="75.75" customHeight="1" x14ac:dyDescent="0.2">
      <c r="A478" s="212"/>
      <c r="B478" s="215"/>
      <c r="C478" s="218"/>
      <c r="D478" s="21" t="s">
        <v>1</v>
      </c>
      <c r="E478" s="19">
        <v>0</v>
      </c>
      <c r="F478" s="19">
        <v>0</v>
      </c>
      <c r="G478" s="19">
        <v>0</v>
      </c>
      <c r="H478" s="19">
        <v>0</v>
      </c>
      <c r="I478" s="20">
        <v>0</v>
      </c>
      <c r="J478" s="19">
        <v>0</v>
      </c>
      <c r="K478" s="19">
        <v>0</v>
      </c>
      <c r="L478" s="218"/>
      <c r="M478" s="218"/>
    </row>
    <row r="479" spans="1:13" ht="30" x14ac:dyDescent="0.2">
      <c r="A479" s="213"/>
      <c r="B479" s="216"/>
      <c r="C479" s="219"/>
      <c r="D479" s="21" t="s">
        <v>0</v>
      </c>
      <c r="E479" s="19">
        <v>0</v>
      </c>
      <c r="F479" s="19">
        <v>0</v>
      </c>
      <c r="G479" s="19">
        <v>0</v>
      </c>
      <c r="H479" s="19">
        <v>0</v>
      </c>
      <c r="I479" s="20">
        <v>0</v>
      </c>
      <c r="J479" s="19">
        <v>0</v>
      </c>
      <c r="K479" s="19">
        <v>0</v>
      </c>
      <c r="L479" s="219"/>
      <c r="M479" s="219"/>
    </row>
    <row r="480" spans="1:13" ht="39.75" customHeight="1" x14ac:dyDescent="0.2">
      <c r="A480" s="211" t="s">
        <v>51</v>
      </c>
      <c r="B480" s="214" t="s">
        <v>50</v>
      </c>
      <c r="C480" s="217" t="s">
        <v>5</v>
      </c>
      <c r="D480" s="21" t="s">
        <v>4</v>
      </c>
      <c r="E480" s="19">
        <v>0</v>
      </c>
      <c r="F480" s="19">
        <v>0</v>
      </c>
      <c r="G480" s="19">
        <v>0</v>
      </c>
      <c r="H480" s="19">
        <v>0</v>
      </c>
      <c r="I480" s="20">
        <v>0</v>
      </c>
      <c r="J480" s="19">
        <v>0</v>
      </c>
      <c r="K480" s="19">
        <v>0</v>
      </c>
      <c r="L480" s="217" t="s">
        <v>38</v>
      </c>
      <c r="M480" s="214"/>
    </row>
    <row r="481" spans="1:13" ht="72.75" customHeight="1" x14ac:dyDescent="0.2">
      <c r="A481" s="212"/>
      <c r="B481" s="215"/>
      <c r="C481" s="218"/>
      <c r="D481" s="21" t="s">
        <v>3</v>
      </c>
      <c r="E481" s="19">
        <v>0</v>
      </c>
      <c r="F481" s="19">
        <v>0</v>
      </c>
      <c r="G481" s="19">
        <v>0</v>
      </c>
      <c r="H481" s="19">
        <v>0</v>
      </c>
      <c r="I481" s="20">
        <v>0</v>
      </c>
      <c r="J481" s="19">
        <v>0</v>
      </c>
      <c r="K481" s="19">
        <v>0</v>
      </c>
      <c r="L481" s="218"/>
      <c r="M481" s="215"/>
    </row>
    <row r="482" spans="1:13" ht="81" customHeight="1" x14ac:dyDescent="0.2">
      <c r="A482" s="212"/>
      <c r="B482" s="215"/>
      <c r="C482" s="218"/>
      <c r="D482" s="21" t="s">
        <v>2</v>
      </c>
      <c r="E482" s="19">
        <v>0</v>
      </c>
      <c r="F482" s="19">
        <v>0</v>
      </c>
      <c r="G482" s="19">
        <v>0</v>
      </c>
      <c r="H482" s="19">
        <v>0</v>
      </c>
      <c r="I482" s="20">
        <v>0</v>
      </c>
      <c r="J482" s="19">
        <v>0</v>
      </c>
      <c r="K482" s="19">
        <v>0</v>
      </c>
      <c r="L482" s="218"/>
      <c r="M482" s="215"/>
    </row>
    <row r="483" spans="1:13" ht="98.25" customHeight="1" x14ac:dyDescent="0.2">
      <c r="A483" s="212"/>
      <c r="B483" s="215"/>
      <c r="C483" s="218"/>
      <c r="D483" s="21" t="s">
        <v>1</v>
      </c>
      <c r="E483" s="19">
        <v>0</v>
      </c>
      <c r="F483" s="19">
        <v>0</v>
      </c>
      <c r="G483" s="19">
        <v>0</v>
      </c>
      <c r="H483" s="19">
        <v>0</v>
      </c>
      <c r="I483" s="20">
        <v>0</v>
      </c>
      <c r="J483" s="19">
        <v>0</v>
      </c>
      <c r="K483" s="19">
        <v>0</v>
      </c>
      <c r="L483" s="218"/>
      <c r="M483" s="215"/>
    </row>
    <row r="484" spans="1:13" ht="357.75" customHeight="1" x14ac:dyDescent="0.2">
      <c r="A484" s="213"/>
      <c r="B484" s="216"/>
      <c r="C484" s="219"/>
      <c r="D484" s="21" t="s">
        <v>0</v>
      </c>
      <c r="E484" s="19">
        <v>0</v>
      </c>
      <c r="F484" s="19">
        <v>0</v>
      </c>
      <c r="G484" s="19">
        <v>0</v>
      </c>
      <c r="H484" s="19">
        <v>0</v>
      </c>
      <c r="I484" s="20">
        <v>0</v>
      </c>
      <c r="J484" s="19">
        <v>0</v>
      </c>
      <c r="K484" s="19">
        <v>0</v>
      </c>
      <c r="L484" s="219"/>
      <c r="M484" s="216"/>
    </row>
    <row r="485" spans="1:13" ht="21.75" customHeight="1" x14ac:dyDescent="0.2">
      <c r="A485" s="211" t="s">
        <v>49</v>
      </c>
      <c r="B485" s="214" t="s">
        <v>48</v>
      </c>
      <c r="C485" s="217" t="s">
        <v>5</v>
      </c>
      <c r="D485" s="21" t="s">
        <v>4</v>
      </c>
      <c r="E485" s="19">
        <v>0</v>
      </c>
      <c r="F485" s="19">
        <v>0</v>
      </c>
      <c r="G485" s="19">
        <v>0</v>
      </c>
      <c r="H485" s="19">
        <v>0</v>
      </c>
      <c r="I485" s="20">
        <v>0</v>
      </c>
      <c r="J485" s="19">
        <v>0</v>
      </c>
      <c r="K485" s="19">
        <v>0</v>
      </c>
      <c r="L485" s="217" t="s">
        <v>38</v>
      </c>
      <c r="M485" s="217" t="s">
        <v>47</v>
      </c>
    </row>
    <row r="486" spans="1:13" ht="48.75" customHeight="1" x14ac:dyDescent="0.2">
      <c r="A486" s="212"/>
      <c r="B486" s="215"/>
      <c r="C486" s="218"/>
      <c r="D486" s="21" t="s">
        <v>3</v>
      </c>
      <c r="E486" s="19">
        <v>0</v>
      </c>
      <c r="F486" s="19">
        <v>0</v>
      </c>
      <c r="G486" s="19">
        <v>0</v>
      </c>
      <c r="H486" s="19">
        <v>0</v>
      </c>
      <c r="I486" s="20">
        <v>0</v>
      </c>
      <c r="J486" s="19">
        <v>0</v>
      </c>
      <c r="K486" s="19">
        <v>0</v>
      </c>
      <c r="L486" s="218"/>
      <c r="M486" s="218"/>
    </row>
    <row r="487" spans="1:13" ht="59.25" customHeight="1" x14ac:dyDescent="0.2">
      <c r="A487" s="212"/>
      <c r="B487" s="215"/>
      <c r="C487" s="218"/>
      <c r="D487" s="21" t="s">
        <v>2</v>
      </c>
      <c r="E487" s="19">
        <v>0</v>
      </c>
      <c r="F487" s="19">
        <v>0</v>
      </c>
      <c r="G487" s="19">
        <v>0</v>
      </c>
      <c r="H487" s="19">
        <v>0</v>
      </c>
      <c r="I487" s="20">
        <v>0</v>
      </c>
      <c r="J487" s="19">
        <v>0</v>
      </c>
      <c r="K487" s="19">
        <v>0</v>
      </c>
      <c r="L487" s="218"/>
      <c r="M487" s="218"/>
    </row>
    <row r="488" spans="1:13" ht="81.75" customHeight="1" x14ac:dyDescent="0.2">
      <c r="A488" s="212"/>
      <c r="B488" s="215"/>
      <c r="C488" s="218"/>
      <c r="D488" s="21" t="s">
        <v>1</v>
      </c>
      <c r="E488" s="19">
        <v>0</v>
      </c>
      <c r="F488" s="19">
        <v>0</v>
      </c>
      <c r="G488" s="19">
        <v>0</v>
      </c>
      <c r="H488" s="19">
        <v>0</v>
      </c>
      <c r="I488" s="20">
        <v>0</v>
      </c>
      <c r="J488" s="19">
        <v>0</v>
      </c>
      <c r="K488" s="19">
        <v>0</v>
      </c>
      <c r="L488" s="218"/>
      <c r="M488" s="218"/>
    </row>
    <row r="489" spans="1:13" ht="35.25" customHeight="1" x14ac:dyDescent="0.2">
      <c r="A489" s="213"/>
      <c r="B489" s="216"/>
      <c r="C489" s="219"/>
      <c r="D489" s="21" t="s">
        <v>0</v>
      </c>
      <c r="E489" s="19">
        <v>0</v>
      </c>
      <c r="F489" s="19">
        <v>0</v>
      </c>
      <c r="G489" s="19">
        <v>0</v>
      </c>
      <c r="H489" s="19">
        <v>0</v>
      </c>
      <c r="I489" s="20">
        <v>0</v>
      </c>
      <c r="J489" s="19">
        <v>0</v>
      </c>
      <c r="K489" s="19">
        <v>0</v>
      </c>
      <c r="L489" s="219"/>
      <c r="M489" s="219"/>
    </row>
    <row r="490" spans="1:13" ht="102.75" customHeight="1" x14ac:dyDescent="0.2">
      <c r="A490" s="211" t="s">
        <v>46</v>
      </c>
      <c r="B490" s="214" t="s">
        <v>45</v>
      </c>
      <c r="C490" s="217" t="s">
        <v>5</v>
      </c>
      <c r="D490" s="21" t="s">
        <v>4</v>
      </c>
      <c r="E490" s="19">
        <v>0</v>
      </c>
      <c r="F490" s="19">
        <v>0</v>
      </c>
      <c r="G490" s="19">
        <v>0</v>
      </c>
      <c r="H490" s="19">
        <v>0</v>
      </c>
      <c r="I490" s="20">
        <v>0</v>
      </c>
      <c r="J490" s="19">
        <v>0</v>
      </c>
      <c r="K490" s="19">
        <v>0</v>
      </c>
      <c r="L490" s="217" t="s">
        <v>38</v>
      </c>
      <c r="M490" s="217"/>
    </row>
    <row r="491" spans="1:13" ht="123" customHeight="1" x14ac:dyDescent="0.2">
      <c r="A491" s="212"/>
      <c r="B491" s="215"/>
      <c r="C491" s="218"/>
      <c r="D491" s="21" t="s">
        <v>3</v>
      </c>
      <c r="E491" s="19">
        <v>0</v>
      </c>
      <c r="F491" s="19">
        <v>0</v>
      </c>
      <c r="G491" s="19">
        <v>0</v>
      </c>
      <c r="H491" s="19">
        <v>0</v>
      </c>
      <c r="I491" s="20">
        <v>0</v>
      </c>
      <c r="J491" s="19">
        <v>0</v>
      </c>
      <c r="K491" s="19">
        <v>0</v>
      </c>
      <c r="L491" s="218"/>
      <c r="M491" s="218"/>
    </row>
    <row r="492" spans="1:13" ht="143.25" customHeight="1" x14ac:dyDescent="0.2">
      <c r="A492" s="212"/>
      <c r="B492" s="215"/>
      <c r="C492" s="218"/>
      <c r="D492" s="21" t="s">
        <v>2</v>
      </c>
      <c r="E492" s="19">
        <v>0</v>
      </c>
      <c r="F492" s="19">
        <v>0</v>
      </c>
      <c r="G492" s="19">
        <v>0</v>
      </c>
      <c r="H492" s="19">
        <v>0</v>
      </c>
      <c r="I492" s="20">
        <v>0</v>
      </c>
      <c r="J492" s="19">
        <v>0</v>
      </c>
      <c r="K492" s="19">
        <v>0</v>
      </c>
      <c r="L492" s="218"/>
      <c r="M492" s="218"/>
    </row>
    <row r="493" spans="1:13" ht="154.5" customHeight="1" x14ac:dyDescent="0.2">
      <c r="A493" s="212"/>
      <c r="B493" s="215"/>
      <c r="C493" s="218"/>
      <c r="D493" s="21" t="s">
        <v>1</v>
      </c>
      <c r="E493" s="19">
        <v>0</v>
      </c>
      <c r="F493" s="19">
        <v>0</v>
      </c>
      <c r="G493" s="19">
        <v>0</v>
      </c>
      <c r="H493" s="19">
        <v>0</v>
      </c>
      <c r="I493" s="20">
        <v>0</v>
      </c>
      <c r="J493" s="19">
        <v>0</v>
      </c>
      <c r="K493" s="19">
        <v>0</v>
      </c>
      <c r="L493" s="218"/>
      <c r="M493" s="218"/>
    </row>
    <row r="494" spans="1:13" ht="321.75" customHeight="1" x14ac:dyDescent="0.2">
      <c r="A494" s="213"/>
      <c r="B494" s="216"/>
      <c r="C494" s="219"/>
      <c r="D494" s="21" t="s">
        <v>0</v>
      </c>
      <c r="E494" s="19">
        <v>0</v>
      </c>
      <c r="F494" s="19">
        <v>0</v>
      </c>
      <c r="G494" s="19">
        <v>0</v>
      </c>
      <c r="H494" s="19">
        <v>0</v>
      </c>
      <c r="I494" s="20">
        <v>0</v>
      </c>
      <c r="J494" s="19">
        <v>0</v>
      </c>
      <c r="K494" s="19">
        <v>0</v>
      </c>
      <c r="L494" s="219"/>
      <c r="M494" s="219"/>
    </row>
    <row r="495" spans="1:13" ht="23.25" customHeight="1" x14ac:dyDescent="0.2">
      <c r="A495" s="211" t="s">
        <v>44</v>
      </c>
      <c r="B495" s="214" t="s">
        <v>43</v>
      </c>
      <c r="C495" s="217" t="s">
        <v>5</v>
      </c>
      <c r="D495" s="21" t="s">
        <v>4</v>
      </c>
      <c r="E495" s="19">
        <v>0</v>
      </c>
      <c r="F495" s="19">
        <v>0</v>
      </c>
      <c r="G495" s="19">
        <v>0</v>
      </c>
      <c r="H495" s="19">
        <v>0</v>
      </c>
      <c r="I495" s="20">
        <v>0</v>
      </c>
      <c r="J495" s="19">
        <v>0</v>
      </c>
      <c r="K495" s="19">
        <v>0</v>
      </c>
      <c r="L495" s="217" t="s">
        <v>38</v>
      </c>
      <c r="M495" s="217"/>
    </row>
    <row r="496" spans="1:13" ht="45" x14ac:dyDescent="0.2">
      <c r="A496" s="212"/>
      <c r="B496" s="215"/>
      <c r="C496" s="218"/>
      <c r="D496" s="21" t="s">
        <v>3</v>
      </c>
      <c r="E496" s="19">
        <v>0</v>
      </c>
      <c r="F496" s="19">
        <v>0</v>
      </c>
      <c r="G496" s="19">
        <v>0</v>
      </c>
      <c r="H496" s="19">
        <v>0</v>
      </c>
      <c r="I496" s="20">
        <v>0</v>
      </c>
      <c r="J496" s="19">
        <v>0</v>
      </c>
      <c r="K496" s="19">
        <v>0</v>
      </c>
      <c r="L496" s="218"/>
      <c r="M496" s="218"/>
    </row>
    <row r="497" spans="1:13" ht="60" x14ac:dyDescent="0.2">
      <c r="A497" s="212"/>
      <c r="B497" s="215"/>
      <c r="C497" s="218"/>
      <c r="D497" s="21" t="s">
        <v>2</v>
      </c>
      <c r="E497" s="19">
        <v>0</v>
      </c>
      <c r="F497" s="19">
        <v>0</v>
      </c>
      <c r="G497" s="19">
        <v>0</v>
      </c>
      <c r="H497" s="19">
        <v>0</v>
      </c>
      <c r="I497" s="20">
        <v>0</v>
      </c>
      <c r="J497" s="19">
        <v>0</v>
      </c>
      <c r="K497" s="19">
        <v>0</v>
      </c>
      <c r="L497" s="218"/>
      <c r="M497" s="218"/>
    </row>
    <row r="498" spans="1:13" ht="76.5" customHeight="1" x14ac:dyDescent="0.2">
      <c r="A498" s="212"/>
      <c r="B498" s="215"/>
      <c r="C498" s="218"/>
      <c r="D498" s="21" t="s">
        <v>1</v>
      </c>
      <c r="E498" s="19">
        <v>0</v>
      </c>
      <c r="F498" s="19">
        <v>0</v>
      </c>
      <c r="G498" s="19">
        <v>0</v>
      </c>
      <c r="H498" s="19">
        <v>0</v>
      </c>
      <c r="I498" s="20">
        <v>0</v>
      </c>
      <c r="J498" s="19">
        <v>0</v>
      </c>
      <c r="K498" s="19">
        <v>0</v>
      </c>
      <c r="L498" s="218"/>
      <c r="M498" s="218"/>
    </row>
    <row r="499" spans="1:13" ht="32.25" customHeight="1" x14ac:dyDescent="0.2">
      <c r="A499" s="213"/>
      <c r="B499" s="216"/>
      <c r="C499" s="219"/>
      <c r="D499" s="21" t="s">
        <v>0</v>
      </c>
      <c r="E499" s="19">
        <v>0</v>
      </c>
      <c r="F499" s="19">
        <v>0</v>
      </c>
      <c r="G499" s="19">
        <v>0</v>
      </c>
      <c r="H499" s="19">
        <v>0</v>
      </c>
      <c r="I499" s="20">
        <v>0</v>
      </c>
      <c r="J499" s="19">
        <v>0</v>
      </c>
      <c r="K499" s="19">
        <v>0</v>
      </c>
      <c r="L499" s="219"/>
      <c r="M499" s="219"/>
    </row>
    <row r="500" spans="1:13" ht="15" x14ac:dyDescent="0.2">
      <c r="A500" s="211" t="s">
        <v>42</v>
      </c>
      <c r="B500" s="214" t="s">
        <v>41</v>
      </c>
      <c r="C500" s="217" t="s">
        <v>5</v>
      </c>
      <c r="D500" s="21" t="s">
        <v>4</v>
      </c>
      <c r="E500" s="19">
        <v>0</v>
      </c>
      <c r="F500" s="19">
        <v>0</v>
      </c>
      <c r="G500" s="19">
        <v>0</v>
      </c>
      <c r="H500" s="19">
        <v>0</v>
      </c>
      <c r="I500" s="20">
        <v>0</v>
      </c>
      <c r="J500" s="19">
        <v>0</v>
      </c>
      <c r="K500" s="19">
        <v>0</v>
      </c>
      <c r="L500" s="217" t="s">
        <v>38</v>
      </c>
      <c r="M500" s="217"/>
    </row>
    <row r="501" spans="1:13" ht="45" x14ac:dyDescent="0.2">
      <c r="A501" s="212"/>
      <c r="B501" s="215"/>
      <c r="C501" s="218"/>
      <c r="D501" s="21" t="s">
        <v>3</v>
      </c>
      <c r="E501" s="19">
        <v>0</v>
      </c>
      <c r="F501" s="19">
        <v>0</v>
      </c>
      <c r="G501" s="19">
        <v>0</v>
      </c>
      <c r="H501" s="19">
        <v>0</v>
      </c>
      <c r="I501" s="20">
        <v>0</v>
      </c>
      <c r="J501" s="19">
        <v>0</v>
      </c>
      <c r="K501" s="19">
        <v>0</v>
      </c>
      <c r="L501" s="218"/>
      <c r="M501" s="218"/>
    </row>
    <row r="502" spans="1:13" ht="60" x14ac:dyDescent="0.2">
      <c r="A502" s="212"/>
      <c r="B502" s="215"/>
      <c r="C502" s="218"/>
      <c r="D502" s="21" t="s">
        <v>2</v>
      </c>
      <c r="E502" s="19">
        <v>0</v>
      </c>
      <c r="F502" s="19">
        <v>0</v>
      </c>
      <c r="G502" s="19">
        <v>0</v>
      </c>
      <c r="H502" s="19">
        <v>0</v>
      </c>
      <c r="I502" s="20">
        <v>0</v>
      </c>
      <c r="J502" s="19">
        <v>0</v>
      </c>
      <c r="K502" s="19">
        <v>0</v>
      </c>
      <c r="L502" s="218"/>
      <c r="M502" s="218"/>
    </row>
    <row r="503" spans="1:13" ht="107.25" customHeight="1" x14ac:dyDescent="0.2">
      <c r="A503" s="212"/>
      <c r="B503" s="215"/>
      <c r="C503" s="218"/>
      <c r="D503" s="21" t="s">
        <v>1</v>
      </c>
      <c r="E503" s="19">
        <v>0</v>
      </c>
      <c r="F503" s="19">
        <v>0</v>
      </c>
      <c r="G503" s="19">
        <v>0</v>
      </c>
      <c r="H503" s="19">
        <v>0</v>
      </c>
      <c r="I503" s="20">
        <v>0</v>
      </c>
      <c r="J503" s="19">
        <v>0</v>
      </c>
      <c r="K503" s="19">
        <v>0</v>
      </c>
      <c r="L503" s="218"/>
      <c r="M503" s="218"/>
    </row>
    <row r="504" spans="1:13" ht="154.5" customHeight="1" x14ac:dyDescent="0.2">
      <c r="A504" s="213"/>
      <c r="B504" s="216"/>
      <c r="C504" s="219"/>
      <c r="D504" s="21" t="s">
        <v>0</v>
      </c>
      <c r="E504" s="19">
        <v>0</v>
      </c>
      <c r="F504" s="19">
        <v>0</v>
      </c>
      <c r="G504" s="19">
        <v>0</v>
      </c>
      <c r="H504" s="19">
        <v>0</v>
      </c>
      <c r="I504" s="20">
        <v>0</v>
      </c>
      <c r="J504" s="19">
        <v>0</v>
      </c>
      <c r="K504" s="19">
        <v>0</v>
      </c>
      <c r="L504" s="219"/>
      <c r="M504" s="219"/>
    </row>
    <row r="505" spans="1:13" ht="15" x14ac:dyDescent="0.2">
      <c r="A505" s="211" t="s">
        <v>40</v>
      </c>
      <c r="B505" s="214" t="s">
        <v>39</v>
      </c>
      <c r="C505" s="217" t="s">
        <v>5</v>
      </c>
      <c r="D505" s="21" t="s">
        <v>4</v>
      </c>
      <c r="E505" s="19">
        <v>0</v>
      </c>
      <c r="F505" s="19">
        <v>0</v>
      </c>
      <c r="G505" s="19">
        <v>0</v>
      </c>
      <c r="H505" s="19">
        <v>0</v>
      </c>
      <c r="I505" s="20">
        <v>0</v>
      </c>
      <c r="J505" s="19">
        <v>0</v>
      </c>
      <c r="K505" s="19">
        <v>0</v>
      </c>
      <c r="L505" s="217" t="s">
        <v>38</v>
      </c>
      <c r="M505" s="217"/>
    </row>
    <row r="506" spans="1:13" ht="45" x14ac:dyDescent="0.2">
      <c r="A506" s="212"/>
      <c r="B506" s="215"/>
      <c r="C506" s="218"/>
      <c r="D506" s="21" t="s">
        <v>3</v>
      </c>
      <c r="E506" s="19">
        <v>0</v>
      </c>
      <c r="F506" s="19">
        <v>0</v>
      </c>
      <c r="G506" s="19">
        <v>0</v>
      </c>
      <c r="H506" s="19">
        <v>0</v>
      </c>
      <c r="I506" s="20">
        <v>0</v>
      </c>
      <c r="J506" s="19">
        <v>0</v>
      </c>
      <c r="K506" s="19">
        <v>0</v>
      </c>
      <c r="L506" s="218"/>
      <c r="M506" s="218"/>
    </row>
    <row r="507" spans="1:13" ht="60" x14ac:dyDescent="0.2">
      <c r="A507" s="212"/>
      <c r="B507" s="215"/>
      <c r="C507" s="218"/>
      <c r="D507" s="21" t="s">
        <v>2</v>
      </c>
      <c r="E507" s="19">
        <v>0</v>
      </c>
      <c r="F507" s="19">
        <v>0</v>
      </c>
      <c r="G507" s="19">
        <v>0</v>
      </c>
      <c r="H507" s="19">
        <v>0</v>
      </c>
      <c r="I507" s="20">
        <v>0</v>
      </c>
      <c r="J507" s="19">
        <v>0</v>
      </c>
      <c r="K507" s="19">
        <v>0</v>
      </c>
      <c r="L507" s="218"/>
      <c r="M507" s="218"/>
    </row>
    <row r="508" spans="1:13" ht="75" x14ac:dyDescent="0.2">
      <c r="A508" s="212"/>
      <c r="B508" s="215"/>
      <c r="C508" s="218"/>
      <c r="D508" s="21" t="s">
        <v>1</v>
      </c>
      <c r="E508" s="19">
        <v>0</v>
      </c>
      <c r="F508" s="19">
        <v>0</v>
      </c>
      <c r="G508" s="19">
        <v>0</v>
      </c>
      <c r="H508" s="19">
        <v>0</v>
      </c>
      <c r="I508" s="20">
        <v>0</v>
      </c>
      <c r="J508" s="19">
        <v>0</v>
      </c>
      <c r="K508" s="19">
        <v>0</v>
      </c>
      <c r="L508" s="218"/>
      <c r="M508" s="218"/>
    </row>
    <row r="509" spans="1:13" ht="30" x14ac:dyDescent="0.2">
      <c r="A509" s="213"/>
      <c r="B509" s="216"/>
      <c r="C509" s="219"/>
      <c r="D509" s="21" t="s">
        <v>0</v>
      </c>
      <c r="E509" s="19">
        <v>0</v>
      </c>
      <c r="F509" s="19">
        <v>0</v>
      </c>
      <c r="G509" s="19">
        <v>0</v>
      </c>
      <c r="H509" s="19">
        <v>0</v>
      </c>
      <c r="I509" s="20">
        <v>0</v>
      </c>
      <c r="J509" s="19">
        <v>0</v>
      </c>
      <c r="K509" s="19">
        <v>0</v>
      </c>
      <c r="L509" s="219"/>
      <c r="M509" s="219"/>
    </row>
    <row r="510" spans="1:13" ht="15" x14ac:dyDescent="0.2">
      <c r="A510" s="211" t="s">
        <v>37</v>
      </c>
      <c r="B510" s="214" t="s">
        <v>36</v>
      </c>
      <c r="C510" s="217" t="s">
        <v>5</v>
      </c>
      <c r="D510" s="21" t="s">
        <v>4</v>
      </c>
      <c r="E510" s="19">
        <v>0</v>
      </c>
      <c r="F510" s="19">
        <v>0</v>
      </c>
      <c r="G510" s="19">
        <v>0</v>
      </c>
      <c r="H510" s="19">
        <v>0</v>
      </c>
      <c r="I510" s="20">
        <v>0</v>
      </c>
      <c r="J510" s="19">
        <v>0</v>
      </c>
      <c r="K510" s="19">
        <v>0</v>
      </c>
      <c r="L510" s="217" t="s">
        <v>35</v>
      </c>
      <c r="M510" s="217"/>
    </row>
    <row r="511" spans="1:13" ht="45" x14ac:dyDescent="0.2">
      <c r="A511" s="212"/>
      <c r="B511" s="215"/>
      <c r="C511" s="218"/>
      <c r="D511" s="21" t="s">
        <v>3</v>
      </c>
      <c r="E511" s="19">
        <v>0</v>
      </c>
      <c r="F511" s="19">
        <v>0</v>
      </c>
      <c r="G511" s="19">
        <v>0</v>
      </c>
      <c r="H511" s="19">
        <v>0</v>
      </c>
      <c r="I511" s="20">
        <v>0</v>
      </c>
      <c r="J511" s="19">
        <v>0</v>
      </c>
      <c r="K511" s="19">
        <v>0</v>
      </c>
      <c r="L511" s="218"/>
      <c r="M511" s="218"/>
    </row>
    <row r="512" spans="1:13" ht="60" x14ac:dyDescent="0.2">
      <c r="A512" s="212"/>
      <c r="B512" s="215"/>
      <c r="C512" s="218"/>
      <c r="D512" s="21" t="s">
        <v>2</v>
      </c>
      <c r="E512" s="19">
        <v>0</v>
      </c>
      <c r="F512" s="19">
        <v>0</v>
      </c>
      <c r="G512" s="19">
        <v>0</v>
      </c>
      <c r="H512" s="19">
        <v>0</v>
      </c>
      <c r="I512" s="20">
        <v>0</v>
      </c>
      <c r="J512" s="19">
        <v>0</v>
      </c>
      <c r="K512" s="19">
        <v>0</v>
      </c>
      <c r="L512" s="218"/>
      <c r="M512" s="218"/>
    </row>
    <row r="513" spans="1:13" ht="75" x14ac:dyDescent="0.2">
      <c r="A513" s="212"/>
      <c r="B513" s="215"/>
      <c r="C513" s="218"/>
      <c r="D513" s="21" t="s">
        <v>1</v>
      </c>
      <c r="E513" s="19">
        <v>0</v>
      </c>
      <c r="F513" s="19">
        <v>0</v>
      </c>
      <c r="G513" s="19">
        <v>0</v>
      </c>
      <c r="H513" s="19">
        <v>0</v>
      </c>
      <c r="I513" s="20">
        <v>0</v>
      </c>
      <c r="J513" s="19">
        <v>0</v>
      </c>
      <c r="K513" s="19">
        <v>0</v>
      </c>
      <c r="L513" s="218"/>
      <c r="M513" s="218"/>
    </row>
    <row r="514" spans="1:13" ht="30" x14ac:dyDescent="0.2">
      <c r="A514" s="213"/>
      <c r="B514" s="216"/>
      <c r="C514" s="219"/>
      <c r="D514" s="21" t="s">
        <v>0</v>
      </c>
      <c r="E514" s="19">
        <v>0</v>
      </c>
      <c r="F514" s="19">
        <v>0</v>
      </c>
      <c r="G514" s="19">
        <v>0</v>
      </c>
      <c r="H514" s="19">
        <v>0</v>
      </c>
      <c r="I514" s="20">
        <v>0</v>
      </c>
      <c r="J514" s="19">
        <v>0</v>
      </c>
      <c r="K514" s="19">
        <v>0</v>
      </c>
      <c r="L514" s="219"/>
      <c r="M514" s="219"/>
    </row>
    <row r="515" spans="1:13" ht="15" x14ac:dyDescent="0.2">
      <c r="A515" s="211" t="s">
        <v>34</v>
      </c>
      <c r="B515" s="239" t="s">
        <v>33</v>
      </c>
      <c r="C515" s="217" t="s">
        <v>5</v>
      </c>
      <c r="D515" s="21" t="s">
        <v>4</v>
      </c>
      <c r="E515" s="19">
        <f t="shared" ref="E515:K515" si="84">SUM(E516:E519)</f>
        <v>0</v>
      </c>
      <c r="F515" s="19">
        <f t="shared" si="84"/>
        <v>0</v>
      </c>
      <c r="G515" s="19">
        <f t="shared" si="84"/>
        <v>0</v>
      </c>
      <c r="H515" s="19">
        <f t="shared" si="84"/>
        <v>0</v>
      </c>
      <c r="I515" s="20">
        <f t="shared" si="84"/>
        <v>0</v>
      </c>
      <c r="J515" s="19">
        <f t="shared" si="84"/>
        <v>0</v>
      </c>
      <c r="K515" s="19">
        <f t="shared" si="84"/>
        <v>0</v>
      </c>
      <c r="L515" s="237" t="s">
        <v>30</v>
      </c>
      <c r="M515" s="237"/>
    </row>
    <row r="516" spans="1:13" ht="45" x14ac:dyDescent="0.2">
      <c r="A516" s="212"/>
      <c r="B516" s="239"/>
      <c r="C516" s="218"/>
      <c r="D516" s="21" t="s">
        <v>3</v>
      </c>
      <c r="E516" s="19">
        <v>0</v>
      </c>
      <c r="F516" s="19">
        <v>0</v>
      </c>
      <c r="G516" s="19">
        <v>0</v>
      </c>
      <c r="H516" s="19">
        <v>0</v>
      </c>
      <c r="I516" s="20">
        <v>0</v>
      </c>
      <c r="J516" s="19">
        <v>0</v>
      </c>
      <c r="K516" s="19">
        <v>0</v>
      </c>
      <c r="L516" s="237"/>
      <c r="M516" s="237"/>
    </row>
    <row r="517" spans="1:13" ht="60" x14ac:dyDescent="0.2">
      <c r="A517" s="212"/>
      <c r="B517" s="239"/>
      <c r="C517" s="218"/>
      <c r="D517" s="21" t="s">
        <v>2</v>
      </c>
      <c r="E517" s="19">
        <v>0</v>
      </c>
      <c r="F517" s="19">
        <v>0</v>
      </c>
      <c r="G517" s="19">
        <v>0</v>
      </c>
      <c r="H517" s="19">
        <v>0</v>
      </c>
      <c r="I517" s="20">
        <v>0</v>
      </c>
      <c r="J517" s="19">
        <v>0</v>
      </c>
      <c r="K517" s="19">
        <v>0</v>
      </c>
      <c r="L517" s="237"/>
      <c r="M517" s="237"/>
    </row>
    <row r="518" spans="1:13" ht="75" x14ac:dyDescent="0.2">
      <c r="A518" s="212"/>
      <c r="B518" s="239"/>
      <c r="C518" s="218"/>
      <c r="D518" s="21" t="s">
        <v>1</v>
      </c>
      <c r="E518" s="19">
        <v>0</v>
      </c>
      <c r="F518" s="19">
        <v>0</v>
      </c>
      <c r="G518" s="19">
        <v>0</v>
      </c>
      <c r="H518" s="19">
        <v>0</v>
      </c>
      <c r="I518" s="20">
        <v>0</v>
      </c>
      <c r="J518" s="19">
        <v>0</v>
      </c>
      <c r="K518" s="19">
        <v>0</v>
      </c>
      <c r="L518" s="237"/>
      <c r="M518" s="237"/>
    </row>
    <row r="519" spans="1:13" ht="30" x14ac:dyDescent="0.2">
      <c r="A519" s="213"/>
      <c r="B519" s="239"/>
      <c r="C519" s="219"/>
      <c r="D519" s="21" t="s">
        <v>0</v>
      </c>
      <c r="E519" s="19">
        <v>0</v>
      </c>
      <c r="F519" s="19">
        <v>0</v>
      </c>
      <c r="G519" s="19">
        <v>0</v>
      </c>
      <c r="H519" s="19">
        <v>0</v>
      </c>
      <c r="I519" s="20">
        <v>0</v>
      </c>
      <c r="J519" s="19">
        <v>0</v>
      </c>
      <c r="K519" s="19">
        <v>0</v>
      </c>
      <c r="L519" s="237"/>
      <c r="M519" s="237"/>
    </row>
    <row r="520" spans="1:13" ht="15" x14ac:dyDescent="0.2">
      <c r="A520" s="211" t="s">
        <v>32</v>
      </c>
      <c r="B520" s="239" t="s">
        <v>31</v>
      </c>
      <c r="C520" s="237" t="s">
        <v>5</v>
      </c>
      <c r="D520" s="21" t="s">
        <v>4</v>
      </c>
      <c r="E520" s="19">
        <f t="shared" ref="E520:K520" si="85">SUM(E521:E524)</f>
        <v>0</v>
      </c>
      <c r="F520" s="19">
        <f t="shared" si="85"/>
        <v>0</v>
      </c>
      <c r="G520" s="19">
        <f t="shared" si="85"/>
        <v>0</v>
      </c>
      <c r="H520" s="19">
        <f t="shared" si="85"/>
        <v>0</v>
      </c>
      <c r="I520" s="20">
        <f t="shared" si="85"/>
        <v>0</v>
      </c>
      <c r="J520" s="19">
        <f t="shared" si="85"/>
        <v>0</v>
      </c>
      <c r="K520" s="19">
        <f t="shared" si="85"/>
        <v>0</v>
      </c>
      <c r="L520" s="237" t="s">
        <v>30</v>
      </c>
      <c r="M520" s="237"/>
    </row>
    <row r="521" spans="1:13" ht="45" x14ac:dyDescent="0.2">
      <c r="A521" s="212"/>
      <c r="B521" s="239"/>
      <c r="C521" s="237"/>
      <c r="D521" s="21" t="s">
        <v>3</v>
      </c>
      <c r="E521" s="19">
        <v>0</v>
      </c>
      <c r="F521" s="19">
        <v>0</v>
      </c>
      <c r="G521" s="19">
        <v>0</v>
      </c>
      <c r="H521" s="19">
        <v>0</v>
      </c>
      <c r="I521" s="20">
        <v>0</v>
      </c>
      <c r="J521" s="19">
        <v>0</v>
      </c>
      <c r="K521" s="19">
        <v>0</v>
      </c>
      <c r="L521" s="237"/>
      <c r="M521" s="237"/>
    </row>
    <row r="522" spans="1:13" ht="60" x14ac:dyDescent="0.2">
      <c r="A522" s="212"/>
      <c r="B522" s="239"/>
      <c r="C522" s="237"/>
      <c r="D522" s="21" t="s">
        <v>2</v>
      </c>
      <c r="E522" s="19">
        <v>0</v>
      </c>
      <c r="F522" s="19">
        <v>0</v>
      </c>
      <c r="G522" s="19">
        <v>0</v>
      </c>
      <c r="H522" s="19">
        <v>0</v>
      </c>
      <c r="I522" s="20">
        <v>0</v>
      </c>
      <c r="J522" s="19">
        <v>0</v>
      </c>
      <c r="K522" s="19">
        <v>0</v>
      </c>
      <c r="L522" s="237"/>
      <c r="M522" s="237"/>
    </row>
    <row r="523" spans="1:13" ht="75" x14ac:dyDescent="0.2">
      <c r="A523" s="212"/>
      <c r="B523" s="239"/>
      <c r="C523" s="237"/>
      <c r="D523" s="21" t="s">
        <v>1</v>
      </c>
      <c r="E523" s="19">
        <v>0</v>
      </c>
      <c r="F523" s="19">
        <v>0</v>
      </c>
      <c r="G523" s="19">
        <v>0</v>
      </c>
      <c r="H523" s="19">
        <v>0</v>
      </c>
      <c r="I523" s="20">
        <v>0</v>
      </c>
      <c r="J523" s="19">
        <v>0</v>
      </c>
      <c r="K523" s="19">
        <v>0</v>
      </c>
      <c r="L523" s="237"/>
      <c r="M523" s="237"/>
    </row>
    <row r="524" spans="1:13" ht="30" x14ac:dyDescent="0.2">
      <c r="A524" s="213"/>
      <c r="B524" s="239"/>
      <c r="C524" s="237"/>
      <c r="D524" s="21" t="s">
        <v>0</v>
      </c>
      <c r="E524" s="19">
        <v>0</v>
      </c>
      <c r="F524" s="19">
        <v>0</v>
      </c>
      <c r="G524" s="19">
        <v>0</v>
      </c>
      <c r="H524" s="19">
        <v>0</v>
      </c>
      <c r="I524" s="20">
        <v>0</v>
      </c>
      <c r="J524" s="19">
        <v>0</v>
      </c>
      <c r="K524" s="19">
        <v>0</v>
      </c>
      <c r="L524" s="237"/>
      <c r="M524" s="237"/>
    </row>
    <row r="525" spans="1:13" ht="66.75" customHeight="1" x14ac:dyDescent="0.2">
      <c r="A525" s="211" t="s">
        <v>29</v>
      </c>
      <c r="B525" s="238" t="s">
        <v>28</v>
      </c>
      <c r="C525" s="237" t="s">
        <v>5</v>
      </c>
      <c r="D525" s="21" t="s">
        <v>4</v>
      </c>
      <c r="E525" s="19">
        <f t="shared" ref="E525:K525" si="86">SUM(E526:E529)</f>
        <v>0</v>
      </c>
      <c r="F525" s="19">
        <f t="shared" si="86"/>
        <v>0</v>
      </c>
      <c r="G525" s="19">
        <f t="shared" si="86"/>
        <v>0</v>
      </c>
      <c r="H525" s="19">
        <f t="shared" si="86"/>
        <v>0</v>
      </c>
      <c r="I525" s="20">
        <f t="shared" si="86"/>
        <v>0</v>
      </c>
      <c r="J525" s="19">
        <f t="shared" si="86"/>
        <v>0</v>
      </c>
      <c r="K525" s="19">
        <f t="shared" si="86"/>
        <v>0</v>
      </c>
      <c r="L525" s="237" t="s">
        <v>27</v>
      </c>
      <c r="M525" s="237"/>
    </row>
    <row r="526" spans="1:13" ht="103.5" customHeight="1" x14ac:dyDescent="0.2">
      <c r="A526" s="212"/>
      <c r="B526" s="238"/>
      <c r="C526" s="237"/>
      <c r="D526" s="21" t="s">
        <v>3</v>
      </c>
      <c r="E526" s="19">
        <v>0</v>
      </c>
      <c r="F526" s="22">
        <v>0</v>
      </c>
      <c r="G526" s="22">
        <v>0</v>
      </c>
      <c r="H526" s="22">
        <v>0</v>
      </c>
      <c r="I526" s="23">
        <v>0</v>
      </c>
      <c r="J526" s="22">
        <v>0</v>
      </c>
      <c r="K526" s="22">
        <v>0</v>
      </c>
      <c r="L526" s="237"/>
      <c r="M526" s="237"/>
    </row>
    <row r="527" spans="1:13" ht="107.25" customHeight="1" x14ac:dyDescent="0.2">
      <c r="A527" s="212"/>
      <c r="B527" s="238"/>
      <c r="C527" s="237"/>
      <c r="D527" s="21" t="s">
        <v>2</v>
      </c>
      <c r="E527" s="19">
        <v>0</v>
      </c>
      <c r="F527" s="22">
        <v>0</v>
      </c>
      <c r="G527" s="22">
        <v>0</v>
      </c>
      <c r="H527" s="22">
        <v>0</v>
      </c>
      <c r="I527" s="23">
        <v>0</v>
      </c>
      <c r="J527" s="22">
        <v>0</v>
      </c>
      <c r="K527" s="22">
        <v>0</v>
      </c>
      <c r="L527" s="237"/>
      <c r="M527" s="237"/>
    </row>
    <row r="528" spans="1:13" ht="125.25" customHeight="1" x14ac:dyDescent="0.2">
      <c r="A528" s="212"/>
      <c r="B528" s="238"/>
      <c r="C528" s="237"/>
      <c r="D528" s="21" t="s">
        <v>1</v>
      </c>
      <c r="E528" s="19">
        <v>0</v>
      </c>
      <c r="F528" s="22">
        <v>0</v>
      </c>
      <c r="G528" s="22">
        <v>0</v>
      </c>
      <c r="H528" s="22">
        <v>0</v>
      </c>
      <c r="I528" s="23">
        <v>0</v>
      </c>
      <c r="J528" s="22">
        <v>0</v>
      </c>
      <c r="K528" s="22">
        <v>0</v>
      </c>
      <c r="L528" s="237"/>
      <c r="M528" s="237"/>
    </row>
    <row r="529" spans="1:13" ht="375.75" customHeight="1" x14ac:dyDescent="0.2">
      <c r="A529" s="213"/>
      <c r="B529" s="238"/>
      <c r="C529" s="237"/>
      <c r="D529" s="21" t="s">
        <v>0</v>
      </c>
      <c r="E529" s="19">
        <v>0</v>
      </c>
      <c r="F529" s="22">
        <v>0</v>
      </c>
      <c r="G529" s="22">
        <v>0</v>
      </c>
      <c r="H529" s="22">
        <v>0</v>
      </c>
      <c r="I529" s="23">
        <v>0</v>
      </c>
      <c r="J529" s="22">
        <v>0</v>
      </c>
      <c r="K529" s="22">
        <v>0</v>
      </c>
      <c r="L529" s="237"/>
      <c r="M529" s="237"/>
    </row>
    <row r="530" spans="1:13" ht="15" x14ac:dyDescent="0.2">
      <c r="A530" s="211" t="s">
        <v>26</v>
      </c>
      <c r="B530" s="239" t="s">
        <v>25</v>
      </c>
      <c r="C530" s="237" t="s">
        <v>5</v>
      </c>
      <c r="D530" s="21" t="s">
        <v>4</v>
      </c>
      <c r="E530" s="19">
        <f t="shared" ref="E530:K530" si="87">SUM(E531:E534)</f>
        <v>0</v>
      </c>
      <c r="F530" s="19">
        <f t="shared" si="87"/>
        <v>0</v>
      </c>
      <c r="G530" s="19">
        <f t="shared" si="87"/>
        <v>0</v>
      </c>
      <c r="H530" s="19">
        <f t="shared" si="87"/>
        <v>0</v>
      </c>
      <c r="I530" s="20">
        <f t="shared" si="87"/>
        <v>0</v>
      </c>
      <c r="J530" s="19">
        <f t="shared" si="87"/>
        <v>0</v>
      </c>
      <c r="K530" s="19">
        <f t="shared" si="87"/>
        <v>0</v>
      </c>
      <c r="L530" s="237" t="s">
        <v>24</v>
      </c>
      <c r="M530" s="237"/>
    </row>
    <row r="531" spans="1:13" ht="45" x14ac:dyDescent="0.2">
      <c r="A531" s="212"/>
      <c r="B531" s="239"/>
      <c r="C531" s="237"/>
      <c r="D531" s="21" t="s">
        <v>3</v>
      </c>
      <c r="E531" s="19">
        <v>0</v>
      </c>
      <c r="F531" s="19">
        <v>0</v>
      </c>
      <c r="G531" s="19">
        <v>0</v>
      </c>
      <c r="H531" s="19">
        <v>0</v>
      </c>
      <c r="I531" s="20">
        <v>0</v>
      </c>
      <c r="J531" s="19">
        <v>0</v>
      </c>
      <c r="K531" s="19">
        <v>0</v>
      </c>
      <c r="L531" s="237"/>
      <c r="M531" s="237"/>
    </row>
    <row r="532" spans="1:13" ht="60" x14ac:dyDescent="0.2">
      <c r="A532" s="212"/>
      <c r="B532" s="239"/>
      <c r="C532" s="237"/>
      <c r="D532" s="21" t="s">
        <v>2</v>
      </c>
      <c r="E532" s="19">
        <v>0</v>
      </c>
      <c r="F532" s="19">
        <v>0</v>
      </c>
      <c r="G532" s="19">
        <v>0</v>
      </c>
      <c r="H532" s="19">
        <v>0</v>
      </c>
      <c r="I532" s="20">
        <v>0</v>
      </c>
      <c r="J532" s="19">
        <v>0</v>
      </c>
      <c r="K532" s="19">
        <v>0</v>
      </c>
      <c r="L532" s="237"/>
      <c r="M532" s="237"/>
    </row>
    <row r="533" spans="1:13" ht="75" x14ac:dyDescent="0.2">
      <c r="A533" s="212"/>
      <c r="B533" s="239"/>
      <c r="C533" s="237"/>
      <c r="D533" s="21" t="s">
        <v>1</v>
      </c>
      <c r="E533" s="19">
        <v>0</v>
      </c>
      <c r="F533" s="19">
        <v>0</v>
      </c>
      <c r="G533" s="19">
        <v>0</v>
      </c>
      <c r="H533" s="19">
        <v>0</v>
      </c>
      <c r="I533" s="20">
        <v>0</v>
      </c>
      <c r="J533" s="19">
        <v>0</v>
      </c>
      <c r="K533" s="19">
        <v>0</v>
      </c>
      <c r="L533" s="237"/>
      <c r="M533" s="237"/>
    </row>
    <row r="534" spans="1:13" ht="30" x14ac:dyDescent="0.2">
      <c r="A534" s="213"/>
      <c r="B534" s="239"/>
      <c r="C534" s="237"/>
      <c r="D534" s="21" t="s">
        <v>0</v>
      </c>
      <c r="E534" s="19">
        <v>0</v>
      </c>
      <c r="F534" s="19">
        <v>0</v>
      </c>
      <c r="G534" s="19">
        <v>0</v>
      </c>
      <c r="H534" s="19">
        <v>0</v>
      </c>
      <c r="I534" s="20">
        <v>0</v>
      </c>
      <c r="J534" s="19">
        <v>0</v>
      </c>
      <c r="K534" s="19">
        <v>0</v>
      </c>
      <c r="L534" s="237"/>
      <c r="M534" s="237"/>
    </row>
    <row r="535" spans="1:13" ht="15" x14ac:dyDescent="0.2">
      <c r="A535" s="211" t="s">
        <v>23</v>
      </c>
      <c r="B535" s="237" t="s">
        <v>22</v>
      </c>
      <c r="C535" s="237" t="s">
        <v>5</v>
      </c>
      <c r="D535" s="21" t="s">
        <v>4</v>
      </c>
      <c r="E535" s="19">
        <f t="shared" ref="E535:K535" si="88">SUM(E536:E539)</f>
        <v>100</v>
      </c>
      <c r="F535" s="19">
        <f t="shared" si="88"/>
        <v>1500</v>
      </c>
      <c r="G535" s="19">
        <f t="shared" si="88"/>
        <v>300</v>
      </c>
      <c r="H535" s="19">
        <f t="shared" si="88"/>
        <v>300</v>
      </c>
      <c r="I535" s="20">
        <f t="shared" si="88"/>
        <v>300</v>
      </c>
      <c r="J535" s="19">
        <f t="shared" si="88"/>
        <v>300</v>
      </c>
      <c r="K535" s="19">
        <f t="shared" si="88"/>
        <v>300</v>
      </c>
      <c r="L535" s="237"/>
      <c r="M535" s="214" t="s">
        <v>413</v>
      </c>
    </row>
    <row r="536" spans="1:13" ht="45" x14ac:dyDescent="0.2">
      <c r="A536" s="212"/>
      <c r="B536" s="237"/>
      <c r="C536" s="237"/>
      <c r="D536" s="21" t="s">
        <v>3</v>
      </c>
      <c r="E536" s="19">
        <f t="shared" ref="E536:K539" si="89">E541+E546+E551</f>
        <v>0</v>
      </c>
      <c r="F536" s="19">
        <f t="shared" si="89"/>
        <v>0</v>
      </c>
      <c r="G536" s="19">
        <f t="shared" si="89"/>
        <v>0</v>
      </c>
      <c r="H536" s="19">
        <f t="shared" si="89"/>
        <v>0</v>
      </c>
      <c r="I536" s="20">
        <f t="shared" si="89"/>
        <v>0</v>
      </c>
      <c r="J536" s="19">
        <f t="shared" si="89"/>
        <v>0</v>
      </c>
      <c r="K536" s="19">
        <f t="shared" si="89"/>
        <v>0</v>
      </c>
      <c r="L536" s="237"/>
      <c r="M536" s="215"/>
    </row>
    <row r="537" spans="1:13" ht="60" x14ac:dyDescent="0.2">
      <c r="A537" s="212"/>
      <c r="B537" s="237"/>
      <c r="C537" s="237"/>
      <c r="D537" s="21" t="s">
        <v>2</v>
      </c>
      <c r="E537" s="19">
        <f t="shared" si="89"/>
        <v>0</v>
      </c>
      <c r="F537" s="19">
        <f t="shared" si="89"/>
        <v>0</v>
      </c>
      <c r="G537" s="19">
        <f t="shared" si="89"/>
        <v>0</v>
      </c>
      <c r="H537" s="19">
        <f t="shared" si="89"/>
        <v>0</v>
      </c>
      <c r="I537" s="20">
        <f t="shared" si="89"/>
        <v>0</v>
      </c>
      <c r="J537" s="19">
        <f t="shared" si="89"/>
        <v>0</v>
      </c>
      <c r="K537" s="19">
        <f t="shared" si="89"/>
        <v>0</v>
      </c>
      <c r="L537" s="237"/>
      <c r="M537" s="215"/>
    </row>
    <row r="538" spans="1:13" ht="75" x14ac:dyDescent="0.2">
      <c r="A538" s="212"/>
      <c r="B538" s="237"/>
      <c r="C538" s="237"/>
      <c r="D538" s="21" t="s">
        <v>1</v>
      </c>
      <c r="E538" s="19">
        <f t="shared" si="89"/>
        <v>100</v>
      </c>
      <c r="F538" s="19">
        <f t="shared" si="89"/>
        <v>1500</v>
      </c>
      <c r="G538" s="19">
        <f t="shared" si="89"/>
        <v>300</v>
      </c>
      <c r="H538" s="19">
        <f t="shared" si="89"/>
        <v>300</v>
      </c>
      <c r="I538" s="20">
        <f t="shared" si="89"/>
        <v>300</v>
      </c>
      <c r="J538" s="19">
        <f t="shared" si="89"/>
        <v>300</v>
      </c>
      <c r="K538" s="19">
        <f t="shared" si="89"/>
        <v>300</v>
      </c>
      <c r="L538" s="237"/>
      <c r="M538" s="215"/>
    </row>
    <row r="539" spans="1:13" ht="78" customHeight="1" x14ac:dyDescent="0.2">
      <c r="A539" s="213"/>
      <c r="B539" s="237"/>
      <c r="C539" s="237"/>
      <c r="D539" s="21" t="s">
        <v>0</v>
      </c>
      <c r="E539" s="19">
        <f t="shared" si="89"/>
        <v>0</v>
      </c>
      <c r="F539" s="19">
        <f t="shared" si="89"/>
        <v>0</v>
      </c>
      <c r="G539" s="19">
        <f t="shared" si="89"/>
        <v>0</v>
      </c>
      <c r="H539" s="19">
        <f t="shared" si="89"/>
        <v>0</v>
      </c>
      <c r="I539" s="20">
        <f t="shared" si="89"/>
        <v>0</v>
      </c>
      <c r="J539" s="19">
        <f t="shared" si="89"/>
        <v>0</v>
      </c>
      <c r="K539" s="19">
        <f t="shared" si="89"/>
        <v>0</v>
      </c>
      <c r="L539" s="237"/>
      <c r="M539" s="216"/>
    </row>
    <row r="540" spans="1:13" ht="15" x14ac:dyDescent="0.2">
      <c r="A540" s="211" t="s">
        <v>21</v>
      </c>
      <c r="B540" s="238" t="s">
        <v>20</v>
      </c>
      <c r="C540" s="237" t="s">
        <v>5</v>
      </c>
      <c r="D540" s="21" t="s">
        <v>4</v>
      </c>
      <c r="E540" s="19">
        <f t="shared" ref="E540:K540" si="90">SUM(E541:E544)</f>
        <v>0</v>
      </c>
      <c r="F540" s="19">
        <f t="shared" si="90"/>
        <v>0</v>
      </c>
      <c r="G540" s="19">
        <f t="shared" si="90"/>
        <v>0</v>
      </c>
      <c r="H540" s="19">
        <f t="shared" si="90"/>
        <v>0</v>
      </c>
      <c r="I540" s="20">
        <f t="shared" si="90"/>
        <v>0</v>
      </c>
      <c r="J540" s="19">
        <f t="shared" si="90"/>
        <v>0</v>
      </c>
      <c r="K540" s="19">
        <f t="shared" si="90"/>
        <v>0</v>
      </c>
      <c r="L540" s="237" t="s">
        <v>19</v>
      </c>
      <c r="M540" s="237"/>
    </row>
    <row r="541" spans="1:13" ht="45" x14ac:dyDescent="0.2">
      <c r="A541" s="212"/>
      <c r="B541" s="238"/>
      <c r="C541" s="237"/>
      <c r="D541" s="21" t="s">
        <v>3</v>
      </c>
      <c r="E541" s="19">
        <v>0</v>
      </c>
      <c r="F541" s="19">
        <v>0</v>
      </c>
      <c r="G541" s="19">
        <v>0</v>
      </c>
      <c r="H541" s="19">
        <v>0</v>
      </c>
      <c r="I541" s="20">
        <v>0</v>
      </c>
      <c r="J541" s="19">
        <v>0</v>
      </c>
      <c r="K541" s="19">
        <v>0</v>
      </c>
      <c r="L541" s="237"/>
      <c r="M541" s="237"/>
    </row>
    <row r="542" spans="1:13" ht="60" x14ac:dyDescent="0.2">
      <c r="A542" s="212"/>
      <c r="B542" s="238"/>
      <c r="C542" s="237"/>
      <c r="D542" s="21" t="s">
        <v>2</v>
      </c>
      <c r="E542" s="19">
        <v>0</v>
      </c>
      <c r="F542" s="19">
        <v>0</v>
      </c>
      <c r="G542" s="19">
        <v>0</v>
      </c>
      <c r="H542" s="19">
        <v>0</v>
      </c>
      <c r="I542" s="20">
        <v>0</v>
      </c>
      <c r="J542" s="19">
        <v>0</v>
      </c>
      <c r="K542" s="19">
        <v>0</v>
      </c>
      <c r="L542" s="237"/>
      <c r="M542" s="237"/>
    </row>
    <row r="543" spans="1:13" ht="75" x14ac:dyDescent="0.2">
      <c r="A543" s="212"/>
      <c r="B543" s="238"/>
      <c r="C543" s="237"/>
      <c r="D543" s="21" t="s">
        <v>1</v>
      </c>
      <c r="E543" s="19">
        <v>0</v>
      </c>
      <c r="F543" s="19">
        <v>0</v>
      </c>
      <c r="G543" s="19">
        <v>0</v>
      </c>
      <c r="H543" s="19">
        <v>0</v>
      </c>
      <c r="I543" s="20">
        <v>0</v>
      </c>
      <c r="J543" s="19">
        <v>0</v>
      </c>
      <c r="K543" s="19">
        <v>0</v>
      </c>
      <c r="L543" s="237"/>
      <c r="M543" s="237"/>
    </row>
    <row r="544" spans="1:13" ht="30" x14ac:dyDescent="0.2">
      <c r="A544" s="213"/>
      <c r="B544" s="238"/>
      <c r="C544" s="237"/>
      <c r="D544" s="21" t="s">
        <v>0</v>
      </c>
      <c r="E544" s="19">
        <v>0</v>
      </c>
      <c r="F544" s="19">
        <v>0</v>
      </c>
      <c r="G544" s="19">
        <v>0</v>
      </c>
      <c r="H544" s="19">
        <v>0</v>
      </c>
      <c r="I544" s="20">
        <v>0</v>
      </c>
      <c r="J544" s="19">
        <v>0</v>
      </c>
      <c r="K544" s="19">
        <v>0</v>
      </c>
      <c r="L544" s="237"/>
      <c r="M544" s="237"/>
    </row>
    <row r="545" spans="1:13" ht="15" x14ac:dyDescent="0.2">
      <c r="A545" s="211" t="s">
        <v>18</v>
      </c>
      <c r="B545" s="238" t="s">
        <v>17</v>
      </c>
      <c r="C545" s="237" t="s">
        <v>5</v>
      </c>
      <c r="D545" s="21" t="s">
        <v>4</v>
      </c>
      <c r="E545" s="19">
        <f t="shared" ref="E545:K545" si="91">SUM(E546:E549)</f>
        <v>0</v>
      </c>
      <c r="F545" s="19">
        <f t="shared" si="91"/>
        <v>0</v>
      </c>
      <c r="G545" s="19">
        <f t="shared" si="91"/>
        <v>0</v>
      </c>
      <c r="H545" s="19">
        <f t="shared" si="91"/>
        <v>0</v>
      </c>
      <c r="I545" s="20">
        <f t="shared" si="91"/>
        <v>0</v>
      </c>
      <c r="J545" s="19">
        <f t="shared" si="91"/>
        <v>0</v>
      </c>
      <c r="K545" s="19">
        <f t="shared" si="91"/>
        <v>0</v>
      </c>
      <c r="L545" s="237" t="s">
        <v>16</v>
      </c>
      <c r="M545" s="237"/>
    </row>
    <row r="546" spans="1:13" ht="45" x14ac:dyDescent="0.2">
      <c r="A546" s="212"/>
      <c r="B546" s="238"/>
      <c r="C546" s="237"/>
      <c r="D546" s="21" t="s">
        <v>3</v>
      </c>
      <c r="E546" s="19">
        <v>0</v>
      </c>
      <c r="F546" s="19">
        <v>0</v>
      </c>
      <c r="G546" s="19">
        <v>0</v>
      </c>
      <c r="H546" s="19">
        <v>0</v>
      </c>
      <c r="I546" s="20">
        <v>0</v>
      </c>
      <c r="J546" s="19">
        <v>0</v>
      </c>
      <c r="K546" s="19">
        <v>0</v>
      </c>
      <c r="L546" s="237"/>
      <c r="M546" s="237"/>
    </row>
    <row r="547" spans="1:13" ht="60" x14ac:dyDescent="0.2">
      <c r="A547" s="212"/>
      <c r="B547" s="238"/>
      <c r="C547" s="237"/>
      <c r="D547" s="21" t="s">
        <v>2</v>
      </c>
      <c r="E547" s="19">
        <v>0</v>
      </c>
      <c r="F547" s="19">
        <v>0</v>
      </c>
      <c r="G547" s="19">
        <v>0</v>
      </c>
      <c r="H547" s="19">
        <v>0</v>
      </c>
      <c r="I547" s="20">
        <v>0</v>
      </c>
      <c r="J547" s="19">
        <v>0</v>
      </c>
      <c r="K547" s="19">
        <v>0</v>
      </c>
      <c r="L547" s="237"/>
      <c r="M547" s="237"/>
    </row>
    <row r="548" spans="1:13" ht="75" x14ac:dyDescent="0.2">
      <c r="A548" s="212"/>
      <c r="B548" s="238"/>
      <c r="C548" s="237"/>
      <c r="D548" s="21" t="s">
        <v>1</v>
      </c>
      <c r="E548" s="19">
        <v>0</v>
      </c>
      <c r="F548" s="19">
        <v>0</v>
      </c>
      <c r="G548" s="19">
        <v>0</v>
      </c>
      <c r="H548" s="19">
        <v>0</v>
      </c>
      <c r="I548" s="20">
        <v>0</v>
      </c>
      <c r="J548" s="19">
        <v>0</v>
      </c>
      <c r="K548" s="19">
        <v>0</v>
      </c>
      <c r="L548" s="237"/>
      <c r="M548" s="237"/>
    </row>
    <row r="549" spans="1:13" ht="30" x14ac:dyDescent="0.2">
      <c r="A549" s="213"/>
      <c r="B549" s="238"/>
      <c r="C549" s="237"/>
      <c r="D549" s="21" t="s">
        <v>0</v>
      </c>
      <c r="E549" s="19">
        <v>0</v>
      </c>
      <c r="F549" s="19">
        <v>0</v>
      </c>
      <c r="G549" s="19">
        <v>0</v>
      </c>
      <c r="H549" s="19">
        <v>0</v>
      </c>
      <c r="I549" s="20">
        <v>0</v>
      </c>
      <c r="J549" s="19">
        <v>0</v>
      </c>
      <c r="K549" s="19">
        <v>0</v>
      </c>
      <c r="L549" s="237"/>
      <c r="M549" s="237"/>
    </row>
    <row r="550" spans="1:13" ht="15" x14ac:dyDescent="0.2">
      <c r="A550" s="211" t="s">
        <v>15</v>
      </c>
      <c r="B550" s="238" t="s">
        <v>14</v>
      </c>
      <c r="C550" s="237" t="s">
        <v>5</v>
      </c>
      <c r="D550" s="21" t="s">
        <v>4</v>
      </c>
      <c r="E550" s="19">
        <f t="shared" ref="E550:K550" si="92">SUM(E551:E554)</f>
        <v>100</v>
      </c>
      <c r="F550" s="19">
        <f t="shared" si="92"/>
        <v>1500</v>
      </c>
      <c r="G550" s="19">
        <f t="shared" si="92"/>
        <v>300</v>
      </c>
      <c r="H550" s="19">
        <f t="shared" si="92"/>
        <v>300</v>
      </c>
      <c r="I550" s="20">
        <f t="shared" si="92"/>
        <v>300</v>
      </c>
      <c r="J550" s="19">
        <f t="shared" si="92"/>
        <v>300</v>
      </c>
      <c r="K550" s="19">
        <f t="shared" si="92"/>
        <v>300</v>
      </c>
      <c r="L550" s="237" t="s">
        <v>13</v>
      </c>
      <c r="M550" s="237"/>
    </row>
    <row r="551" spans="1:13" ht="45" x14ac:dyDescent="0.2">
      <c r="A551" s="212"/>
      <c r="B551" s="238"/>
      <c r="C551" s="237"/>
      <c r="D551" s="21" t="s">
        <v>3</v>
      </c>
      <c r="E551" s="19">
        <v>0</v>
      </c>
      <c r="F551" s="19">
        <v>0</v>
      </c>
      <c r="G551" s="19">
        <v>0</v>
      </c>
      <c r="H551" s="19">
        <v>0</v>
      </c>
      <c r="I551" s="20">
        <v>0</v>
      </c>
      <c r="J551" s="19">
        <v>0</v>
      </c>
      <c r="K551" s="19">
        <v>0</v>
      </c>
      <c r="L551" s="237"/>
      <c r="M551" s="237"/>
    </row>
    <row r="552" spans="1:13" ht="60" x14ac:dyDescent="0.2">
      <c r="A552" s="212"/>
      <c r="B552" s="238"/>
      <c r="C552" s="237"/>
      <c r="D552" s="21" t="s">
        <v>2</v>
      </c>
      <c r="E552" s="19">
        <v>0</v>
      </c>
      <c r="F552" s="19">
        <v>0</v>
      </c>
      <c r="G552" s="19">
        <v>0</v>
      </c>
      <c r="H552" s="19">
        <v>0</v>
      </c>
      <c r="I552" s="20">
        <v>0</v>
      </c>
      <c r="J552" s="19">
        <v>0</v>
      </c>
      <c r="K552" s="19">
        <v>0</v>
      </c>
      <c r="L552" s="237"/>
      <c r="M552" s="237"/>
    </row>
    <row r="553" spans="1:13" ht="75" x14ac:dyDescent="0.2">
      <c r="A553" s="212"/>
      <c r="B553" s="238"/>
      <c r="C553" s="237"/>
      <c r="D553" s="21" t="s">
        <v>1</v>
      </c>
      <c r="E553" s="19">
        <v>100</v>
      </c>
      <c r="F553" s="19">
        <f>SUM(G553:K553)</f>
        <v>1500</v>
      </c>
      <c r="G553" s="19">
        <v>300</v>
      </c>
      <c r="H553" s="19">
        <v>300</v>
      </c>
      <c r="I553" s="20">
        <v>300</v>
      </c>
      <c r="J553" s="19">
        <v>300</v>
      </c>
      <c r="K553" s="19">
        <v>300</v>
      </c>
      <c r="L553" s="237"/>
      <c r="M553" s="237"/>
    </row>
    <row r="554" spans="1:13" ht="30" x14ac:dyDescent="0.2">
      <c r="A554" s="213"/>
      <c r="B554" s="238"/>
      <c r="C554" s="237"/>
      <c r="D554" s="21" t="s">
        <v>0</v>
      </c>
      <c r="E554" s="19">
        <v>0</v>
      </c>
      <c r="F554" s="19">
        <v>0</v>
      </c>
      <c r="G554" s="19">
        <v>0</v>
      </c>
      <c r="H554" s="19">
        <v>0</v>
      </c>
      <c r="I554" s="20">
        <v>0</v>
      </c>
      <c r="J554" s="19">
        <v>0</v>
      </c>
      <c r="K554" s="19">
        <v>0</v>
      </c>
      <c r="L554" s="237"/>
      <c r="M554" s="237"/>
    </row>
    <row r="555" spans="1:13" ht="30" customHeight="1" x14ac:dyDescent="0.2">
      <c r="A555" s="211" t="s">
        <v>12</v>
      </c>
      <c r="B555" s="214" t="s">
        <v>11</v>
      </c>
      <c r="C555" s="237" t="s">
        <v>5</v>
      </c>
      <c r="D555" s="21" t="s">
        <v>4</v>
      </c>
      <c r="E555" s="19">
        <f t="shared" ref="E555:K555" si="93">SUM(E556:E559)</f>
        <v>25</v>
      </c>
      <c r="F555" s="19">
        <f t="shared" si="93"/>
        <v>100</v>
      </c>
      <c r="G555" s="19">
        <f t="shared" si="93"/>
        <v>25</v>
      </c>
      <c r="H555" s="19">
        <f t="shared" si="93"/>
        <v>25</v>
      </c>
      <c r="I555" s="20">
        <f t="shared" si="93"/>
        <v>0</v>
      </c>
      <c r="J555" s="19">
        <f t="shared" si="93"/>
        <v>25</v>
      </c>
      <c r="K555" s="19">
        <f t="shared" si="93"/>
        <v>25</v>
      </c>
      <c r="L555" s="237"/>
      <c r="M555" s="214" t="s">
        <v>413</v>
      </c>
    </row>
    <row r="556" spans="1:13" ht="56.25" customHeight="1" x14ac:dyDescent="0.2">
      <c r="A556" s="212"/>
      <c r="B556" s="215"/>
      <c r="C556" s="237"/>
      <c r="D556" s="21" t="s">
        <v>3</v>
      </c>
      <c r="E556" s="19">
        <f t="shared" ref="E556:K559" si="94">E561</f>
        <v>0</v>
      </c>
      <c r="F556" s="19">
        <f t="shared" si="94"/>
        <v>0</v>
      </c>
      <c r="G556" s="19">
        <f t="shared" si="94"/>
        <v>0</v>
      </c>
      <c r="H556" s="19">
        <f t="shared" si="94"/>
        <v>0</v>
      </c>
      <c r="I556" s="20">
        <f t="shared" si="94"/>
        <v>0</v>
      </c>
      <c r="J556" s="19">
        <f t="shared" si="94"/>
        <v>0</v>
      </c>
      <c r="K556" s="19">
        <f t="shared" si="94"/>
        <v>0</v>
      </c>
      <c r="L556" s="237"/>
      <c r="M556" s="215"/>
    </row>
    <row r="557" spans="1:13" ht="60" x14ac:dyDescent="0.2">
      <c r="A557" s="212"/>
      <c r="B557" s="215"/>
      <c r="C557" s="237"/>
      <c r="D557" s="21" t="s">
        <v>2</v>
      </c>
      <c r="E557" s="19">
        <f t="shared" si="94"/>
        <v>0</v>
      </c>
      <c r="F557" s="19">
        <f t="shared" si="94"/>
        <v>0</v>
      </c>
      <c r="G557" s="19">
        <f t="shared" si="94"/>
        <v>0</v>
      </c>
      <c r="H557" s="19">
        <f t="shared" si="94"/>
        <v>0</v>
      </c>
      <c r="I557" s="20">
        <f t="shared" si="94"/>
        <v>0</v>
      </c>
      <c r="J557" s="19">
        <f t="shared" si="94"/>
        <v>0</v>
      </c>
      <c r="K557" s="19">
        <f t="shared" si="94"/>
        <v>0</v>
      </c>
      <c r="L557" s="237"/>
      <c r="M557" s="215"/>
    </row>
    <row r="558" spans="1:13" ht="75" x14ac:dyDescent="0.2">
      <c r="A558" s="212"/>
      <c r="B558" s="215"/>
      <c r="C558" s="237"/>
      <c r="D558" s="21" t="s">
        <v>1</v>
      </c>
      <c r="E558" s="19">
        <f t="shared" si="94"/>
        <v>25</v>
      </c>
      <c r="F558" s="19">
        <f t="shared" si="94"/>
        <v>100</v>
      </c>
      <c r="G558" s="19">
        <f t="shared" si="94"/>
        <v>25</v>
      </c>
      <c r="H558" s="19">
        <f t="shared" si="94"/>
        <v>25</v>
      </c>
      <c r="I558" s="20">
        <f t="shared" si="94"/>
        <v>0</v>
      </c>
      <c r="J558" s="19">
        <f t="shared" si="94"/>
        <v>25</v>
      </c>
      <c r="K558" s="19">
        <f t="shared" si="94"/>
        <v>25</v>
      </c>
      <c r="L558" s="237"/>
      <c r="M558" s="215"/>
    </row>
    <row r="559" spans="1:13" ht="53.25" customHeight="1" x14ac:dyDescent="0.2">
      <c r="A559" s="213"/>
      <c r="B559" s="216"/>
      <c r="C559" s="237"/>
      <c r="D559" s="21" t="s">
        <v>0</v>
      </c>
      <c r="E559" s="19">
        <f t="shared" si="94"/>
        <v>0</v>
      </c>
      <c r="F559" s="19">
        <f t="shared" si="94"/>
        <v>0</v>
      </c>
      <c r="G559" s="19">
        <f t="shared" si="94"/>
        <v>0</v>
      </c>
      <c r="H559" s="19">
        <f t="shared" si="94"/>
        <v>0</v>
      </c>
      <c r="I559" s="20">
        <f t="shared" si="94"/>
        <v>0</v>
      </c>
      <c r="J559" s="19">
        <f t="shared" si="94"/>
        <v>0</v>
      </c>
      <c r="K559" s="19">
        <f t="shared" si="94"/>
        <v>0</v>
      </c>
      <c r="L559" s="237"/>
      <c r="M559" s="216"/>
    </row>
    <row r="560" spans="1:13" ht="15" x14ac:dyDescent="0.2">
      <c r="A560" s="211" t="s">
        <v>10</v>
      </c>
      <c r="B560" s="238" t="s">
        <v>9</v>
      </c>
      <c r="C560" s="237" t="s">
        <v>5</v>
      </c>
      <c r="D560" s="21" t="s">
        <v>4</v>
      </c>
      <c r="E560" s="19">
        <f t="shared" ref="E560:K560" si="95">SUM(E561:E564)</f>
        <v>25</v>
      </c>
      <c r="F560" s="19">
        <f t="shared" si="95"/>
        <v>100</v>
      </c>
      <c r="G560" s="19">
        <f t="shared" si="95"/>
        <v>25</v>
      </c>
      <c r="H560" s="19">
        <f t="shared" si="95"/>
        <v>25</v>
      </c>
      <c r="I560" s="20">
        <f t="shared" si="95"/>
        <v>0</v>
      </c>
      <c r="J560" s="19">
        <f t="shared" si="95"/>
        <v>25</v>
      </c>
      <c r="K560" s="19">
        <f t="shared" si="95"/>
        <v>25</v>
      </c>
      <c r="L560" s="237" t="s">
        <v>8</v>
      </c>
      <c r="M560" s="237"/>
    </row>
    <row r="561" spans="1:28" ht="45" x14ac:dyDescent="0.2">
      <c r="A561" s="212"/>
      <c r="B561" s="238"/>
      <c r="C561" s="237"/>
      <c r="D561" s="21" t="s">
        <v>3</v>
      </c>
      <c r="E561" s="19">
        <v>0</v>
      </c>
      <c r="F561" s="19">
        <v>0</v>
      </c>
      <c r="G561" s="19">
        <v>0</v>
      </c>
      <c r="H561" s="19">
        <v>0</v>
      </c>
      <c r="I561" s="20">
        <v>0</v>
      </c>
      <c r="J561" s="19">
        <v>0</v>
      </c>
      <c r="K561" s="19">
        <v>0</v>
      </c>
      <c r="L561" s="237"/>
      <c r="M561" s="237"/>
    </row>
    <row r="562" spans="1:28" ht="60" x14ac:dyDescent="0.2">
      <c r="A562" s="212"/>
      <c r="B562" s="238"/>
      <c r="C562" s="237"/>
      <c r="D562" s="21" t="s">
        <v>2</v>
      </c>
      <c r="E562" s="19">
        <v>0</v>
      </c>
      <c r="F562" s="19">
        <v>0</v>
      </c>
      <c r="G562" s="19">
        <v>0</v>
      </c>
      <c r="H562" s="19">
        <v>0</v>
      </c>
      <c r="I562" s="20">
        <v>0</v>
      </c>
      <c r="J562" s="19">
        <v>0</v>
      </c>
      <c r="K562" s="19">
        <v>0</v>
      </c>
      <c r="L562" s="237"/>
      <c r="M562" s="237"/>
    </row>
    <row r="563" spans="1:28" ht="75" x14ac:dyDescent="0.2">
      <c r="A563" s="212"/>
      <c r="B563" s="238"/>
      <c r="C563" s="237"/>
      <c r="D563" s="21" t="s">
        <v>1</v>
      </c>
      <c r="E563" s="19">
        <v>25</v>
      </c>
      <c r="F563" s="19">
        <f>SUM(G563:K563)</f>
        <v>100</v>
      </c>
      <c r="G563" s="19">
        <v>25</v>
      </c>
      <c r="H563" s="19">
        <v>25</v>
      </c>
      <c r="I563" s="20">
        <v>0</v>
      </c>
      <c r="J563" s="19">
        <v>25</v>
      </c>
      <c r="K563" s="19">
        <v>25</v>
      </c>
      <c r="L563" s="237"/>
      <c r="M563" s="237"/>
    </row>
    <row r="564" spans="1:28" ht="229.5" customHeight="1" x14ac:dyDescent="0.2">
      <c r="A564" s="213"/>
      <c r="B564" s="238"/>
      <c r="C564" s="237"/>
      <c r="D564" s="21" t="s">
        <v>0</v>
      </c>
      <c r="E564" s="19">
        <v>0</v>
      </c>
      <c r="F564" s="19">
        <v>0</v>
      </c>
      <c r="G564" s="19">
        <v>0</v>
      </c>
      <c r="H564" s="19">
        <v>0</v>
      </c>
      <c r="I564" s="20">
        <v>0</v>
      </c>
      <c r="J564" s="19">
        <v>0</v>
      </c>
      <c r="K564" s="19">
        <v>0</v>
      </c>
      <c r="L564" s="237"/>
      <c r="M564" s="237"/>
    </row>
    <row r="565" spans="1:28" s="15" customFormat="1" ht="22.5" customHeight="1" x14ac:dyDescent="0.2">
      <c r="A565" s="220"/>
      <c r="B565" s="281" t="s">
        <v>7</v>
      </c>
      <c r="C565" s="281" t="s">
        <v>5</v>
      </c>
      <c r="D565" s="18" t="s">
        <v>4</v>
      </c>
      <c r="E565" s="17">
        <f>E566+E567+E568+E569</f>
        <v>23263.9</v>
      </c>
      <c r="F565" s="17">
        <f>F566+F567+F568+F569</f>
        <v>190302.8</v>
      </c>
      <c r="G565" s="17">
        <f>G566+G567+G568+G569</f>
        <v>31267.4</v>
      </c>
      <c r="H565" s="6">
        <f>H568</f>
        <v>41231.199999999997</v>
      </c>
      <c r="I565" s="6">
        <f>I568</f>
        <v>35717.4</v>
      </c>
      <c r="J565" s="17">
        <f>J568</f>
        <v>41043.4</v>
      </c>
      <c r="K565" s="17">
        <f>K568</f>
        <v>41043.4</v>
      </c>
      <c r="L565" s="237"/>
      <c r="M565" s="237"/>
      <c r="N565" s="16"/>
      <c r="O565" s="16"/>
      <c r="P565" s="16"/>
      <c r="Q565" s="16"/>
      <c r="R565" s="16"/>
      <c r="S565" s="16"/>
      <c r="T565" s="16"/>
      <c r="U565" s="16"/>
      <c r="V565" s="16"/>
      <c r="W565" s="16"/>
      <c r="X565" s="16"/>
      <c r="Y565" s="16"/>
      <c r="Z565" s="16"/>
      <c r="AA565" s="16"/>
      <c r="AB565" s="16"/>
    </row>
    <row r="566" spans="1:28" s="15" customFormat="1" ht="48" customHeight="1" x14ac:dyDescent="0.2">
      <c r="A566" s="220"/>
      <c r="B566" s="281"/>
      <c r="C566" s="281"/>
      <c r="D566" s="18" t="s">
        <v>3</v>
      </c>
      <c r="E566" s="17">
        <v>0</v>
      </c>
      <c r="F566" s="17">
        <v>0</v>
      </c>
      <c r="G566" s="17">
        <v>0</v>
      </c>
      <c r="H566" s="17">
        <v>0</v>
      </c>
      <c r="I566" s="6">
        <v>0</v>
      </c>
      <c r="J566" s="17">
        <v>0</v>
      </c>
      <c r="K566" s="17">
        <v>0</v>
      </c>
      <c r="L566" s="237"/>
      <c r="M566" s="237"/>
      <c r="N566" s="16"/>
      <c r="O566" s="16"/>
      <c r="P566" s="16"/>
      <c r="Q566" s="16"/>
      <c r="R566" s="16"/>
      <c r="S566" s="16"/>
      <c r="T566" s="16"/>
      <c r="U566" s="16"/>
      <c r="V566" s="16"/>
      <c r="W566" s="16"/>
      <c r="X566" s="16"/>
      <c r="Y566" s="16"/>
      <c r="Z566" s="16"/>
      <c r="AA566" s="16"/>
      <c r="AB566" s="16"/>
    </row>
    <row r="567" spans="1:28" s="15" customFormat="1" ht="65.25" customHeight="1" x14ac:dyDescent="0.2">
      <c r="A567" s="220"/>
      <c r="B567" s="281"/>
      <c r="C567" s="281"/>
      <c r="D567" s="18" t="s">
        <v>2</v>
      </c>
      <c r="E567" s="17">
        <f>E242+E272+E302+E327+E347+E387+E537+E557</f>
        <v>0</v>
      </c>
      <c r="F567" s="17">
        <f>G567+H567+I567+J567+K567</f>
        <v>0</v>
      </c>
      <c r="G567" s="17">
        <f>G242+G272+G302+G327+G347+G387+G537+G557</f>
        <v>0</v>
      </c>
      <c r="H567" s="17">
        <f>H242+H272+H302+H327+H347+H387+H537+H557</f>
        <v>0</v>
      </c>
      <c r="I567" s="6">
        <f>I242+I272+I302+I327+I347+I387+I537+I557</f>
        <v>0</v>
      </c>
      <c r="J567" s="17">
        <f>J242+J272+J302+J327+J347+J387+J537+J557</f>
        <v>0</v>
      </c>
      <c r="K567" s="17">
        <f>K242+K272+K302+K327+K347+K387+K537+K557</f>
        <v>0</v>
      </c>
      <c r="L567" s="237"/>
      <c r="M567" s="237"/>
      <c r="N567" s="16"/>
      <c r="O567" s="16"/>
      <c r="P567" s="16"/>
      <c r="Q567" s="16"/>
      <c r="R567" s="16"/>
      <c r="S567" s="16"/>
      <c r="T567" s="16"/>
      <c r="U567" s="16"/>
      <c r="V567" s="16"/>
      <c r="W567" s="16"/>
      <c r="X567" s="16"/>
      <c r="Y567" s="16"/>
      <c r="Z567" s="16"/>
      <c r="AA567" s="16"/>
      <c r="AB567" s="16"/>
    </row>
    <row r="568" spans="1:28" s="15" customFormat="1" ht="81" customHeight="1" x14ac:dyDescent="0.2">
      <c r="A568" s="220"/>
      <c r="B568" s="281"/>
      <c r="C568" s="281"/>
      <c r="D568" s="18" t="s">
        <v>1</v>
      </c>
      <c r="E568" s="17">
        <f>E243+E273+E303+E328+E348+E388+E538+E558</f>
        <v>23263.9</v>
      </c>
      <c r="F568" s="17">
        <f>G568+H568+I568+J568+K568</f>
        <v>190002.8</v>
      </c>
      <c r="G568" s="17">
        <f>G243+G273+G303+G328+G348+G388+G538+G558</f>
        <v>30967.4</v>
      </c>
      <c r="H568" s="17">
        <f>H243+H273+H303+H328+H348+H388+H538+H558</f>
        <v>41231.199999999997</v>
      </c>
      <c r="I568" s="6">
        <f>I243+I273+I303+I328+I348+I378+I538+I558</f>
        <v>35717.4</v>
      </c>
      <c r="J568" s="17">
        <f>J243+J273+J303+J328+J348+J388+J538+J558</f>
        <v>41043.4</v>
      </c>
      <c r="K568" s="17">
        <f>K243+K273+K303+K328+K348+K388+K538+K558</f>
        <v>41043.4</v>
      </c>
      <c r="L568" s="237"/>
      <c r="M568" s="237"/>
      <c r="N568" s="16"/>
      <c r="O568" s="16"/>
      <c r="P568" s="16"/>
      <c r="Q568" s="16"/>
      <c r="R568" s="16"/>
      <c r="S568" s="16"/>
      <c r="T568" s="16"/>
      <c r="U568" s="16"/>
      <c r="V568" s="16"/>
      <c r="W568" s="16"/>
      <c r="X568" s="16"/>
      <c r="Y568" s="16"/>
      <c r="Z568" s="16"/>
      <c r="AA568" s="16"/>
      <c r="AB568" s="16"/>
    </row>
    <row r="569" spans="1:28" s="15" customFormat="1" ht="39" customHeight="1" x14ac:dyDescent="0.2">
      <c r="A569" s="220"/>
      <c r="B569" s="281"/>
      <c r="C569" s="281"/>
      <c r="D569" s="18" t="s">
        <v>0</v>
      </c>
      <c r="E569" s="17">
        <f>E244+E274+E304+E329+E349+E389+E539+E559</f>
        <v>0</v>
      </c>
      <c r="F569" s="17">
        <f>G569+H569+I569+J569+K569</f>
        <v>300</v>
      </c>
      <c r="G569" s="17">
        <f>G244+G274+G304+G329+G349+G389+G539+G559</f>
        <v>300</v>
      </c>
      <c r="H569" s="17">
        <f>H244+H274+H304+H329+H349+H389+H539+H559</f>
        <v>0</v>
      </c>
      <c r="I569" s="6">
        <f>I244+I274+I304+I329+I349+I389+I539+I559</f>
        <v>0</v>
      </c>
      <c r="J569" s="17">
        <f>J244+J274+J304+J329+J349+J389+J539+J559</f>
        <v>0</v>
      </c>
      <c r="K569" s="17">
        <f>K244+K274+K304+K329+K349+K389+K539+K559</f>
        <v>0</v>
      </c>
      <c r="L569" s="237"/>
      <c r="M569" s="237"/>
      <c r="N569" s="16"/>
      <c r="O569" s="16"/>
      <c r="P569" s="16"/>
      <c r="Q569" s="16"/>
      <c r="R569" s="16"/>
      <c r="S569" s="16"/>
      <c r="T569" s="16"/>
      <c r="U569" s="16"/>
      <c r="V569" s="16"/>
      <c r="W569" s="16"/>
      <c r="X569" s="16"/>
      <c r="Y569" s="16"/>
      <c r="Z569" s="16"/>
      <c r="AA569" s="16"/>
      <c r="AB569" s="16"/>
    </row>
    <row r="570" spans="1:28" ht="17.25" customHeight="1" x14ac:dyDescent="0.2">
      <c r="A570" s="220"/>
      <c r="B570" s="264" t="s">
        <v>6</v>
      </c>
      <c r="C570" s="280" t="s">
        <v>5</v>
      </c>
      <c r="D570" s="9" t="s">
        <v>4</v>
      </c>
      <c r="E570" s="14">
        <f t="shared" ref="E570:K570" si="96">SUM(E571:E574)</f>
        <v>29631.4</v>
      </c>
      <c r="F570" s="14">
        <f t="shared" si="96"/>
        <v>334855.01999999996</v>
      </c>
      <c r="G570" s="14">
        <f t="shared" si="96"/>
        <v>60937.42</v>
      </c>
      <c r="H570" s="14">
        <f t="shared" si="96"/>
        <v>71065.399999999994</v>
      </c>
      <c r="I570" s="14">
        <f t="shared" si="96"/>
        <v>61257.4</v>
      </c>
      <c r="J570" s="14">
        <f t="shared" si="96"/>
        <v>70797.399999999994</v>
      </c>
      <c r="K570" s="14">
        <f t="shared" si="96"/>
        <v>70797.399999999994</v>
      </c>
      <c r="L570" s="13"/>
      <c r="M570" s="13"/>
    </row>
    <row r="571" spans="1:28" ht="50.25" customHeight="1" x14ac:dyDescent="0.2">
      <c r="A571" s="220"/>
      <c r="B571" s="264"/>
      <c r="C571" s="280"/>
      <c r="D571" s="12" t="s">
        <v>3</v>
      </c>
      <c r="E571" s="6">
        <f t="shared" ref="E571:K571" si="97">E96+E113+E209+E235+E566</f>
        <v>0</v>
      </c>
      <c r="F571" s="6">
        <f t="shared" si="97"/>
        <v>0</v>
      </c>
      <c r="G571" s="6">
        <f t="shared" si="97"/>
        <v>0</v>
      </c>
      <c r="H571" s="6">
        <f t="shared" si="97"/>
        <v>0</v>
      </c>
      <c r="I571" s="6">
        <f t="shared" si="97"/>
        <v>0</v>
      </c>
      <c r="J571" s="6">
        <f t="shared" si="97"/>
        <v>0</v>
      </c>
      <c r="K571" s="6">
        <f t="shared" si="97"/>
        <v>0</v>
      </c>
      <c r="L571" s="10"/>
      <c r="M571" s="10"/>
    </row>
    <row r="572" spans="1:28" ht="63" customHeight="1" x14ac:dyDescent="0.2">
      <c r="A572" s="220"/>
      <c r="B572" s="264"/>
      <c r="C572" s="280"/>
      <c r="D572" s="11" t="s">
        <v>2</v>
      </c>
      <c r="E572" s="6">
        <f>E97+E114+E210+E236+E567</f>
        <v>0</v>
      </c>
      <c r="F572" s="6">
        <f>G572</f>
        <v>2403</v>
      </c>
      <c r="G572" s="6">
        <f>G97+G114+G210+G236+G567</f>
        <v>2403</v>
      </c>
      <c r="H572" s="6">
        <v>0</v>
      </c>
      <c r="I572" s="6">
        <f t="shared" ref="I572:K574" si="98">I97+I114+I210+I236+I567</f>
        <v>0</v>
      </c>
      <c r="J572" s="6">
        <f t="shared" si="98"/>
        <v>0</v>
      </c>
      <c r="K572" s="6">
        <f t="shared" si="98"/>
        <v>0</v>
      </c>
      <c r="L572" s="10"/>
      <c r="M572" s="10"/>
    </row>
    <row r="573" spans="1:28" ht="79.5" customHeight="1" x14ac:dyDescent="0.2">
      <c r="A573" s="220"/>
      <c r="B573" s="264"/>
      <c r="C573" s="280"/>
      <c r="D573" s="9" t="s">
        <v>1</v>
      </c>
      <c r="E573" s="6">
        <f>E98+E115+E211+E237+E568</f>
        <v>29581.4</v>
      </c>
      <c r="F573" s="6">
        <f>F98+F115+F211+F237+F568</f>
        <v>326501.09999999998</v>
      </c>
      <c r="G573" s="6">
        <f>G98+G115+G211+G237+G568</f>
        <v>52783.5</v>
      </c>
      <c r="H573" s="6">
        <f>H98+H115+H211+H237+H568</f>
        <v>71015.399999999994</v>
      </c>
      <c r="I573" s="6">
        <f t="shared" si="98"/>
        <v>61207.4</v>
      </c>
      <c r="J573" s="6">
        <f t="shared" si="98"/>
        <v>70747.399999999994</v>
      </c>
      <c r="K573" s="6">
        <f t="shared" si="98"/>
        <v>70747.399999999994</v>
      </c>
      <c r="L573" s="8"/>
      <c r="M573" s="8"/>
    </row>
    <row r="574" spans="1:28" ht="37.5" customHeight="1" x14ac:dyDescent="0.2">
      <c r="A574" s="220"/>
      <c r="B574" s="264"/>
      <c r="C574" s="280"/>
      <c r="D574" s="7" t="s">
        <v>0</v>
      </c>
      <c r="E574" s="6">
        <f>E99+E116+E212+E207+E233+E569</f>
        <v>50</v>
      </c>
      <c r="F574" s="6">
        <f>F99+F116+F212+F238+F569</f>
        <v>5950.92</v>
      </c>
      <c r="G574" s="6">
        <f>G99+G116+G212+G238+G569</f>
        <v>5750.92</v>
      </c>
      <c r="H574" s="6">
        <f>H99+H116+H212+H238+H569</f>
        <v>50</v>
      </c>
      <c r="I574" s="6">
        <f t="shared" si="98"/>
        <v>50</v>
      </c>
      <c r="J574" s="6">
        <f t="shared" si="98"/>
        <v>50</v>
      </c>
      <c r="K574" s="6">
        <f t="shared" si="98"/>
        <v>50</v>
      </c>
      <c r="L574" s="5"/>
      <c r="M574" s="5"/>
    </row>
  </sheetData>
  <sheetProtection selectLockedCells="1" selectUnlockedCells="1"/>
  <mergeCells count="594">
    <mergeCell ref="A420:A424"/>
    <mergeCell ref="B420:B424"/>
    <mergeCell ref="C420:C424"/>
    <mergeCell ref="M400:M404"/>
    <mergeCell ref="M405:M409"/>
    <mergeCell ref="A415:A419"/>
    <mergeCell ref="M395:M399"/>
    <mergeCell ref="M410:M414"/>
    <mergeCell ref="C305:C309"/>
    <mergeCell ref="L400:L404"/>
    <mergeCell ref="B340:B344"/>
    <mergeCell ref="B405:B409"/>
    <mergeCell ref="C350:C354"/>
    <mergeCell ref="C340:C344"/>
    <mergeCell ref="C310:C314"/>
    <mergeCell ref="B310:B314"/>
    <mergeCell ref="C405:C409"/>
    <mergeCell ref="C325:C329"/>
    <mergeCell ref="C320:C324"/>
    <mergeCell ref="M365:M369"/>
    <mergeCell ref="L365:L369"/>
    <mergeCell ref="M355:M359"/>
    <mergeCell ref="L355:L359"/>
    <mergeCell ref="M385:M389"/>
    <mergeCell ref="C90:C94"/>
    <mergeCell ref="H101:H102"/>
    <mergeCell ref="I101:I102"/>
    <mergeCell ref="L203:L207"/>
    <mergeCell ref="A128:A132"/>
    <mergeCell ref="B128:B132"/>
    <mergeCell ref="C128:C132"/>
    <mergeCell ref="L128:L132"/>
    <mergeCell ref="J101:J102"/>
    <mergeCell ref="K101:K102"/>
    <mergeCell ref="A183:A187"/>
    <mergeCell ref="A198:A202"/>
    <mergeCell ref="B183:B187"/>
    <mergeCell ref="B198:B202"/>
    <mergeCell ref="B193:B197"/>
    <mergeCell ref="B112:B116"/>
    <mergeCell ref="B101:B106"/>
    <mergeCell ref="B188:B192"/>
    <mergeCell ref="B118:B122"/>
    <mergeCell ref="B163:B167"/>
    <mergeCell ref="A168:A172"/>
    <mergeCell ref="A178:A182"/>
    <mergeCell ref="B178:B182"/>
    <mergeCell ref="B168:B172"/>
    <mergeCell ref="C265:C269"/>
    <mergeCell ref="C275:C279"/>
    <mergeCell ref="L405:L409"/>
    <mergeCell ref="C355:C359"/>
    <mergeCell ref="L320:L324"/>
    <mergeCell ref="L395:L399"/>
    <mergeCell ref="L325:L329"/>
    <mergeCell ref="L335:L339"/>
    <mergeCell ref="L315:L319"/>
    <mergeCell ref="L345:L349"/>
    <mergeCell ref="C370:C374"/>
    <mergeCell ref="C385:C389"/>
    <mergeCell ref="C330:C334"/>
    <mergeCell ref="C345:C349"/>
    <mergeCell ref="C335:C339"/>
    <mergeCell ref="C315:C319"/>
    <mergeCell ref="L385:L389"/>
    <mergeCell ref="L370:L374"/>
    <mergeCell ref="L380:L384"/>
    <mergeCell ref="L360:L364"/>
    <mergeCell ref="B320:B324"/>
    <mergeCell ref="B335:B339"/>
    <mergeCell ref="C300:C304"/>
    <mergeCell ref="C285:C289"/>
    <mergeCell ref="A320:A324"/>
    <mergeCell ref="B305:B309"/>
    <mergeCell ref="C295:C299"/>
    <mergeCell ref="A310:A314"/>
    <mergeCell ref="A305:A309"/>
    <mergeCell ref="A285:A289"/>
    <mergeCell ref="C290:C294"/>
    <mergeCell ref="B290:B294"/>
    <mergeCell ref="A290:A294"/>
    <mergeCell ref="B330:B334"/>
    <mergeCell ref="B325:B329"/>
    <mergeCell ref="B265:B269"/>
    <mergeCell ref="B355:B359"/>
    <mergeCell ref="A255:A259"/>
    <mergeCell ref="B315:B319"/>
    <mergeCell ref="A315:A319"/>
    <mergeCell ref="A350:A354"/>
    <mergeCell ref="A330:A334"/>
    <mergeCell ref="A340:A344"/>
    <mergeCell ref="B300:B304"/>
    <mergeCell ref="A300:A304"/>
    <mergeCell ref="B285:B289"/>
    <mergeCell ref="A260:A264"/>
    <mergeCell ref="A275:A279"/>
    <mergeCell ref="A265:A269"/>
    <mergeCell ref="B350:B354"/>
    <mergeCell ref="B295:B299"/>
    <mergeCell ref="A295:A299"/>
    <mergeCell ref="B255:B259"/>
    <mergeCell ref="B260:B264"/>
    <mergeCell ref="A325:A329"/>
    <mergeCell ref="B270:B274"/>
    <mergeCell ref="A270:A274"/>
    <mergeCell ref="B275:B279"/>
    <mergeCell ref="A335:A339"/>
    <mergeCell ref="A395:A399"/>
    <mergeCell ref="A355:A359"/>
    <mergeCell ref="A365:A369"/>
    <mergeCell ref="B365:B369"/>
    <mergeCell ref="A375:A379"/>
    <mergeCell ref="B385:B389"/>
    <mergeCell ref="A390:A394"/>
    <mergeCell ref="B345:B349"/>
    <mergeCell ref="A345:A349"/>
    <mergeCell ref="B370:B374"/>
    <mergeCell ref="B390:B394"/>
    <mergeCell ref="B395:B399"/>
    <mergeCell ref="A570:A574"/>
    <mergeCell ref="C400:C404"/>
    <mergeCell ref="B570:B574"/>
    <mergeCell ref="C570:C574"/>
    <mergeCell ref="C360:C364"/>
    <mergeCell ref="B360:B364"/>
    <mergeCell ref="C365:C369"/>
    <mergeCell ref="C410:C414"/>
    <mergeCell ref="A400:A404"/>
    <mergeCell ref="A405:A409"/>
    <mergeCell ref="A360:A364"/>
    <mergeCell ref="A565:A569"/>
    <mergeCell ref="B565:B569"/>
    <mergeCell ref="C565:C569"/>
    <mergeCell ref="A380:A384"/>
    <mergeCell ref="B380:B384"/>
    <mergeCell ref="C375:C379"/>
    <mergeCell ref="B375:B379"/>
    <mergeCell ref="C380:C384"/>
    <mergeCell ref="C450:C454"/>
    <mergeCell ref="B475:B479"/>
    <mergeCell ref="C475:C479"/>
    <mergeCell ref="B515:B519"/>
    <mergeCell ref="C515:C519"/>
    <mergeCell ref="A229:A233"/>
    <mergeCell ref="A208:A212"/>
    <mergeCell ref="A250:A254"/>
    <mergeCell ref="A234:A238"/>
    <mergeCell ref="A219:A223"/>
    <mergeCell ref="A224:A228"/>
    <mergeCell ref="B224:B228"/>
    <mergeCell ref="B208:B212"/>
    <mergeCell ref="A239:M239"/>
    <mergeCell ref="B234:B238"/>
    <mergeCell ref="L234:L238"/>
    <mergeCell ref="B229:B233"/>
    <mergeCell ref="L224:L228"/>
    <mergeCell ref="M219:M223"/>
    <mergeCell ref="A214:A218"/>
    <mergeCell ref="B219:B223"/>
    <mergeCell ref="B214:B218"/>
    <mergeCell ref="C214:C218"/>
    <mergeCell ref="C224:C228"/>
    <mergeCell ref="L240:L244"/>
    <mergeCell ref="C240:C244"/>
    <mergeCell ref="C208:C212"/>
    <mergeCell ref="M123:M127"/>
    <mergeCell ref="M188:M192"/>
    <mergeCell ref="M128:M132"/>
    <mergeCell ref="C112:C116"/>
    <mergeCell ref="L112:L116"/>
    <mergeCell ref="L193:L197"/>
    <mergeCell ref="L118:L122"/>
    <mergeCell ref="L107:L111"/>
    <mergeCell ref="C107:C111"/>
    <mergeCell ref="C163:C167"/>
    <mergeCell ref="E163:K167"/>
    <mergeCell ref="L163:L167"/>
    <mergeCell ref="M163:M167"/>
    <mergeCell ref="C178:C182"/>
    <mergeCell ref="E178:K182"/>
    <mergeCell ref="L178:L182"/>
    <mergeCell ref="M178:M182"/>
    <mergeCell ref="C168:C172"/>
    <mergeCell ref="E168:K172"/>
    <mergeCell ref="L168:L172"/>
    <mergeCell ref="M168:M172"/>
    <mergeCell ref="E6:E7"/>
    <mergeCell ref="F6:F7"/>
    <mergeCell ref="L219:L223"/>
    <mergeCell ref="B25:B29"/>
    <mergeCell ref="A9:M9"/>
    <mergeCell ref="D6:D7"/>
    <mergeCell ref="M40:M44"/>
    <mergeCell ref="M95:M99"/>
    <mergeCell ref="L15:L19"/>
    <mergeCell ref="L65:L69"/>
    <mergeCell ref="M65:M69"/>
    <mergeCell ref="A203:A207"/>
    <mergeCell ref="B203:B207"/>
    <mergeCell ref="A193:A197"/>
    <mergeCell ref="A188:A192"/>
    <mergeCell ref="B123:B127"/>
    <mergeCell ref="A123:A127"/>
    <mergeCell ref="C203:C207"/>
    <mergeCell ref="B6:B7"/>
    <mergeCell ref="B20:B24"/>
    <mergeCell ref="A107:A111"/>
    <mergeCell ref="A117:M117"/>
    <mergeCell ref="A6:A7"/>
    <mergeCell ref="C20:C24"/>
    <mergeCell ref="A60:A64"/>
    <mergeCell ref="A70:A74"/>
    <mergeCell ref="A75:A79"/>
    <mergeCell ref="A101:A106"/>
    <mergeCell ref="A95:A99"/>
    <mergeCell ref="A100:M100"/>
    <mergeCell ref="L90:L94"/>
    <mergeCell ref="L95:L99"/>
    <mergeCell ref="C60:C64"/>
    <mergeCell ref="L60:L64"/>
    <mergeCell ref="B70:B74"/>
    <mergeCell ref="C70:C74"/>
    <mergeCell ref="C101:C106"/>
    <mergeCell ref="L101:L106"/>
    <mergeCell ref="E101:E102"/>
    <mergeCell ref="B95:B99"/>
    <mergeCell ref="C95:C99"/>
    <mergeCell ref="F101:F102"/>
    <mergeCell ref="C75:C79"/>
    <mergeCell ref="B60:B64"/>
    <mergeCell ref="D101:D102"/>
    <mergeCell ref="G101:G102"/>
    <mergeCell ref="A90:A94"/>
    <mergeCell ref="B90:B94"/>
    <mergeCell ref="M6:M7"/>
    <mergeCell ref="C6:C7"/>
    <mergeCell ref="M25:M29"/>
    <mergeCell ref="L20:L24"/>
    <mergeCell ref="L25:L29"/>
    <mergeCell ref="C40:C44"/>
    <mergeCell ref="C25:C29"/>
    <mergeCell ref="B30:B34"/>
    <mergeCell ref="A55:A59"/>
    <mergeCell ref="A30:A34"/>
    <mergeCell ref="L30:L34"/>
    <mergeCell ref="C35:C39"/>
    <mergeCell ref="B50:B54"/>
    <mergeCell ref="C50:C54"/>
    <mergeCell ref="L50:L54"/>
    <mergeCell ref="C45:C49"/>
    <mergeCell ref="B35:B39"/>
    <mergeCell ref="L55:L59"/>
    <mergeCell ref="B55:B59"/>
    <mergeCell ref="C55:C59"/>
    <mergeCell ref="A50:A54"/>
    <mergeCell ref="L40:L44"/>
    <mergeCell ref="A45:A49"/>
    <mergeCell ref="A35:A39"/>
    <mergeCell ref="B40:B44"/>
    <mergeCell ref="B45:B49"/>
    <mergeCell ref="A40:A44"/>
    <mergeCell ref="M565:M569"/>
    <mergeCell ref="L565:L569"/>
    <mergeCell ref="M240:M244"/>
    <mergeCell ref="A385:A389"/>
    <mergeCell ref="A370:A374"/>
    <mergeCell ref="A240:A244"/>
    <mergeCell ref="B240:B244"/>
    <mergeCell ref="M245:M249"/>
    <mergeCell ref="L245:L249"/>
    <mergeCell ref="B250:B254"/>
    <mergeCell ref="C250:C254"/>
    <mergeCell ref="C245:C249"/>
    <mergeCell ref="C280:C284"/>
    <mergeCell ref="A280:A284"/>
    <mergeCell ref="B280:B284"/>
    <mergeCell ref="C270:C274"/>
    <mergeCell ref="M350:M354"/>
    <mergeCell ref="C260:C264"/>
    <mergeCell ref="L295:L299"/>
    <mergeCell ref="C255:C259"/>
    <mergeCell ref="A245:A249"/>
    <mergeCell ref="C65:C69"/>
    <mergeCell ref="B65:B69"/>
    <mergeCell ref="M265:M269"/>
    <mergeCell ref="L265:L269"/>
    <mergeCell ref="M285:M289"/>
    <mergeCell ref="L285:L289"/>
    <mergeCell ref="C118:C122"/>
    <mergeCell ref="A118:A122"/>
    <mergeCell ref="L270:L274"/>
    <mergeCell ref="A80:A84"/>
    <mergeCell ref="A85:A89"/>
    <mergeCell ref="L85:L89"/>
    <mergeCell ref="M85:M89"/>
    <mergeCell ref="E153:K157"/>
    <mergeCell ref="L153:L157"/>
    <mergeCell ref="M153:M157"/>
    <mergeCell ref="A158:A162"/>
    <mergeCell ref="B158:B162"/>
    <mergeCell ref="C158:C162"/>
    <mergeCell ref="E158:K162"/>
    <mergeCell ref="L158:L162"/>
    <mergeCell ref="M158:M162"/>
    <mergeCell ref="A163:A167"/>
    <mergeCell ref="B107:B111"/>
    <mergeCell ref="M295:M299"/>
    <mergeCell ref="M203:M207"/>
    <mergeCell ref="M183:M187"/>
    <mergeCell ref="M118:M122"/>
    <mergeCell ref="M112:M116"/>
    <mergeCell ref="M90:M94"/>
    <mergeCell ref="M101:M106"/>
    <mergeCell ref="A112:A116"/>
    <mergeCell ref="M107:M111"/>
    <mergeCell ref="A143:A147"/>
    <mergeCell ref="B143:B147"/>
    <mergeCell ref="C143:C147"/>
    <mergeCell ref="E143:K147"/>
    <mergeCell ref="L143:L147"/>
    <mergeCell ref="M143:M147"/>
    <mergeCell ref="A148:A152"/>
    <mergeCell ref="B148:B152"/>
    <mergeCell ref="C148:C152"/>
    <mergeCell ref="E148:K152"/>
    <mergeCell ref="L148:L152"/>
    <mergeCell ref="M148:M152"/>
    <mergeCell ref="A153:A157"/>
    <mergeCell ref="B153:B157"/>
    <mergeCell ref="C153:C157"/>
    <mergeCell ref="M290:M294"/>
    <mergeCell ref="L290:L294"/>
    <mergeCell ref="C123:C127"/>
    <mergeCell ref="M193:M197"/>
    <mergeCell ref="M214:M218"/>
    <mergeCell ref="L214:L218"/>
    <mergeCell ref="M234:M238"/>
    <mergeCell ref="C183:C187"/>
    <mergeCell ref="C229:C233"/>
    <mergeCell ref="M229:M233"/>
    <mergeCell ref="L229:L233"/>
    <mergeCell ref="C193:C197"/>
    <mergeCell ref="M224:M228"/>
    <mergeCell ref="C234:C238"/>
    <mergeCell ref="L188:L192"/>
    <mergeCell ref="L208:L212"/>
    <mergeCell ref="M208:M212"/>
    <mergeCell ref="M280:M284"/>
    <mergeCell ref="L280:L284"/>
    <mergeCell ref="M275:M279"/>
    <mergeCell ref="L275:L279"/>
    <mergeCell ref="M270:M274"/>
    <mergeCell ref="M198:M202"/>
    <mergeCell ref="C198:C202"/>
    <mergeCell ref="M315:M319"/>
    <mergeCell ref="C219:C223"/>
    <mergeCell ref="L123:L127"/>
    <mergeCell ref="L198:L202"/>
    <mergeCell ref="L183:L187"/>
    <mergeCell ref="C188:C192"/>
    <mergeCell ref="A213:M213"/>
    <mergeCell ref="M320:M324"/>
    <mergeCell ref="M310:M314"/>
    <mergeCell ref="L310:L314"/>
    <mergeCell ref="A133:A137"/>
    <mergeCell ref="B133:B137"/>
    <mergeCell ref="C133:C137"/>
    <mergeCell ref="E133:K137"/>
    <mergeCell ref="L133:L137"/>
    <mergeCell ref="M133:M137"/>
    <mergeCell ref="A138:A142"/>
    <mergeCell ref="B138:B142"/>
    <mergeCell ref="C138:C142"/>
    <mergeCell ref="E138:K142"/>
    <mergeCell ref="L138:L142"/>
    <mergeCell ref="M138:M142"/>
    <mergeCell ref="M300:M304"/>
    <mergeCell ref="L300:L304"/>
    <mergeCell ref="B10:B14"/>
    <mergeCell ref="C10:C14"/>
    <mergeCell ref="B15:B19"/>
    <mergeCell ref="C15:C19"/>
    <mergeCell ref="M50:M54"/>
    <mergeCell ref="M45:M49"/>
    <mergeCell ref="M305:M309"/>
    <mergeCell ref="L305:L309"/>
    <mergeCell ref="C30:C34"/>
    <mergeCell ref="B245:B249"/>
    <mergeCell ref="M250:M254"/>
    <mergeCell ref="L250:L254"/>
    <mergeCell ref="M255:M259"/>
    <mergeCell ref="L255:L259"/>
    <mergeCell ref="L260:L264"/>
    <mergeCell ref="M260:M264"/>
    <mergeCell ref="B75:B79"/>
    <mergeCell ref="M35:M39"/>
    <mergeCell ref="B80:B84"/>
    <mergeCell ref="C80:C84"/>
    <mergeCell ref="L80:L84"/>
    <mergeCell ref="M80:M84"/>
    <mergeCell ref="B85:B89"/>
    <mergeCell ref="C85:C89"/>
    <mergeCell ref="M390:M394"/>
    <mergeCell ref="L440:L444"/>
    <mergeCell ref="M440:M444"/>
    <mergeCell ref="B430:B434"/>
    <mergeCell ref="L430:L434"/>
    <mergeCell ref="M430:M434"/>
    <mergeCell ref="L410:L414"/>
    <mergeCell ref="C390:C394"/>
    <mergeCell ref="B400:B404"/>
    <mergeCell ref="L390:L394"/>
    <mergeCell ref="C395:C399"/>
    <mergeCell ref="M420:M424"/>
    <mergeCell ref="L420:L424"/>
    <mergeCell ref="L415:L419"/>
    <mergeCell ref="M415:M419"/>
    <mergeCell ref="B425:B429"/>
    <mergeCell ref="B435:B439"/>
    <mergeCell ref="C430:C434"/>
    <mergeCell ref="M380:M384"/>
    <mergeCell ref="L350:L354"/>
    <mergeCell ref="M330:M334"/>
    <mergeCell ref="L330:L334"/>
    <mergeCell ref="M340:M344"/>
    <mergeCell ref="L340:L344"/>
    <mergeCell ref="M325:M329"/>
    <mergeCell ref="M335:M339"/>
    <mergeCell ref="M345:M349"/>
    <mergeCell ref="M375:M379"/>
    <mergeCell ref="L375:L379"/>
    <mergeCell ref="M360:M364"/>
    <mergeCell ref="M370:M374"/>
    <mergeCell ref="L475:L479"/>
    <mergeCell ref="M475:M479"/>
    <mergeCell ref="B480:B484"/>
    <mergeCell ref="C480:C484"/>
    <mergeCell ref="L480:L484"/>
    <mergeCell ref="M480:M484"/>
    <mergeCell ref="B465:B469"/>
    <mergeCell ref="C465:C469"/>
    <mergeCell ref="L465:L469"/>
    <mergeCell ref="M465:M469"/>
    <mergeCell ref="B470:B474"/>
    <mergeCell ref="C470:C474"/>
    <mergeCell ref="L470:L474"/>
    <mergeCell ref="M470:M474"/>
    <mergeCell ref="L495:L499"/>
    <mergeCell ref="M495:M499"/>
    <mergeCell ref="B500:B504"/>
    <mergeCell ref="C500:C504"/>
    <mergeCell ref="L500:L504"/>
    <mergeCell ref="M500:M504"/>
    <mergeCell ref="B485:B489"/>
    <mergeCell ref="C485:C489"/>
    <mergeCell ref="L485:L489"/>
    <mergeCell ref="M485:M489"/>
    <mergeCell ref="B490:B494"/>
    <mergeCell ref="C490:C494"/>
    <mergeCell ref="L490:L494"/>
    <mergeCell ref="M490:M494"/>
    <mergeCell ref="B495:B499"/>
    <mergeCell ref="C495:C499"/>
    <mergeCell ref="L530:L534"/>
    <mergeCell ref="M530:M534"/>
    <mergeCell ref="L515:L519"/>
    <mergeCell ref="M515:M519"/>
    <mergeCell ref="B520:B524"/>
    <mergeCell ref="C520:C524"/>
    <mergeCell ref="L520:L524"/>
    <mergeCell ref="M520:M524"/>
    <mergeCell ref="B505:B509"/>
    <mergeCell ref="C505:C509"/>
    <mergeCell ref="L505:L509"/>
    <mergeCell ref="M505:M509"/>
    <mergeCell ref="B510:B514"/>
    <mergeCell ref="C510:C514"/>
    <mergeCell ref="L510:L514"/>
    <mergeCell ref="M510:M514"/>
    <mergeCell ref="B560:B564"/>
    <mergeCell ref="C560:C564"/>
    <mergeCell ref="L560:L564"/>
    <mergeCell ref="M560:M564"/>
    <mergeCell ref="B545:B549"/>
    <mergeCell ref="C545:C549"/>
    <mergeCell ref="L545:L549"/>
    <mergeCell ref="M545:M549"/>
    <mergeCell ref="B550:B554"/>
    <mergeCell ref="C550:C554"/>
    <mergeCell ref="L550:L554"/>
    <mergeCell ref="M550:M554"/>
    <mergeCell ref="L6:L7"/>
    <mergeCell ref="A10:A14"/>
    <mergeCell ref="A15:A19"/>
    <mergeCell ref="A20:A24"/>
    <mergeCell ref="M15:M19"/>
    <mergeCell ref="A65:A69"/>
    <mergeCell ref="B555:B559"/>
    <mergeCell ref="C555:C559"/>
    <mergeCell ref="L555:L559"/>
    <mergeCell ref="M555:M559"/>
    <mergeCell ref="B535:B539"/>
    <mergeCell ref="C535:C539"/>
    <mergeCell ref="L535:L539"/>
    <mergeCell ref="M535:M539"/>
    <mergeCell ref="B540:B544"/>
    <mergeCell ref="C540:C544"/>
    <mergeCell ref="L540:L544"/>
    <mergeCell ref="M540:M544"/>
    <mergeCell ref="B525:B529"/>
    <mergeCell ref="C525:C529"/>
    <mergeCell ref="L525:L529"/>
    <mergeCell ref="M525:M529"/>
    <mergeCell ref="B530:B534"/>
    <mergeCell ref="C530:C534"/>
    <mergeCell ref="B460:B464"/>
    <mergeCell ref="C460:C464"/>
    <mergeCell ref="L460:L464"/>
    <mergeCell ref="M460:M464"/>
    <mergeCell ref="B450:B454"/>
    <mergeCell ref="L450:L454"/>
    <mergeCell ref="K1:M1"/>
    <mergeCell ref="M70:M74"/>
    <mergeCell ref="M75:M79"/>
    <mergeCell ref="L75:L79"/>
    <mergeCell ref="L70:L74"/>
    <mergeCell ref="K2:M2"/>
    <mergeCell ref="L45:L49"/>
    <mergeCell ref="M20:M24"/>
    <mergeCell ref="L35:L39"/>
    <mergeCell ref="M30:M34"/>
    <mergeCell ref="M60:M64"/>
    <mergeCell ref="M55:M59"/>
    <mergeCell ref="M10:M14"/>
    <mergeCell ref="G6:K6"/>
    <mergeCell ref="L10:L14"/>
    <mergeCell ref="A3:M3"/>
    <mergeCell ref="A4:M4"/>
    <mergeCell ref="A25:A29"/>
    <mergeCell ref="M450:M454"/>
    <mergeCell ref="C445:C449"/>
    <mergeCell ref="C425:C429"/>
    <mergeCell ref="L425:L429"/>
    <mergeCell ref="M425:M429"/>
    <mergeCell ref="B415:B419"/>
    <mergeCell ref="C415:C419"/>
    <mergeCell ref="C435:C439"/>
    <mergeCell ref="L435:L439"/>
    <mergeCell ref="M435:M439"/>
    <mergeCell ref="B440:B444"/>
    <mergeCell ref="C440:C444"/>
    <mergeCell ref="A540:A544"/>
    <mergeCell ref="A545:A549"/>
    <mergeCell ref="A550:A554"/>
    <mergeCell ref="A555:A559"/>
    <mergeCell ref="A560:A564"/>
    <mergeCell ref="A510:A514"/>
    <mergeCell ref="A515:A519"/>
    <mergeCell ref="A520:A524"/>
    <mergeCell ref="A525:A529"/>
    <mergeCell ref="A530:A534"/>
    <mergeCell ref="A475:A479"/>
    <mergeCell ref="A535:A539"/>
    <mergeCell ref="A480:A484"/>
    <mergeCell ref="A485:A489"/>
    <mergeCell ref="A490:A494"/>
    <mergeCell ref="A495:A499"/>
    <mergeCell ref="A500:A504"/>
    <mergeCell ref="A505:A509"/>
    <mergeCell ref="A460:A464"/>
    <mergeCell ref="A173:A177"/>
    <mergeCell ref="B173:B177"/>
    <mergeCell ref="C173:C177"/>
    <mergeCell ref="E173:K177"/>
    <mergeCell ref="L173:L177"/>
    <mergeCell ref="M173:M177"/>
    <mergeCell ref="A455:A459"/>
    <mergeCell ref="A465:A469"/>
    <mergeCell ref="A470:A474"/>
    <mergeCell ref="B455:B459"/>
    <mergeCell ref="C455:C459"/>
    <mergeCell ref="L455:L459"/>
    <mergeCell ref="M455:M459"/>
    <mergeCell ref="A410:A414"/>
    <mergeCell ref="B410:B414"/>
    <mergeCell ref="A425:A429"/>
    <mergeCell ref="L445:L449"/>
    <mergeCell ref="M445:M449"/>
    <mergeCell ref="A450:A454"/>
    <mergeCell ref="A430:A434"/>
    <mergeCell ref="A435:A439"/>
    <mergeCell ref="A440:A444"/>
    <mergeCell ref="A445:A449"/>
    <mergeCell ref="B445:B449"/>
  </mergeCells>
  <printOptions horizontalCentered="1" verticalCentered="1"/>
  <pageMargins left="0.23622047244094491" right="0.23622047244094491" top="0.35433070866141736" bottom="0.35433070866141736" header="0.31496062992125984" footer="0.31496062992125984"/>
  <pageSetup paperSize="9" scale="55" fitToHeight="0" orientation="landscape" r:id="rId1"/>
  <headerFooter alignWithMargins="0"/>
  <rowBreaks count="43" manualBreakCount="43">
    <brk id="19" max="12" man="1"/>
    <brk id="34" max="12" man="1"/>
    <brk id="49" max="12" man="1"/>
    <brk id="64" max="12" man="1"/>
    <brk id="79" max="12" man="1"/>
    <brk id="94" max="12" man="1"/>
    <brk id="111" max="12" man="1"/>
    <brk id="127" max="12" man="1"/>
    <brk id="142" max="12" man="1"/>
    <brk id="157" max="12" man="1"/>
    <brk id="172" max="12" man="1"/>
    <brk id="187" max="12" man="1"/>
    <brk id="202" max="12" man="1"/>
    <brk id="218" max="12" man="1"/>
    <brk id="233" max="12" man="1"/>
    <brk id="244" max="12" man="1"/>
    <brk id="252" max="12" man="1"/>
    <brk id="264" max="12" man="1"/>
    <brk id="279" max="12" man="1"/>
    <brk id="294" max="12" man="1"/>
    <brk id="309" max="12" man="1"/>
    <brk id="324" max="12" man="1"/>
    <brk id="339" max="12" man="1"/>
    <brk id="349" max="12" man="1"/>
    <brk id="367" max="12" man="1"/>
    <brk id="384" max="12" man="1"/>
    <brk id="399" max="12" man="1"/>
    <brk id="410" max="12" man="1"/>
    <brk id="413" max="12" man="1"/>
    <brk id="419" max="12" man="1"/>
    <brk id="434" max="12" man="1"/>
    <brk id="449" max="12" man="1"/>
    <brk id="464" max="12" man="1"/>
    <brk id="479" max="12" man="1"/>
    <brk id="484" max="12" man="1"/>
    <brk id="493" max="12" man="1"/>
    <brk id="503" max="12" man="1"/>
    <brk id="519" max="12" man="1"/>
    <brk id="527" max="12" man="1"/>
    <brk id="534" max="12" man="1"/>
    <brk id="547" max="12" man="1"/>
    <brk id="559" max="12" man="1"/>
    <brk id="56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Показатели</vt:lpstr>
      <vt:lpstr>Обоснование финансовых ресу </vt:lpstr>
      <vt:lpstr>Перечень мероприятий</vt:lpstr>
      <vt:lpstr>'Перечень мероприятий'!Заголовки_для_печати</vt:lpstr>
      <vt:lpstr>Показатели!Заголовки_для_печати</vt:lpstr>
      <vt:lpstr>'Перечень мероприятий'!Область_печати</vt:lpstr>
      <vt:lpstr>Показатели!Область_печати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Вильданов С.З.</dc:creator>
  <cp:lastModifiedBy>Иванова А.А.</cp:lastModifiedBy>
  <cp:lastPrinted>2019-03-15T07:55:22Z</cp:lastPrinted>
  <dcterms:created xsi:type="dcterms:W3CDTF">2019-01-16T07:14:11Z</dcterms:created>
  <dcterms:modified xsi:type="dcterms:W3CDTF">2019-04-08T08:49:51Z</dcterms:modified>
</cp:coreProperties>
</file>