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195" windowHeight="84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'Лист1'!$A$1:$K$51</definedName>
  </definedNames>
  <calcPr fullCalcOnLoad="1"/>
</workbook>
</file>

<file path=xl/sharedStrings.xml><?xml version="1.0" encoding="utf-8"?>
<sst xmlns="http://schemas.openxmlformats.org/spreadsheetml/2006/main" count="106" uniqueCount="57">
  <si>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</si>
  <si>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</si>
  <si>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</si>
  <si>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</si>
  <si>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</si>
  <si>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</si>
  <si>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</si>
  <si>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</si>
  <si>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</si>
  <si>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</si>
  <si>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</si>
  <si>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</si>
  <si>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</si>
  <si>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</si>
  <si>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</si>
  <si>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</si>
  <si>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</si>
  <si>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</si>
  <si>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</si>
  <si>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</si>
  <si>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</si>
  <si>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</si>
  <si>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</si>
  <si>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</si>
  <si>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</si>
  <si>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</si>
  <si>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</si>
  <si>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</si>
  <si>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</si>
  <si>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</si>
  <si>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</si>
  <si>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</si>
  <si>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</si>
  <si>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</si>
  <si>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</si>
  <si>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</si>
  <si>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</si>
  <si>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</si>
  <si>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</si>
  <si>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Основное мероприятие 02.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</si>
  <si>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</si>
  <si>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</si>
  <si>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</si>
  <si>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</si>
  <si>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</si>
  <si>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</si>
  <si>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</si>
  <si>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</si>
  <si>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</si>
  <si>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</si>
  <si>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</si>
  <si>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</si>
  <si>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</si>
  <si>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>2.51</t>
  </si>
  <si>
    <t xml:space="preserve">Мероприятие 02.51. Строительство съезда с автомобильной дороги М-4 "Дон" к улице Промышленная городского округа Домодедово в районе км 35+000 (слева) </t>
  </si>
  <si>
    <t xml:space="preserve">Приложение № 3 к муниципальной программе городского округа Домодедово «Развитие и функционирование </t>
  </si>
  <si>
    <t xml:space="preserve"> от 31.10.2019  № 2295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</si>
</sst>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">
      <selection activeCell="A11" sqref="A11:K11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15.00390625" style="0" customWidth="1"/>
    <col min="4" max="4" width="16.625" style="0" customWidth="1"/>
    <col min="5" max="5" width="11.00390625" style="0" customWidth="1"/>
    <col min="6" max="6" width="10.75390625" style="0" customWidth="1"/>
    <col min="7" max="7" width="11.25390625" style="0" customWidth="1"/>
    <col min="8" max="8" width="10.75390625" style="0" customWidth="1"/>
    <col min="9" max="9" width="11.125" style="0" customWidth="1"/>
    <col min="10" max="10" width="10.875" style="0" customWidth="1"/>
    <col min="11" max="11" width="16.125" style="0" customWidth="1"/>
  </cols>
  <sheetData>
    <row r="1" spans="1:13" ht="12.75">
      <c r="A1" s="1"/>
      <c r="B1" s="1"/>
      <c r="C1" s="1"/>
      <c r="D1" s="17" t="s">
        <v>55</v>
      </c>
      <c r="E1" s="1"/>
      <c r="F1" s="1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7" t="s">
        <v>35</v>
      </c>
      <c r="E2" s="1"/>
      <c r="F2" s="11"/>
      <c r="G2" s="1"/>
      <c r="H2" s="1"/>
      <c r="I2" s="1"/>
      <c r="J2" s="1"/>
      <c r="K2" s="1"/>
      <c r="L2" s="1"/>
      <c r="M2" s="1"/>
    </row>
    <row r="3" spans="4:6" s="1" customFormat="1" ht="12.75">
      <c r="D3" s="17" t="s">
        <v>56</v>
      </c>
      <c r="F3" s="16"/>
    </row>
    <row r="4" spans="2:11" ht="15.75">
      <c r="B4" s="40" t="s">
        <v>37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5.75">
      <c r="B5" s="40" t="s">
        <v>36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.75"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38.25" customHeight="1">
      <c r="A7" s="26" t="s">
        <v>17</v>
      </c>
      <c r="B7" s="26" t="s">
        <v>0</v>
      </c>
      <c r="C7" s="26" t="s">
        <v>1</v>
      </c>
      <c r="D7" s="26" t="s">
        <v>4</v>
      </c>
      <c r="E7" s="45" t="s">
        <v>8</v>
      </c>
      <c r="F7" s="46"/>
      <c r="G7" s="46"/>
      <c r="H7" s="46"/>
      <c r="I7" s="46"/>
      <c r="J7" s="47"/>
      <c r="K7" s="4"/>
    </row>
    <row r="8" spans="1:11" ht="83.25" customHeight="1">
      <c r="A8" s="27"/>
      <c r="B8" s="27"/>
      <c r="C8" s="27" t="s">
        <v>1</v>
      </c>
      <c r="D8" s="27" t="s">
        <v>4</v>
      </c>
      <c r="E8" s="5" t="s">
        <v>9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6" t="s">
        <v>5</v>
      </c>
    </row>
    <row r="9" spans="1:11" ht="15">
      <c r="A9" s="10">
        <v>1</v>
      </c>
      <c r="B9" s="7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9">
        <v>11</v>
      </c>
    </row>
    <row r="10" spans="1:11" ht="12.75">
      <c r="A10" s="31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ht="24.75" customHeight="1">
      <c r="A11" s="48" t="s">
        <v>16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</row>
    <row r="12" spans="1:11" ht="21" customHeight="1">
      <c r="A12" s="34" t="s">
        <v>18</v>
      </c>
      <c r="B12" s="20" t="s">
        <v>39</v>
      </c>
      <c r="C12" s="3" t="s">
        <v>9</v>
      </c>
      <c r="D12" s="20" t="s">
        <v>2</v>
      </c>
      <c r="E12" s="12">
        <f>SUM(E13:E14)</f>
        <v>470371</v>
      </c>
      <c r="F12" s="12">
        <f>F13+F14</f>
        <v>98059</v>
      </c>
      <c r="G12" s="12">
        <f>G13+G14</f>
        <v>96358</v>
      </c>
      <c r="H12" s="12">
        <f>H13+H14</f>
        <v>94290</v>
      </c>
      <c r="I12" s="12">
        <f>I13+I14</f>
        <v>93591</v>
      </c>
      <c r="J12" s="12">
        <f>J13+J14</f>
        <v>88073</v>
      </c>
      <c r="K12" s="22"/>
    </row>
    <row r="13" spans="1:11" ht="34.5" customHeight="1">
      <c r="A13" s="35"/>
      <c r="B13" s="25"/>
      <c r="C13" s="3" t="s">
        <v>10</v>
      </c>
      <c r="D13" s="25"/>
      <c r="E13" s="12">
        <f aca="true" t="shared" si="0" ref="E13:J13">E16</f>
        <v>266625</v>
      </c>
      <c r="F13" s="12">
        <f t="shared" si="0"/>
        <v>96851</v>
      </c>
      <c r="G13" s="12">
        <f t="shared" si="0"/>
        <v>28166</v>
      </c>
      <c r="H13" s="12">
        <f t="shared" si="0"/>
        <v>27560</v>
      </c>
      <c r="I13" s="12">
        <f t="shared" si="0"/>
        <v>27351</v>
      </c>
      <c r="J13" s="12">
        <f t="shared" si="0"/>
        <v>86697</v>
      </c>
      <c r="K13" s="23"/>
    </row>
    <row r="14" spans="1:11" ht="99.75" customHeight="1">
      <c r="A14" s="36"/>
      <c r="B14" s="21"/>
      <c r="C14" s="3" t="s">
        <v>34</v>
      </c>
      <c r="D14" s="21"/>
      <c r="E14" s="12">
        <f>SUM(F14:J14)</f>
        <v>203746</v>
      </c>
      <c r="F14" s="12">
        <f>SUM(F17+F19)</f>
        <v>1208</v>
      </c>
      <c r="G14" s="12">
        <f>SUM(G17+G19)</f>
        <v>68192</v>
      </c>
      <c r="H14" s="12">
        <f>SUM(H17+H19)</f>
        <v>66730</v>
      </c>
      <c r="I14" s="12">
        <f>SUM(I17+I19)</f>
        <v>66240</v>
      </c>
      <c r="J14" s="12">
        <f>SUM(J17+J19)</f>
        <v>1376</v>
      </c>
      <c r="K14" s="24"/>
    </row>
    <row r="15" spans="1:11" ht="18" customHeight="1">
      <c r="A15" s="37" t="s">
        <v>19</v>
      </c>
      <c r="B15" s="20" t="s">
        <v>40</v>
      </c>
      <c r="C15" s="3" t="s">
        <v>9</v>
      </c>
      <c r="D15" s="20" t="s">
        <v>3</v>
      </c>
      <c r="E15" s="12">
        <f aca="true" t="shared" si="1" ref="E15:J15">SUM(E16:E17)</f>
        <v>467986</v>
      </c>
      <c r="F15" s="12">
        <f t="shared" si="1"/>
        <v>97854</v>
      </c>
      <c r="G15" s="12">
        <f t="shared" si="1"/>
        <v>95798</v>
      </c>
      <c r="H15" s="12">
        <f>SUM(H16:H17)</f>
        <v>93730</v>
      </c>
      <c r="I15" s="12">
        <f t="shared" si="1"/>
        <v>93031</v>
      </c>
      <c r="J15" s="12">
        <f t="shared" si="1"/>
        <v>87573</v>
      </c>
      <c r="K15" s="22"/>
    </row>
    <row r="16" spans="1:11" ht="45.75" customHeight="1">
      <c r="A16" s="38"/>
      <c r="B16" s="25"/>
      <c r="C16" s="3" t="s">
        <v>10</v>
      </c>
      <c r="D16" s="25"/>
      <c r="E16" s="12">
        <f>SUM(F16:J16)</f>
        <v>266625</v>
      </c>
      <c r="F16" s="12">
        <v>96851</v>
      </c>
      <c r="G16" s="12">
        <v>28166</v>
      </c>
      <c r="H16" s="12">
        <v>27560</v>
      </c>
      <c r="I16" s="12">
        <v>27351</v>
      </c>
      <c r="J16" s="12">
        <v>86697</v>
      </c>
      <c r="K16" s="23"/>
    </row>
    <row r="17" spans="1:11" ht="54.75" customHeight="1">
      <c r="A17" s="39"/>
      <c r="B17" s="21"/>
      <c r="C17" s="3" t="s">
        <v>34</v>
      </c>
      <c r="D17" s="21"/>
      <c r="E17" s="12">
        <f>SUM(F17:J17)</f>
        <v>201361</v>
      </c>
      <c r="F17" s="12">
        <v>1003</v>
      </c>
      <c r="G17" s="12">
        <v>67632</v>
      </c>
      <c r="H17" s="12">
        <v>66170</v>
      </c>
      <c r="I17" s="12">
        <v>65680</v>
      </c>
      <c r="J17" s="12">
        <v>876</v>
      </c>
      <c r="K17" s="24"/>
    </row>
    <row r="18" spans="1:11" ht="14.25" customHeight="1">
      <c r="A18" s="37" t="s">
        <v>20</v>
      </c>
      <c r="B18" s="20" t="s">
        <v>41</v>
      </c>
      <c r="C18" s="3" t="s">
        <v>9</v>
      </c>
      <c r="D18" s="20" t="s">
        <v>3</v>
      </c>
      <c r="E18" s="13">
        <f>SUM(E19:E19)</f>
        <v>2385</v>
      </c>
      <c r="F18" s="13">
        <f>SUM(F19)</f>
        <v>205</v>
      </c>
      <c r="G18" s="13">
        <f>SUM(G19)</f>
        <v>560</v>
      </c>
      <c r="H18" s="13">
        <f>SUM(H19)</f>
        <v>560</v>
      </c>
      <c r="I18" s="13">
        <f>SUM(I19)</f>
        <v>560</v>
      </c>
      <c r="J18" s="13">
        <f>SUM(J19)</f>
        <v>500</v>
      </c>
      <c r="K18" s="22"/>
    </row>
    <row r="19" spans="1:11" ht="177.75" customHeight="1">
      <c r="A19" s="38"/>
      <c r="B19" s="21"/>
      <c r="C19" s="3" t="s">
        <v>34</v>
      </c>
      <c r="D19" s="21"/>
      <c r="E19" s="12">
        <f>SUM(F19:J19)</f>
        <v>2385</v>
      </c>
      <c r="F19" s="12">
        <v>205</v>
      </c>
      <c r="G19" s="12">
        <v>560</v>
      </c>
      <c r="H19" s="12">
        <v>560</v>
      </c>
      <c r="I19" s="12">
        <v>560</v>
      </c>
      <c r="J19" s="12">
        <v>500</v>
      </c>
      <c r="K19" s="24"/>
    </row>
    <row r="20" spans="1:11" ht="12.75">
      <c r="A20" s="42" t="s">
        <v>7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</row>
    <row r="21" spans="1:11" ht="24" customHeight="1">
      <c r="A21" s="28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12.75" customHeight="1">
      <c r="A22" s="37" t="s">
        <v>22</v>
      </c>
      <c r="B22" s="20" t="s">
        <v>42</v>
      </c>
      <c r="C22" s="3" t="s">
        <v>26</v>
      </c>
      <c r="D22" s="20" t="s">
        <v>3</v>
      </c>
      <c r="E22" s="12">
        <f aca="true" t="shared" si="2" ref="E22:J22">SUM(E24:E24)</f>
        <v>3211</v>
      </c>
      <c r="F22" s="12">
        <f t="shared" si="2"/>
        <v>1696</v>
      </c>
      <c r="G22" s="12">
        <f t="shared" si="2"/>
        <v>1515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22"/>
    </row>
    <row r="23" spans="1:11" ht="42" customHeight="1">
      <c r="A23" s="38"/>
      <c r="B23" s="25"/>
      <c r="C23" s="3" t="s">
        <v>10</v>
      </c>
      <c r="D23" s="25"/>
      <c r="E23" s="12">
        <f aca="true" t="shared" si="3" ref="E23:J23">E26</f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23"/>
    </row>
    <row r="24" spans="1:11" ht="59.25" customHeight="1">
      <c r="A24" s="38"/>
      <c r="B24" s="21"/>
      <c r="C24" s="3" t="s">
        <v>34</v>
      </c>
      <c r="D24" s="21"/>
      <c r="E24" s="12">
        <f>SUM(F24:J24)</f>
        <v>3211</v>
      </c>
      <c r="F24" s="12">
        <f>F29+F31</f>
        <v>1696</v>
      </c>
      <c r="G24" s="12">
        <f>G29+G31</f>
        <v>1515</v>
      </c>
      <c r="H24" s="12">
        <f>H29+H31</f>
        <v>0</v>
      </c>
      <c r="I24" s="12">
        <f>I29+I31</f>
        <v>0</v>
      </c>
      <c r="J24" s="12">
        <f>J29+J31</f>
        <v>0</v>
      </c>
      <c r="K24" s="24"/>
    </row>
    <row r="25" spans="1:11" ht="12.75" customHeight="1">
      <c r="A25" s="37" t="s">
        <v>23</v>
      </c>
      <c r="B25" s="20" t="s">
        <v>43</v>
      </c>
      <c r="C25" s="3" t="s">
        <v>26</v>
      </c>
      <c r="D25" s="20" t="s">
        <v>3</v>
      </c>
      <c r="E25" s="12">
        <f>SUM(E27:E27)</f>
        <v>0</v>
      </c>
      <c r="F25" s="12">
        <f>F27</f>
        <v>0</v>
      </c>
      <c r="G25" s="12">
        <f>G27</f>
        <v>0</v>
      </c>
      <c r="H25" s="12">
        <f>H27</f>
        <v>0</v>
      </c>
      <c r="I25" s="12">
        <f>I27</f>
        <v>0</v>
      </c>
      <c r="J25" s="12">
        <f>J27</f>
        <v>0</v>
      </c>
      <c r="K25" s="22"/>
    </row>
    <row r="26" spans="1:11" ht="45.75" customHeight="1">
      <c r="A26" s="38"/>
      <c r="B26" s="25"/>
      <c r="C26" s="3" t="s">
        <v>10</v>
      </c>
      <c r="D26" s="25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23"/>
    </row>
    <row r="27" spans="1:11" ht="60" customHeight="1">
      <c r="A27" s="38"/>
      <c r="B27" s="21"/>
      <c r="C27" s="3" t="s">
        <v>34</v>
      </c>
      <c r="D27" s="21"/>
      <c r="E27" s="12">
        <f>SUM(F27:J27)</f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24"/>
    </row>
    <row r="28" spans="1:11" ht="60" customHeight="1">
      <c r="A28" s="37" t="s">
        <v>24</v>
      </c>
      <c r="B28" s="20" t="s">
        <v>44</v>
      </c>
      <c r="C28" s="3" t="s">
        <v>26</v>
      </c>
      <c r="D28" s="20" t="s">
        <v>3</v>
      </c>
      <c r="E28" s="12">
        <f>SUM(E29:E29)</f>
        <v>3211</v>
      </c>
      <c r="F28" s="12">
        <f>F29</f>
        <v>1696</v>
      </c>
      <c r="G28" s="12">
        <f>G29</f>
        <v>1515</v>
      </c>
      <c r="H28" s="12">
        <f>H29</f>
        <v>0</v>
      </c>
      <c r="I28" s="12">
        <f>I29</f>
        <v>0</v>
      </c>
      <c r="J28" s="12">
        <f>J29</f>
        <v>0</v>
      </c>
      <c r="K28" s="19"/>
    </row>
    <row r="29" spans="1:11" ht="60" customHeight="1">
      <c r="A29" s="38"/>
      <c r="B29" s="21"/>
      <c r="C29" s="3" t="s">
        <v>34</v>
      </c>
      <c r="D29" s="21"/>
      <c r="E29" s="12">
        <f>SUM(F29:J29)</f>
        <v>3211</v>
      </c>
      <c r="F29" s="12">
        <v>1696</v>
      </c>
      <c r="G29" s="12">
        <v>1515</v>
      </c>
      <c r="H29" s="12">
        <v>0</v>
      </c>
      <c r="I29" s="12">
        <v>0</v>
      </c>
      <c r="J29" s="12">
        <v>0</v>
      </c>
      <c r="K29" s="19"/>
    </row>
    <row r="30" spans="1:11" ht="24" customHeight="1">
      <c r="A30" s="37" t="s">
        <v>53</v>
      </c>
      <c r="B30" s="20" t="s">
        <v>54</v>
      </c>
      <c r="C30" s="3" t="s">
        <v>26</v>
      </c>
      <c r="D30" s="20" t="s">
        <v>3</v>
      </c>
      <c r="E30" s="12">
        <f>SUM(E31:E31)</f>
        <v>0</v>
      </c>
      <c r="F30" s="12">
        <f>F31</f>
        <v>0</v>
      </c>
      <c r="G30" s="12">
        <f>G31</f>
        <v>0</v>
      </c>
      <c r="H30" s="12">
        <f>H31</f>
        <v>0</v>
      </c>
      <c r="I30" s="12">
        <f>I31</f>
        <v>0</v>
      </c>
      <c r="J30" s="12">
        <f>J31</f>
        <v>0</v>
      </c>
      <c r="K30" s="22"/>
    </row>
    <row r="31" spans="1:11" ht="56.25" customHeight="1">
      <c r="A31" s="38"/>
      <c r="B31" s="21"/>
      <c r="C31" s="3" t="s">
        <v>34</v>
      </c>
      <c r="D31" s="21"/>
      <c r="E31" s="12">
        <f>SUM(F31:J31)</f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/>
    </row>
    <row r="32" spans="1:11" ht="18.75" customHeight="1">
      <c r="A32" s="37" t="s">
        <v>25</v>
      </c>
      <c r="B32" s="20" t="s">
        <v>45</v>
      </c>
      <c r="C32" s="3" t="s">
        <v>26</v>
      </c>
      <c r="D32" s="20" t="s">
        <v>3</v>
      </c>
      <c r="E32" s="12">
        <f>F32+G32+H32+I32+J32</f>
        <v>1973326.75</v>
      </c>
      <c r="F32" s="12">
        <f>F33+F34</f>
        <v>403436.95</v>
      </c>
      <c r="G32" s="12">
        <f>G33+G34</f>
        <v>368769.6</v>
      </c>
      <c r="H32" s="12">
        <f>H33+H34</f>
        <v>388777.6</v>
      </c>
      <c r="I32" s="12">
        <f>I33+I34</f>
        <v>391342.6</v>
      </c>
      <c r="J32" s="12">
        <f>J33+J34</f>
        <v>421000</v>
      </c>
      <c r="K32" s="22"/>
    </row>
    <row r="33" spans="1:11" ht="42.75" customHeight="1">
      <c r="A33" s="38"/>
      <c r="B33" s="25"/>
      <c r="C33" s="3" t="s">
        <v>10</v>
      </c>
      <c r="D33" s="25"/>
      <c r="E33" s="12">
        <f>F33+G33+H33+I33+J33</f>
        <v>220522</v>
      </c>
      <c r="F33" s="12">
        <f>F36+F41</f>
        <v>53580</v>
      </c>
      <c r="G33" s="12">
        <f>G36+G41</f>
        <v>50713</v>
      </c>
      <c r="H33" s="12">
        <f>H36+H41</f>
        <v>56896</v>
      </c>
      <c r="I33" s="12">
        <f>I36+I41</f>
        <v>59333</v>
      </c>
      <c r="J33" s="12">
        <f>J36+J41</f>
        <v>0</v>
      </c>
      <c r="K33" s="23"/>
    </row>
    <row r="34" spans="1:11" ht="43.5" customHeight="1">
      <c r="A34" s="38"/>
      <c r="B34" s="21"/>
      <c r="C34" s="3" t="s">
        <v>34</v>
      </c>
      <c r="D34" s="21"/>
      <c r="E34" s="12">
        <f aca="true" t="shared" si="4" ref="E34:J34">E37+E39+E42+E44+E46+E48+E50</f>
        <v>1752804.75</v>
      </c>
      <c r="F34" s="12">
        <f>F37+F39+F42+F44+F46+F48+F50</f>
        <v>349856.95</v>
      </c>
      <c r="G34" s="12">
        <f t="shared" si="4"/>
        <v>318056.6</v>
      </c>
      <c r="H34" s="12">
        <f t="shared" si="4"/>
        <v>331881.6</v>
      </c>
      <c r="I34" s="12">
        <f t="shared" si="4"/>
        <v>332009.6</v>
      </c>
      <c r="J34" s="12">
        <f t="shared" si="4"/>
        <v>421000</v>
      </c>
      <c r="K34" s="24"/>
    </row>
    <row r="35" spans="1:11" ht="18.75" customHeight="1">
      <c r="A35" s="37" t="s">
        <v>27</v>
      </c>
      <c r="B35" s="20" t="s">
        <v>46</v>
      </c>
      <c r="C35" s="3" t="s">
        <v>26</v>
      </c>
      <c r="D35" s="20" t="s">
        <v>3</v>
      </c>
      <c r="E35" s="12">
        <f>F35+G35+H35+I35+J35</f>
        <v>232130</v>
      </c>
      <c r="F35" s="12">
        <f>F36+F37</f>
        <v>56400</v>
      </c>
      <c r="G35" s="12">
        <f>G36+G37</f>
        <v>53383</v>
      </c>
      <c r="H35" s="12">
        <f>H36+H37</f>
        <v>59891</v>
      </c>
      <c r="I35" s="12">
        <f>I36+I37</f>
        <v>62456</v>
      </c>
      <c r="J35" s="12">
        <f>J36+J37</f>
        <v>0</v>
      </c>
      <c r="K35" s="22"/>
    </row>
    <row r="36" spans="1:11" ht="42.75" customHeight="1">
      <c r="A36" s="38"/>
      <c r="B36" s="25"/>
      <c r="C36" s="3" t="s">
        <v>10</v>
      </c>
      <c r="D36" s="25"/>
      <c r="E36" s="12">
        <f>F36+G36+H36+I36+J36</f>
        <v>220522</v>
      </c>
      <c r="F36" s="12">
        <v>53580</v>
      </c>
      <c r="G36" s="12">
        <v>50713</v>
      </c>
      <c r="H36" s="12">
        <v>56896</v>
      </c>
      <c r="I36" s="12">
        <v>59333</v>
      </c>
      <c r="J36" s="12">
        <v>0</v>
      </c>
      <c r="K36" s="23"/>
    </row>
    <row r="37" spans="1:11" ht="43.5" customHeight="1">
      <c r="A37" s="38"/>
      <c r="B37" s="21"/>
      <c r="C37" s="3" t="s">
        <v>34</v>
      </c>
      <c r="D37" s="21"/>
      <c r="E37" s="12">
        <f>F37+G37+H37+I37+J37</f>
        <v>11608</v>
      </c>
      <c r="F37" s="12">
        <v>2820</v>
      </c>
      <c r="G37" s="12">
        <v>2670</v>
      </c>
      <c r="H37" s="12">
        <v>2995</v>
      </c>
      <c r="I37" s="12">
        <v>3123</v>
      </c>
      <c r="J37" s="12">
        <v>0</v>
      </c>
      <c r="K37" s="24"/>
    </row>
    <row r="38" spans="1:11" ht="18.75" customHeight="1">
      <c r="A38" s="37" t="s">
        <v>28</v>
      </c>
      <c r="B38" s="20" t="s">
        <v>47</v>
      </c>
      <c r="C38" s="3" t="s">
        <v>26</v>
      </c>
      <c r="D38" s="20" t="s">
        <v>3</v>
      </c>
      <c r="E38" s="12">
        <f>SUM(E39:E39)</f>
        <v>221745</v>
      </c>
      <c r="F38" s="12">
        <f>F39</f>
        <v>41745</v>
      </c>
      <c r="G38" s="12">
        <f>G39</f>
        <v>30000</v>
      </c>
      <c r="H38" s="12">
        <f>H39</f>
        <v>40000</v>
      </c>
      <c r="I38" s="12">
        <f>I39</f>
        <v>40000</v>
      </c>
      <c r="J38" s="12">
        <f>J39</f>
        <v>70000</v>
      </c>
      <c r="K38" s="22"/>
    </row>
    <row r="39" spans="1:11" ht="49.5" customHeight="1">
      <c r="A39" s="38"/>
      <c r="B39" s="21"/>
      <c r="C39" s="3" t="s">
        <v>34</v>
      </c>
      <c r="D39" s="21"/>
      <c r="E39" s="12">
        <f>SUM(F39:J39)</f>
        <v>221745</v>
      </c>
      <c r="F39" s="14">
        <v>41745</v>
      </c>
      <c r="G39" s="14">
        <v>30000</v>
      </c>
      <c r="H39" s="14">
        <v>40000</v>
      </c>
      <c r="I39" s="14">
        <v>40000</v>
      </c>
      <c r="J39" s="14">
        <v>70000</v>
      </c>
      <c r="K39" s="24"/>
    </row>
    <row r="40" spans="1:11" ht="18.75" customHeight="1">
      <c r="A40" s="37" t="s">
        <v>29</v>
      </c>
      <c r="B40" s="20" t="s">
        <v>48</v>
      </c>
      <c r="C40" s="3" t="s">
        <v>26</v>
      </c>
      <c r="D40" s="20" t="s">
        <v>3</v>
      </c>
      <c r="E40" s="12">
        <f>SUM(E42:E42)</f>
        <v>0</v>
      </c>
      <c r="F40" s="12">
        <f>F42</f>
        <v>0</v>
      </c>
      <c r="G40" s="12">
        <f>G42</f>
        <v>0</v>
      </c>
      <c r="H40" s="12">
        <f>H42</f>
        <v>0</v>
      </c>
      <c r="I40" s="12">
        <f>I42</f>
        <v>0</v>
      </c>
      <c r="J40" s="12">
        <f>J42</f>
        <v>0</v>
      </c>
      <c r="K40" s="22"/>
    </row>
    <row r="41" spans="1:11" ht="42.75" customHeight="1">
      <c r="A41" s="38"/>
      <c r="B41" s="25"/>
      <c r="C41" s="3" t="s">
        <v>10</v>
      </c>
      <c r="D41" s="25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23"/>
    </row>
    <row r="42" spans="1:11" ht="43.5" customHeight="1">
      <c r="A42" s="38"/>
      <c r="B42" s="21"/>
      <c r="C42" s="3" t="s">
        <v>34</v>
      </c>
      <c r="D42" s="21"/>
      <c r="E42" s="12">
        <f>SUM(F42:J42)</f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24"/>
    </row>
    <row r="43" spans="1:11" ht="18.75" customHeight="1">
      <c r="A43" s="37" t="s">
        <v>30</v>
      </c>
      <c r="B43" s="20" t="s">
        <v>49</v>
      </c>
      <c r="C43" s="3" t="s">
        <v>26</v>
      </c>
      <c r="D43" s="20" t="s">
        <v>3</v>
      </c>
      <c r="E43" s="12">
        <f>SUM(E44:E44)</f>
        <v>0</v>
      </c>
      <c r="F43" s="12">
        <f>F44</f>
        <v>0</v>
      </c>
      <c r="G43" s="12">
        <f>G44</f>
        <v>0</v>
      </c>
      <c r="H43" s="12">
        <f>H44</f>
        <v>0</v>
      </c>
      <c r="I43" s="12">
        <f>I44</f>
        <v>0</v>
      </c>
      <c r="J43" s="12">
        <f>J44</f>
        <v>0</v>
      </c>
      <c r="K43" s="22"/>
    </row>
    <row r="44" spans="1:11" ht="73.5" customHeight="1">
      <c r="A44" s="38"/>
      <c r="B44" s="21"/>
      <c r="C44" s="3" t="s">
        <v>34</v>
      </c>
      <c r="D44" s="21"/>
      <c r="E44" s="12">
        <f>SUM(F44:J44)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4"/>
    </row>
    <row r="45" spans="1:11" ht="12.75" customHeight="1">
      <c r="A45" s="37" t="s">
        <v>31</v>
      </c>
      <c r="B45" s="20" t="s">
        <v>50</v>
      </c>
      <c r="C45" s="3" t="s">
        <v>26</v>
      </c>
      <c r="D45" s="20" t="s">
        <v>3</v>
      </c>
      <c r="E45" s="12">
        <f>SUM(E46:E46)</f>
        <v>1301784.63</v>
      </c>
      <c r="F45" s="12">
        <f>F46</f>
        <v>266244.83</v>
      </c>
      <c r="G45" s="12">
        <f>G46</f>
        <v>242846.6</v>
      </c>
      <c r="H45" s="12">
        <f>H46</f>
        <v>242846.6</v>
      </c>
      <c r="I45" s="12">
        <f>I46</f>
        <v>242846.6</v>
      </c>
      <c r="J45" s="12">
        <f>J46</f>
        <v>307000</v>
      </c>
      <c r="K45" s="22"/>
    </row>
    <row r="46" spans="1:11" ht="108" customHeight="1">
      <c r="A46" s="38"/>
      <c r="B46" s="21"/>
      <c r="C46" s="3" t="s">
        <v>34</v>
      </c>
      <c r="D46" s="21"/>
      <c r="E46" s="12">
        <f>SUM(F46:J46)</f>
        <v>1301784.63</v>
      </c>
      <c r="F46" s="15">
        <v>266244.83</v>
      </c>
      <c r="G46" s="15">
        <v>242846.6</v>
      </c>
      <c r="H46" s="15">
        <v>242846.6</v>
      </c>
      <c r="I46" s="15">
        <v>242846.6</v>
      </c>
      <c r="J46" s="15">
        <v>307000</v>
      </c>
      <c r="K46" s="24"/>
    </row>
    <row r="47" spans="1:11" ht="12.75" customHeight="1">
      <c r="A47" s="37" t="s">
        <v>32</v>
      </c>
      <c r="B47" s="20" t="s">
        <v>51</v>
      </c>
      <c r="C47" s="3" t="s">
        <v>26</v>
      </c>
      <c r="D47" s="20" t="s">
        <v>3</v>
      </c>
      <c r="E47" s="12">
        <f>SUM(E48:E48)</f>
        <v>217667.12</v>
      </c>
      <c r="F47" s="12">
        <f>F48</f>
        <v>39047.12</v>
      </c>
      <c r="G47" s="12">
        <f>G48</f>
        <v>42540</v>
      </c>
      <c r="H47" s="12">
        <f>H48</f>
        <v>46040</v>
      </c>
      <c r="I47" s="12">
        <f>I48</f>
        <v>46040</v>
      </c>
      <c r="J47" s="12">
        <f>J48</f>
        <v>44000</v>
      </c>
      <c r="K47" s="22"/>
    </row>
    <row r="48" spans="1:11" ht="108.75" customHeight="1">
      <c r="A48" s="38"/>
      <c r="B48" s="21"/>
      <c r="C48" s="3" t="s">
        <v>34</v>
      </c>
      <c r="D48" s="21"/>
      <c r="E48" s="12">
        <f>SUM(F48:J48)</f>
        <v>217667.12</v>
      </c>
      <c r="F48" s="12">
        <v>39047.12</v>
      </c>
      <c r="G48" s="12">
        <v>42540</v>
      </c>
      <c r="H48" s="12">
        <v>46040</v>
      </c>
      <c r="I48" s="12">
        <v>46040</v>
      </c>
      <c r="J48" s="12">
        <v>44000</v>
      </c>
      <c r="K48" s="24"/>
    </row>
    <row r="49" spans="1:11" ht="12.75" customHeight="1">
      <c r="A49" s="37" t="s">
        <v>33</v>
      </c>
      <c r="B49" s="20" t="s">
        <v>52</v>
      </c>
      <c r="C49" s="3" t="s">
        <v>26</v>
      </c>
      <c r="D49" s="20" t="s">
        <v>3</v>
      </c>
      <c r="E49" s="12">
        <f>SUM(E50:E50)</f>
        <v>0</v>
      </c>
      <c r="F49" s="12">
        <f>F50</f>
        <v>0</v>
      </c>
      <c r="G49" s="12">
        <f>G50</f>
        <v>0</v>
      </c>
      <c r="H49" s="12">
        <f>H50</f>
        <v>0</v>
      </c>
      <c r="I49" s="12">
        <f>I50</f>
        <v>0</v>
      </c>
      <c r="J49" s="12">
        <f>J50</f>
        <v>0</v>
      </c>
      <c r="K49" s="22"/>
    </row>
    <row r="50" spans="1:11" ht="105.75" customHeight="1">
      <c r="A50" s="38"/>
      <c r="B50" s="21"/>
      <c r="C50" s="3" t="s">
        <v>34</v>
      </c>
      <c r="D50" s="21"/>
      <c r="E50" s="12">
        <f>SUM(F50:J50)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4"/>
    </row>
    <row r="51" ht="18.75">
      <c r="K51" s="18" t="s">
        <v>38</v>
      </c>
    </row>
  </sheetData>
  <sheetProtection/>
  <mergeCells count="70">
    <mergeCell ref="D47:D48"/>
    <mergeCell ref="B45:B46"/>
    <mergeCell ref="D45:D46"/>
    <mergeCell ref="A49:A50"/>
    <mergeCell ref="A35:A37"/>
    <mergeCell ref="B35:B37"/>
    <mergeCell ref="A38:A39"/>
    <mergeCell ref="B38:B39"/>
    <mergeCell ref="A40:A42"/>
    <mergeCell ref="B49:B50"/>
    <mergeCell ref="B47:B48"/>
    <mergeCell ref="A43:A44"/>
    <mergeCell ref="A7:A8"/>
    <mergeCell ref="A11:K11"/>
    <mergeCell ref="A25:A27"/>
    <mergeCell ref="A30:A31"/>
    <mergeCell ref="B22:B24"/>
    <mergeCell ref="D22:D24"/>
    <mergeCell ref="A47:A48"/>
    <mergeCell ref="A45:A46"/>
    <mergeCell ref="B4:K4"/>
    <mergeCell ref="B5:K5"/>
    <mergeCell ref="D15:D17"/>
    <mergeCell ref="K15:K17"/>
    <mergeCell ref="A20:K20"/>
    <mergeCell ref="K22:K24"/>
    <mergeCell ref="A18:A19"/>
    <mergeCell ref="E7:J7"/>
    <mergeCell ref="D7:D8"/>
    <mergeCell ref="D18:D19"/>
    <mergeCell ref="K12:K14"/>
    <mergeCell ref="C7:C8"/>
    <mergeCell ref="B30:B31"/>
    <mergeCell ref="D30:D31"/>
    <mergeCell ref="K30:K31"/>
    <mergeCell ref="A32:A34"/>
    <mergeCell ref="D32:D34"/>
    <mergeCell ref="B32:B34"/>
    <mergeCell ref="K32:K34"/>
    <mergeCell ref="A22:A24"/>
    <mergeCell ref="B43:B44"/>
    <mergeCell ref="D43:D44"/>
    <mergeCell ref="K43:K44"/>
    <mergeCell ref="B40:B42"/>
    <mergeCell ref="A12:A14"/>
    <mergeCell ref="A15:A17"/>
    <mergeCell ref="B25:B27"/>
    <mergeCell ref="B15:B17"/>
    <mergeCell ref="A28:A29"/>
    <mergeCell ref="B28:B29"/>
    <mergeCell ref="D12:D14"/>
    <mergeCell ref="B12:B14"/>
    <mergeCell ref="B7:B8"/>
    <mergeCell ref="K38:K39"/>
    <mergeCell ref="K47:K48"/>
    <mergeCell ref="B18:B19"/>
    <mergeCell ref="K18:K19"/>
    <mergeCell ref="A21:K21"/>
    <mergeCell ref="D38:D39"/>
    <mergeCell ref="A10:K10"/>
    <mergeCell ref="D49:D50"/>
    <mergeCell ref="K40:K42"/>
    <mergeCell ref="D25:D27"/>
    <mergeCell ref="D35:D37"/>
    <mergeCell ref="K25:K27"/>
    <mergeCell ref="D40:D42"/>
    <mergeCell ref="K49:K50"/>
    <mergeCell ref="D28:D29"/>
    <mergeCell ref="K35:K37"/>
    <mergeCell ref="K45:K46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7" max="255" man="1"/>
    <brk id="31" max="255" man="1"/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Воронова Л.Н.</cp:lastModifiedBy>
  <cp:lastPrinted>2021-02-11T11:57:40Z</cp:lastPrinted>
  <dcterms:created xsi:type="dcterms:W3CDTF">2015-02-04T10:41:06Z</dcterms:created>
  <dcterms:modified xsi:type="dcterms:W3CDTF">2021-02-18T14:43:42Z</dcterms:modified>
  <cp:category/>
  <cp:version/>
  <cp:contentType/>
  <cp:contentStatus/>
</cp:coreProperties>
</file>