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6440"/>
  </bookViews>
  <sheets>
    <sheet name="Приложение 6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2" i="1" l="1"/>
  <c r="J79" i="1" s="1"/>
  <c r="K82" i="1"/>
  <c r="K79" i="1" s="1"/>
  <c r="L82" i="1"/>
  <c r="L79" i="1" s="1"/>
  <c r="M82" i="1"/>
  <c r="M79" i="1" s="1"/>
  <c r="I82" i="1"/>
  <c r="J81" i="1"/>
  <c r="K81" i="1"/>
  <c r="L81" i="1"/>
  <c r="M81" i="1"/>
  <c r="I81" i="1"/>
  <c r="J80" i="1"/>
  <c r="K80" i="1"/>
  <c r="L80" i="1"/>
  <c r="M80" i="1"/>
  <c r="I80" i="1"/>
  <c r="H80" i="1" s="1"/>
  <c r="H78" i="1"/>
  <c r="H77" i="1"/>
  <c r="H76" i="1"/>
  <c r="H75" i="1" s="1"/>
  <c r="M75" i="1"/>
  <c r="L75" i="1"/>
  <c r="K75" i="1"/>
  <c r="J75" i="1"/>
  <c r="I75" i="1"/>
  <c r="I60" i="1"/>
  <c r="J60" i="1"/>
  <c r="K60" i="1"/>
  <c r="L60" i="1"/>
  <c r="M60" i="1"/>
  <c r="H61" i="1"/>
  <c r="H62" i="1"/>
  <c r="H63" i="1"/>
  <c r="H60" i="1" s="1"/>
  <c r="I65" i="1"/>
  <c r="J65" i="1"/>
  <c r="K65" i="1"/>
  <c r="L65" i="1"/>
  <c r="M65" i="1"/>
  <c r="I66" i="1"/>
  <c r="J66" i="1"/>
  <c r="K66" i="1"/>
  <c r="L66" i="1"/>
  <c r="M66" i="1"/>
  <c r="I67" i="1"/>
  <c r="J67" i="1"/>
  <c r="K67" i="1"/>
  <c r="L67" i="1"/>
  <c r="M67" i="1"/>
  <c r="I56" i="1"/>
  <c r="J56" i="1"/>
  <c r="K56" i="1"/>
  <c r="L56" i="1"/>
  <c r="M56" i="1"/>
  <c r="H57" i="1"/>
  <c r="H58" i="1"/>
  <c r="H59" i="1"/>
  <c r="I38" i="1"/>
  <c r="J38" i="1"/>
  <c r="K38" i="1"/>
  <c r="L38" i="1"/>
  <c r="M38" i="1"/>
  <c r="H39" i="1"/>
  <c r="H40" i="1"/>
  <c r="H41" i="1"/>
  <c r="I42" i="1"/>
  <c r="J42" i="1"/>
  <c r="K42" i="1"/>
  <c r="L42" i="1"/>
  <c r="M42" i="1"/>
  <c r="H43" i="1"/>
  <c r="H44" i="1"/>
  <c r="H45" i="1"/>
  <c r="I47" i="1"/>
  <c r="J47" i="1"/>
  <c r="K47" i="1"/>
  <c r="L47" i="1"/>
  <c r="M47" i="1"/>
  <c r="I48" i="1"/>
  <c r="J48" i="1"/>
  <c r="K48" i="1"/>
  <c r="L48" i="1"/>
  <c r="M48" i="1"/>
  <c r="I49" i="1"/>
  <c r="J49" i="1"/>
  <c r="K49" i="1"/>
  <c r="L49" i="1"/>
  <c r="M49" i="1"/>
  <c r="H82" i="1" l="1"/>
  <c r="I79" i="1"/>
  <c r="H79" i="1" s="1"/>
  <c r="H81" i="1"/>
  <c r="H56" i="1"/>
  <c r="H65" i="1"/>
  <c r="H66" i="1"/>
  <c r="L64" i="1"/>
  <c r="K64" i="1"/>
  <c r="J64" i="1"/>
  <c r="H67" i="1"/>
  <c r="M64" i="1"/>
  <c r="I64" i="1"/>
  <c r="H64" i="1" s="1"/>
  <c r="J46" i="1"/>
  <c r="H38" i="1"/>
  <c r="I46" i="1"/>
  <c r="H42" i="1"/>
  <c r="H49" i="1"/>
  <c r="M46" i="1"/>
  <c r="L46" i="1"/>
  <c r="K46" i="1"/>
  <c r="H48" i="1"/>
  <c r="H47" i="1"/>
  <c r="H46" i="1" l="1"/>
  <c r="H24" i="1" l="1"/>
  <c r="H26" i="1"/>
  <c r="H25" i="1" l="1"/>
  <c r="H23" i="1" s="1"/>
  <c r="M30" i="1"/>
  <c r="L30" i="1"/>
  <c r="K30" i="1"/>
  <c r="J30" i="1"/>
  <c r="I30" i="1"/>
  <c r="M29" i="1"/>
  <c r="L29" i="1"/>
  <c r="K29" i="1"/>
  <c r="J29" i="1"/>
  <c r="I29" i="1"/>
  <c r="M28" i="1"/>
  <c r="L28" i="1"/>
  <c r="K28" i="1"/>
  <c r="J28" i="1"/>
  <c r="I28" i="1"/>
  <c r="H30" i="1"/>
  <c r="H28" i="1"/>
  <c r="M17" i="1"/>
  <c r="L17" i="1"/>
  <c r="K17" i="1"/>
  <c r="J17" i="1"/>
  <c r="I17" i="1"/>
  <c r="M16" i="1"/>
  <c r="L16" i="1"/>
  <c r="K16" i="1"/>
  <c r="J16" i="1"/>
  <c r="I16" i="1"/>
  <c r="M15" i="1"/>
  <c r="L15" i="1"/>
  <c r="K15" i="1"/>
  <c r="J15" i="1"/>
  <c r="I15" i="1"/>
  <c r="H17" i="1"/>
  <c r="H16" i="1"/>
  <c r="H15" i="1"/>
  <c r="I23" i="1"/>
  <c r="J23" i="1"/>
  <c r="K23" i="1"/>
  <c r="L23" i="1"/>
  <c r="M23" i="1"/>
  <c r="H14" i="1" l="1"/>
  <c r="J14" i="1"/>
  <c r="L27" i="1"/>
  <c r="M27" i="1"/>
  <c r="L14" i="1"/>
  <c r="J27" i="1"/>
  <c r="K14" i="1"/>
  <c r="M14" i="1"/>
  <c r="K27" i="1"/>
  <c r="I14" i="1"/>
  <c r="I27" i="1"/>
  <c r="H29" i="1"/>
  <c r="H27" i="1" s="1"/>
</calcChain>
</file>

<file path=xl/sharedStrings.xml><?xml version="1.0" encoding="utf-8"?>
<sst xmlns="http://schemas.openxmlformats.org/spreadsheetml/2006/main" count="177" uniqueCount="47">
  <si>
    <t>Внебюджетные средства</t>
  </si>
  <si>
    <t>Средства бюджета городского округа Домодедово</t>
  </si>
  <si>
    <t>Средства бюджета Московской области</t>
  </si>
  <si>
    <t>Всего</t>
  </si>
  <si>
    <t>Итого</t>
  </si>
  <si>
    <t>2021-2023</t>
  </si>
  <si>
    <t xml:space="preserve">Детский сад на 190 мест по адресу: 
г. Домодедово, мкр. Южный (корректировка проекта и строительство)
</t>
  </si>
  <si>
    <t>1.</t>
  </si>
  <si>
    <t>2024 год</t>
  </si>
  <si>
    <t xml:space="preserve"> 2023 год</t>
  </si>
  <si>
    <t xml:space="preserve"> 2022 год</t>
  </si>
  <si>
    <t xml:space="preserve"> 2021 год</t>
  </si>
  <si>
    <t xml:space="preserve"> 2020 год</t>
  </si>
  <si>
    <t>Наименование главного распорядителя средств бюджета городского округа Домодедово</t>
  </si>
  <si>
    <t>Остаток сметной стоимости до ввода в эксплуатацию, 
(тыс. руб.)</t>
  </si>
  <si>
    <t>Финансирование, (тыс. руб.)</t>
  </si>
  <si>
    <t>Источники финансирования</t>
  </si>
  <si>
    <t>Предельная стоимость объекта,         (тыс. руб.)</t>
  </si>
  <si>
    <t>Мощность/прирост мощности объекта (кв.метр, погонный метр, место, койко-место и т.д.)</t>
  </si>
  <si>
    <t>Годы строительства/ реконструкции объектов муниципальной собственности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</si>
  <si>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</si>
  <si>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№ 
п/п</t>
  </si>
  <si>
    <t xml:space="preserve">                                                                                                                               </t>
  </si>
  <si>
    <t>Детский сад на 150 мест по адресу: г. Домодедово, мкр. Западный, ул.Текстильщиков (ПИР и строительство)</t>
  </si>
  <si>
    <t xml:space="preserve">Дошкольное образовательное учреждение на 190 мест  по адресу: Московская область, г.Домодедово, ул.Дружбы 
(ПИР и строительство)
</t>
  </si>
  <si>
    <t>2019-2020</t>
  </si>
  <si>
    <t>2.</t>
  </si>
  <si>
    <t>Общеобразовательная школа на 550 мест по адресу: Московской области, г.о. Домодедово, мкр. Барыбино, ул. Макаренко (ПИР и строительство)</t>
  </si>
  <si>
    <t>2020-2022</t>
  </si>
  <si>
    <t>810 225,07‬</t>
  </si>
  <si>
    <t>Итого по  мероприятию:</t>
  </si>
  <si>
    <t xml:space="preserve">Администрация городского округа Домодедово </t>
  </si>
  <si>
    <t>Профинансировано на 01.01.2020, (тыс. руб.)</t>
  </si>
  <si>
    <t>3.</t>
  </si>
  <si>
    <t>Строительство блока школы на 825 мест г.о. Домодедово (этап №2 общеобразовательной школы на 1100 мест)</t>
  </si>
  <si>
    <t>Средства федерального бюджета</t>
  </si>
  <si>
    <t>Адресный перечень объектов муниципальной собственности, финансирование которых предусмотрено мероприятием 1.1 «Проектирование и строительство дошкольных образовательных организаций» Подпрограммы 3 «Строительство (реконструкция) объектов образования»</t>
  </si>
  <si>
    <t xml:space="preserve">Адресный перечень объектов муниципальной собственности, финансирование которых предусмотрено мероприятием Р2.1  «Предоставление субсидии бюджетам муниципальных образований Московской области на 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образования» Подпрограммы 3 «Строительство (реконструкция) объектов образования» </t>
  </si>
  <si>
    <t>Адресный перечень объектов муниципальной собственности, финансирование которых предусмотрено мероприятием Е 1.2 «Капитальные вложения в объекты общего образования» подпрограммы 3 «Строительство (реконструкция) объектов образования»</t>
  </si>
  <si>
    <t>Адресный перечень объектов муниципальной собственности, финансирование которых предусмотрено мероприятием 5 «Организация строительства (реконструкции) объектов дошкольного образования за счет внебюджетных источников» подпрограммы 3 «Строительство (реконструкция) объектов образования»</t>
  </si>
  <si>
    <t>2020-2021</t>
  </si>
  <si>
    <t>2022-2023</t>
  </si>
  <si>
    <t>Адресный перечень объектов муниципальной собственности, финансирование которых предусмотрено мероприятием 6 «Организация строительства (реконструкции) объектов общего образования за счет внебюджетных источников» подпрограммы 3 «Строительство (реконструкция) объектов образования»</t>
  </si>
  <si>
    <t>Детский сад на 240 мест, по адресу: Московская область, г.о. Домодедово, с. Домодедово</t>
  </si>
  <si>
    <t>Детский сад на 250 мест, по адресу: Московская область, г.о. Домодедово, с. Домодедово</t>
  </si>
  <si>
    <t xml:space="preserve">Общеобразовательная школа на 950 мест  по адресу: Московская область, г.о. Домодедово, с. Домодедово
</t>
  </si>
  <si>
    <t xml:space="preserve"> Приложение № 5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городcкого округа Домодедово № 2299 от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</si>
</sst>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_(&quot;$&quot;* #,##0.00_);_(&quot;$&quot;* \(#,##0.00\);_(&quot;$&quot;* &quot;-&quot;??_);_(@_)"/>
  </numFmts>
  <fonts count="9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0" fillId="0" borderId="1" xfId="0" applyBorder="1"/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Alignment="1">
      <alignment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0" fillId="0" borderId="0" xfId="0" applyBorder="1"/>
    <xf numFmtId="0" fontId="3" fillId="0" borderId="3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center" vertical="center" wrapText="1"/>
    </xf>
    <xf numFmtId="0" fontId="7" fillId="0" borderId="2" xfId="0" applyFont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/>
    <xf numFmtId="0" fontId="3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vertical="top" wrapText="1"/>
    </xf>
    <xf numFmtId="4" fontId="7" fillId="0" borderId="1" xfId="0" applyNumberFormat="1" applyFont="1" applyFill="1" applyBorder="1" applyAlignment="1">
      <alignment horizontal="center" vertical="top" wrapText="1"/>
    </xf>
    <xf numFmtId="0" fontId="0" fillId="0" borderId="0" xfId="0" applyFill="1"/>
    <xf numFmtId="0" fontId="0" fillId="0" borderId="4" xfId="0" applyBorder="1" applyAlignment="1"/>
    <xf numFmtId="0" fontId="3" fillId="0" borderId="2" xfId="0" applyFont="1" applyFill="1" applyBorder="1" applyAlignment="1">
      <alignment horizontal="center" vertical="top" wrapText="1"/>
    </xf>
    <xf numFmtId="4" fontId="3" fillId="0" borderId="1" xfId="2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/>
    <xf numFmtId="0" fontId="8" fillId="0" borderId="1" xfId="0" applyFont="1" applyBorder="1"/>
    <xf numFmtId="0" fontId="8" fillId="0" borderId="1" xfId="0" applyFont="1" applyFill="1" applyBorder="1"/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165" fontId="3" fillId="0" borderId="6" xfId="1" applyFont="1" applyBorder="1" applyAlignment="1">
      <alignment horizontal="center" vertical="top" wrapText="1"/>
    </xf>
    <xf numFmtId="165" fontId="3" fillId="0" borderId="4" xfId="1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3" fillId="0" borderId="7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3">
    <cellStyle name="Денежный" xfId="1" builtinId="4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abSelected="1" zoomScaleNormal="100" workbookViewId="0">
      <selection activeCell="K14" sqref="K14"/>
    </sheetView>
  </sheetViews>
  <sheetFormatPr defaultColWidth="8.85546875" defaultRowHeight="12.75" x14ac:dyDescent="0.2"/>
  <cols>
    <col min="1" max="1" width="5.42578125" customWidth="1"/>
    <col min="2" max="2" width="25.85546875" customWidth="1"/>
    <col min="3" max="3" width="15.28515625" customWidth="1"/>
    <col min="4" max="4" width="15" customWidth="1"/>
    <col min="5" max="5" width="14" customWidth="1"/>
    <col min="6" max="6" width="13.85546875" customWidth="1"/>
    <col min="7" max="7" width="19.7109375" customWidth="1"/>
    <col min="8" max="8" width="13.28515625" style="37" customWidth="1"/>
    <col min="9" max="9" width="12.42578125" style="37" customWidth="1"/>
    <col min="10" max="10" width="12.28515625" style="37" customWidth="1"/>
    <col min="11" max="11" width="13.5703125" style="37" customWidth="1"/>
    <col min="12" max="12" width="11.140625" style="37" customWidth="1"/>
    <col min="13" max="13" width="14.140625" style="37" customWidth="1"/>
    <col min="14" max="14" width="15.7109375" customWidth="1"/>
    <col min="15" max="15" width="19.85546875" customWidth="1"/>
  </cols>
  <sheetData>
    <row r="1" spans="1:15" s="1" customFormat="1" ht="72" customHeight="1" x14ac:dyDescent="0.25">
      <c r="D1" s="11" t="s">
        <v>22</v>
      </c>
      <c r="F1" s="10"/>
      <c r="G1" s="10"/>
      <c r="H1" s="29"/>
      <c r="I1" s="30"/>
      <c r="J1" s="58" t="s">
        <v>46</v>
      </c>
      <c r="K1" s="58"/>
      <c r="L1" s="58"/>
      <c r="M1" s="59"/>
      <c r="N1" s="59"/>
      <c r="O1" s="59"/>
    </row>
    <row r="2" spans="1:15" s="9" customFormat="1" ht="48.75" customHeight="1" x14ac:dyDescent="0.2">
      <c r="A2" s="61" t="s">
        <v>36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2"/>
    </row>
    <row r="3" spans="1:15" ht="60.75" customHeight="1" x14ac:dyDescent="0.2">
      <c r="A3" s="47" t="s">
        <v>21</v>
      </c>
      <c r="B3" s="47" t="s">
        <v>20</v>
      </c>
      <c r="C3" s="47" t="s">
        <v>19</v>
      </c>
      <c r="D3" s="47" t="s">
        <v>18</v>
      </c>
      <c r="E3" s="47" t="s">
        <v>17</v>
      </c>
      <c r="F3" s="47" t="s">
        <v>32</v>
      </c>
      <c r="G3" s="49" t="s">
        <v>16</v>
      </c>
      <c r="H3" s="66" t="s">
        <v>15</v>
      </c>
      <c r="I3" s="67"/>
      <c r="J3" s="67"/>
      <c r="K3" s="67"/>
      <c r="L3" s="67"/>
      <c r="M3" s="68"/>
      <c r="N3" s="47" t="s">
        <v>14</v>
      </c>
      <c r="O3" s="47" t="s">
        <v>13</v>
      </c>
    </row>
    <row r="4" spans="1:15" ht="42.75" customHeight="1" x14ac:dyDescent="0.2">
      <c r="A4" s="48"/>
      <c r="B4" s="48"/>
      <c r="C4" s="48"/>
      <c r="D4" s="48"/>
      <c r="E4" s="48"/>
      <c r="F4" s="48"/>
      <c r="G4" s="50"/>
      <c r="H4" s="31" t="s">
        <v>3</v>
      </c>
      <c r="I4" s="32" t="s">
        <v>12</v>
      </c>
      <c r="J4" s="32" t="s">
        <v>11</v>
      </c>
      <c r="K4" s="32" t="s">
        <v>10</v>
      </c>
      <c r="L4" s="32" t="s">
        <v>9</v>
      </c>
      <c r="M4" s="32" t="s">
        <v>8</v>
      </c>
      <c r="N4" s="60"/>
      <c r="O4" s="48"/>
    </row>
    <row r="5" spans="1:15" ht="17.25" customHeight="1" x14ac:dyDescent="0.2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33">
        <v>8</v>
      </c>
      <c r="I5" s="34">
        <v>9</v>
      </c>
      <c r="J5" s="34">
        <v>10</v>
      </c>
      <c r="K5" s="34">
        <v>11</v>
      </c>
      <c r="L5" s="34">
        <v>12</v>
      </c>
      <c r="M5" s="34">
        <v>13</v>
      </c>
      <c r="N5" s="8">
        <v>14</v>
      </c>
      <c r="O5" s="8">
        <v>15</v>
      </c>
    </row>
    <row r="6" spans="1:15" ht="17.25" customHeight="1" x14ac:dyDescent="0.2">
      <c r="A6" s="47" t="s">
        <v>7</v>
      </c>
      <c r="B6" s="52" t="s">
        <v>6</v>
      </c>
      <c r="C6" s="55" t="s">
        <v>5</v>
      </c>
      <c r="D6" s="55">
        <v>190</v>
      </c>
      <c r="E6" s="63">
        <v>232638.28</v>
      </c>
      <c r="F6" s="55">
        <v>0</v>
      </c>
      <c r="G6" s="7" t="s">
        <v>4</v>
      </c>
      <c r="H6" s="19">
        <v>232638.28</v>
      </c>
      <c r="I6" s="19">
        <v>0</v>
      </c>
      <c r="J6" s="19">
        <v>15404.06</v>
      </c>
      <c r="K6" s="19">
        <v>102987.15</v>
      </c>
      <c r="L6" s="19">
        <v>114247.07</v>
      </c>
      <c r="M6" s="19">
        <v>0</v>
      </c>
      <c r="N6" s="5"/>
      <c r="O6" s="45"/>
    </row>
    <row r="7" spans="1:15" ht="38.25" customHeight="1" x14ac:dyDescent="0.2">
      <c r="A7" s="51"/>
      <c r="B7" s="53"/>
      <c r="C7" s="56"/>
      <c r="D7" s="56"/>
      <c r="E7" s="64"/>
      <c r="F7" s="56"/>
      <c r="G7" s="7" t="s">
        <v>2</v>
      </c>
      <c r="H7" s="19">
        <v>152610.71</v>
      </c>
      <c r="I7" s="19">
        <v>0</v>
      </c>
      <c r="J7" s="19">
        <v>10105.06</v>
      </c>
      <c r="K7" s="19">
        <v>67559.570000000007</v>
      </c>
      <c r="L7" s="19">
        <v>74946.080000000002</v>
      </c>
      <c r="M7" s="19">
        <v>0</v>
      </c>
      <c r="N7" s="5"/>
      <c r="O7" s="85" t="s">
        <v>31</v>
      </c>
    </row>
    <row r="8" spans="1:15" ht="49.5" customHeight="1" x14ac:dyDescent="0.2">
      <c r="A8" s="51"/>
      <c r="B8" s="53"/>
      <c r="C8" s="56"/>
      <c r="D8" s="56"/>
      <c r="E8" s="64"/>
      <c r="F8" s="56"/>
      <c r="G8" s="7" t="s">
        <v>1</v>
      </c>
      <c r="H8" s="19">
        <v>80027.570000000007</v>
      </c>
      <c r="I8" s="19">
        <v>0</v>
      </c>
      <c r="J8" s="19">
        <v>5299</v>
      </c>
      <c r="K8" s="19">
        <v>35427.58</v>
      </c>
      <c r="L8" s="19">
        <v>39300.99</v>
      </c>
      <c r="M8" s="19">
        <v>0</v>
      </c>
      <c r="N8" s="5"/>
      <c r="O8" s="57"/>
    </row>
    <row r="9" spans="1:15" ht="38.25" customHeight="1" x14ac:dyDescent="0.2">
      <c r="A9" s="48"/>
      <c r="B9" s="54"/>
      <c r="C9" s="57"/>
      <c r="D9" s="57"/>
      <c r="E9" s="65"/>
      <c r="F9" s="57"/>
      <c r="G9" s="6" t="s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5"/>
      <c r="O9" s="45"/>
    </row>
    <row r="10" spans="1:15" ht="20.25" customHeight="1" x14ac:dyDescent="0.2">
      <c r="A10" s="77" t="s">
        <v>26</v>
      </c>
      <c r="B10" s="52" t="s">
        <v>23</v>
      </c>
      <c r="C10" s="55" t="s">
        <v>5</v>
      </c>
      <c r="D10" s="55">
        <v>150</v>
      </c>
      <c r="E10" s="63">
        <v>219773.75</v>
      </c>
      <c r="F10" s="55">
        <v>0</v>
      </c>
      <c r="G10" s="7" t="s">
        <v>4</v>
      </c>
      <c r="H10" s="41">
        <v>219773.75</v>
      </c>
      <c r="I10" s="43">
        <v>0</v>
      </c>
      <c r="J10" s="41">
        <v>14552.24</v>
      </c>
      <c r="K10" s="41">
        <v>97292.12</v>
      </c>
      <c r="L10" s="41">
        <v>107929.39</v>
      </c>
      <c r="M10" s="19">
        <v>0</v>
      </c>
      <c r="N10" s="5"/>
      <c r="O10" s="45"/>
    </row>
    <row r="11" spans="1:15" ht="36" customHeight="1" x14ac:dyDescent="0.2">
      <c r="A11" s="78"/>
      <c r="B11" s="69"/>
      <c r="C11" s="56"/>
      <c r="D11" s="56"/>
      <c r="E11" s="64"/>
      <c r="F11" s="56"/>
      <c r="G11" s="7" t="s">
        <v>2</v>
      </c>
      <c r="H11" s="41">
        <v>144171.57999999999</v>
      </c>
      <c r="I11" s="43">
        <v>0</v>
      </c>
      <c r="J11" s="41">
        <v>9546.27</v>
      </c>
      <c r="K11" s="41">
        <v>63823.63</v>
      </c>
      <c r="L11" s="41">
        <v>70801.679999999993</v>
      </c>
      <c r="M11" s="19">
        <v>0</v>
      </c>
      <c r="N11" s="5"/>
      <c r="O11" s="85" t="s">
        <v>31</v>
      </c>
    </row>
    <row r="12" spans="1:15" ht="46.5" customHeight="1" x14ac:dyDescent="0.2">
      <c r="A12" s="78"/>
      <c r="B12" s="69"/>
      <c r="C12" s="56"/>
      <c r="D12" s="56"/>
      <c r="E12" s="64"/>
      <c r="F12" s="56"/>
      <c r="G12" s="7" t="s">
        <v>1</v>
      </c>
      <c r="H12" s="41">
        <v>75602.17</v>
      </c>
      <c r="I12" s="43">
        <v>0</v>
      </c>
      <c r="J12" s="41">
        <v>5005.97</v>
      </c>
      <c r="K12" s="41">
        <v>33468.49</v>
      </c>
      <c r="L12" s="41">
        <v>37127.71</v>
      </c>
      <c r="M12" s="41">
        <v>0</v>
      </c>
      <c r="N12" s="5"/>
      <c r="O12" s="57"/>
    </row>
    <row r="13" spans="1:15" ht="33.75" customHeight="1" x14ac:dyDescent="0.2">
      <c r="A13" s="79"/>
      <c r="B13" s="70"/>
      <c r="C13" s="57"/>
      <c r="D13" s="57"/>
      <c r="E13" s="65"/>
      <c r="F13" s="57"/>
      <c r="G13" s="4" t="s">
        <v>0</v>
      </c>
      <c r="H13" s="35"/>
      <c r="I13" s="35"/>
      <c r="J13" s="35"/>
      <c r="K13" s="35"/>
      <c r="L13" s="35"/>
      <c r="M13" s="35"/>
      <c r="N13" s="3"/>
      <c r="O13" s="45"/>
    </row>
    <row r="14" spans="1:15" ht="22.5" customHeight="1" x14ac:dyDescent="0.2">
      <c r="A14" s="20"/>
      <c r="B14" s="80" t="s">
        <v>30</v>
      </c>
      <c r="C14" s="21"/>
      <c r="D14" s="21"/>
      <c r="E14" s="21"/>
      <c r="F14" s="21"/>
      <c r="G14" s="22" t="s">
        <v>4</v>
      </c>
      <c r="H14" s="36">
        <f>SUM(H15:H17)</f>
        <v>452412.02999999997</v>
      </c>
      <c r="I14" s="36">
        <f t="shared" ref="I14:M14" si="0">SUM(I15:I17)</f>
        <v>0</v>
      </c>
      <c r="J14" s="36">
        <f t="shared" si="0"/>
        <v>29956.300000000003</v>
      </c>
      <c r="K14" s="36">
        <f t="shared" si="0"/>
        <v>200279.27000000002</v>
      </c>
      <c r="L14" s="36">
        <f t="shared" si="0"/>
        <v>222176.46000000002</v>
      </c>
      <c r="M14" s="36">
        <f t="shared" si="0"/>
        <v>0</v>
      </c>
      <c r="N14" s="3"/>
      <c r="O14" s="2"/>
    </row>
    <row r="15" spans="1:15" ht="42" customHeight="1" x14ac:dyDescent="0.2">
      <c r="A15" s="20"/>
      <c r="B15" s="81"/>
      <c r="C15" s="21"/>
      <c r="D15" s="21"/>
      <c r="E15" s="21"/>
      <c r="F15" s="21"/>
      <c r="G15" s="22" t="s">
        <v>2</v>
      </c>
      <c r="H15" s="36">
        <f>SUM(H7+H11)</f>
        <v>296782.28999999998</v>
      </c>
      <c r="I15" s="36">
        <f t="shared" ref="I15:M15" si="1">SUM(I7+I11)</f>
        <v>0</v>
      </c>
      <c r="J15" s="36">
        <f t="shared" si="1"/>
        <v>19651.330000000002</v>
      </c>
      <c r="K15" s="36">
        <f t="shared" si="1"/>
        <v>131383.20000000001</v>
      </c>
      <c r="L15" s="36">
        <f t="shared" si="1"/>
        <v>145747.76</v>
      </c>
      <c r="M15" s="36">
        <f t="shared" si="1"/>
        <v>0</v>
      </c>
      <c r="N15" s="3"/>
      <c r="O15" s="2"/>
    </row>
    <row r="16" spans="1:15" ht="45.75" customHeight="1" x14ac:dyDescent="0.2">
      <c r="A16" s="20"/>
      <c r="B16" s="81"/>
      <c r="C16" s="21"/>
      <c r="D16" s="21"/>
      <c r="E16" s="21"/>
      <c r="F16" s="21"/>
      <c r="G16" s="22" t="s">
        <v>1</v>
      </c>
      <c r="H16" s="36">
        <f>SUM(H12+H8)</f>
        <v>155629.74</v>
      </c>
      <c r="I16" s="36">
        <f t="shared" ref="I16:M16" si="2">SUM(I12+I8)</f>
        <v>0</v>
      </c>
      <c r="J16" s="36">
        <f t="shared" si="2"/>
        <v>10304.970000000001</v>
      </c>
      <c r="K16" s="36">
        <f t="shared" si="2"/>
        <v>68896.070000000007</v>
      </c>
      <c r="L16" s="36">
        <f t="shared" si="2"/>
        <v>76428.7</v>
      </c>
      <c r="M16" s="36">
        <f t="shared" si="2"/>
        <v>0</v>
      </c>
      <c r="N16" s="3"/>
      <c r="O16" s="2"/>
    </row>
    <row r="17" spans="1:15" ht="33.75" customHeight="1" x14ac:dyDescent="0.2">
      <c r="A17" s="3"/>
      <c r="B17" s="82"/>
      <c r="C17" s="21"/>
      <c r="D17" s="21"/>
      <c r="E17" s="21"/>
      <c r="F17" s="21"/>
      <c r="G17" s="23" t="s">
        <v>0</v>
      </c>
      <c r="H17" s="36">
        <f>SUM(H13+H9)</f>
        <v>0</v>
      </c>
      <c r="I17" s="36">
        <f t="shared" ref="I17:M17" si="3">SUM(I13+I9)</f>
        <v>0</v>
      </c>
      <c r="J17" s="36">
        <f t="shared" si="3"/>
        <v>0</v>
      </c>
      <c r="K17" s="36">
        <f t="shared" si="3"/>
        <v>0</v>
      </c>
      <c r="L17" s="36">
        <f t="shared" si="3"/>
        <v>0</v>
      </c>
      <c r="M17" s="36">
        <f t="shared" si="3"/>
        <v>0</v>
      </c>
      <c r="N17" s="3"/>
      <c r="O17" s="2"/>
    </row>
    <row r="18" spans="1:15" ht="33.75" customHeight="1" x14ac:dyDescent="0.2">
      <c r="A18" s="13"/>
      <c r="B18" s="14"/>
      <c r="C18" s="15"/>
      <c r="D18" s="15"/>
      <c r="E18" s="15"/>
      <c r="F18" s="15"/>
      <c r="G18" s="16"/>
      <c r="H18" s="16"/>
      <c r="I18" s="16"/>
      <c r="J18" s="16"/>
      <c r="K18" s="16"/>
      <c r="L18" s="16"/>
      <c r="M18" s="16"/>
      <c r="N18" s="13"/>
      <c r="O18" s="17"/>
    </row>
    <row r="19" spans="1:15" ht="52.5" customHeight="1" x14ac:dyDescent="0.2">
      <c r="A19" s="61" t="s">
        <v>37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2"/>
    </row>
    <row r="20" spans="1:15" ht="15" x14ac:dyDescent="0.2">
      <c r="A20" s="47" t="s">
        <v>21</v>
      </c>
      <c r="B20" s="47" t="s">
        <v>20</v>
      </c>
      <c r="C20" s="47" t="s">
        <v>19</v>
      </c>
      <c r="D20" s="47" t="s">
        <v>18</v>
      </c>
      <c r="E20" s="47" t="s">
        <v>17</v>
      </c>
      <c r="F20" s="47" t="s">
        <v>32</v>
      </c>
      <c r="G20" s="49" t="s">
        <v>16</v>
      </c>
      <c r="H20" s="66" t="s">
        <v>15</v>
      </c>
      <c r="I20" s="67"/>
      <c r="J20" s="67"/>
      <c r="K20" s="67"/>
      <c r="L20" s="67"/>
      <c r="M20" s="68"/>
      <c r="N20" s="47" t="s">
        <v>14</v>
      </c>
      <c r="O20" s="47" t="s">
        <v>13</v>
      </c>
    </row>
    <row r="21" spans="1:15" ht="90.75" customHeight="1" x14ac:dyDescent="0.2">
      <c r="A21" s="48"/>
      <c r="B21" s="48"/>
      <c r="C21" s="48"/>
      <c r="D21" s="48"/>
      <c r="E21" s="48"/>
      <c r="F21" s="48"/>
      <c r="G21" s="50"/>
      <c r="H21" s="31" t="s">
        <v>3</v>
      </c>
      <c r="I21" s="32" t="s">
        <v>12</v>
      </c>
      <c r="J21" s="32" t="s">
        <v>11</v>
      </c>
      <c r="K21" s="32" t="s">
        <v>10</v>
      </c>
      <c r="L21" s="32" t="s">
        <v>9</v>
      </c>
      <c r="M21" s="32" t="s">
        <v>8</v>
      </c>
      <c r="N21" s="60"/>
      <c r="O21" s="48"/>
    </row>
    <row r="22" spans="1:15" ht="15" x14ac:dyDescent="0.2">
      <c r="A22" s="8">
        <v>1</v>
      </c>
      <c r="B22" s="8">
        <v>2</v>
      </c>
      <c r="C22" s="8">
        <v>3</v>
      </c>
      <c r="D22" s="8">
        <v>4</v>
      </c>
      <c r="E22" s="8">
        <v>5</v>
      </c>
      <c r="F22" s="8">
        <v>6</v>
      </c>
      <c r="G22" s="8">
        <v>7</v>
      </c>
      <c r="H22" s="33">
        <v>8</v>
      </c>
      <c r="I22" s="34">
        <v>9</v>
      </c>
      <c r="J22" s="34">
        <v>10</v>
      </c>
      <c r="K22" s="34">
        <v>11</v>
      </c>
      <c r="L22" s="34">
        <v>12</v>
      </c>
      <c r="M22" s="34">
        <v>13</v>
      </c>
      <c r="N22" s="8">
        <v>14</v>
      </c>
      <c r="O22" s="8">
        <v>15</v>
      </c>
    </row>
    <row r="23" spans="1:15" ht="15" x14ac:dyDescent="0.2">
      <c r="A23" s="47" t="s">
        <v>7</v>
      </c>
      <c r="B23" s="71" t="s">
        <v>24</v>
      </c>
      <c r="C23" s="74" t="s">
        <v>25</v>
      </c>
      <c r="D23" s="74">
        <v>190</v>
      </c>
      <c r="E23" s="74">
        <v>251213.97</v>
      </c>
      <c r="F23" s="74">
        <v>0</v>
      </c>
      <c r="G23" s="6" t="s">
        <v>4</v>
      </c>
      <c r="H23" s="19">
        <f t="shared" ref="H23:M23" si="4">SUM(H24:H26)</f>
        <v>111181.34</v>
      </c>
      <c r="I23" s="19">
        <f t="shared" si="4"/>
        <v>111181.34</v>
      </c>
      <c r="J23" s="19">
        <f t="shared" si="4"/>
        <v>0</v>
      </c>
      <c r="K23" s="19">
        <f t="shared" si="4"/>
        <v>0</v>
      </c>
      <c r="L23" s="19">
        <f t="shared" si="4"/>
        <v>0</v>
      </c>
      <c r="M23" s="19">
        <f t="shared" si="4"/>
        <v>0</v>
      </c>
      <c r="N23" s="18"/>
      <c r="O23" s="46"/>
    </row>
    <row r="24" spans="1:15" ht="35.25" customHeight="1" x14ac:dyDescent="0.2">
      <c r="A24" s="51"/>
      <c r="B24" s="72"/>
      <c r="C24" s="75"/>
      <c r="D24" s="75"/>
      <c r="E24" s="75"/>
      <c r="F24" s="75"/>
      <c r="G24" s="6" t="s">
        <v>2</v>
      </c>
      <c r="H24" s="19">
        <f>SUM(I24:M24)</f>
        <v>10676.874</v>
      </c>
      <c r="I24" s="19">
        <v>10676.874</v>
      </c>
      <c r="J24" s="19">
        <v>0</v>
      </c>
      <c r="K24" s="19">
        <v>0</v>
      </c>
      <c r="L24" s="19">
        <v>0</v>
      </c>
      <c r="M24" s="19">
        <v>0</v>
      </c>
      <c r="N24" s="18"/>
      <c r="O24" s="85" t="s">
        <v>31</v>
      </c>
    </row>
    <row r="25" spans="1:15" ht="48.75" customHeight="1" x14ac:dyDescent="0.2">
      <c r="A25" s="51"/>
      <c r="B25" s="72"/>
      <c r="C25" s="75"/>
      <c r="D25" s="75"/>
      <c r="E25" s="75"/>
      <c r="F25" s="75"/>
      <c r="G25" s="6" t="s">
        <v>1</v>
      </c>
      <c r="H25" s="19">
        <f>SUM(I25:M25)</f>
        <v>95358.813999999998</v>
      </c>
      <c r="I25" s="19">
        <v>95358.813999999998</v>
      </c>
      <c r="J25" s="19">
        <v>0</v>
      </c>
      <c r="K25" s="19">
        <v>0</v>
      </c>
      <c r="L25" s="19">
        <v>0</v>
      </c>
      <c r="M25" s="19">
        <v>0</v>
      </c>
      <c r="N25" s="18"/>
      <c r="O25" s="57"/>
    </row>
    <row r="26" spans="1:15" ht="45" x14ac:dyDescent="0.2">
      <c r="A26" s="48"/>
      <c r="B26" s="73"/>
      <c r="C26" s="76"/>
      <c r="D26" s="76"/>
      <c r="E26" s="76"/>
      <c r="F26" s="76"/>
      <c r="G26" s="6" t="s">
        <v>35</v>
      </c>
      <c r="H26" s="19">
        <f>SUM(I26:M26)</f>
        <v>5145.652</v>
      </c>
      <c r="I26" s="19">
        <v>5145.652</v>
      </c>
      <c r="J26" s="19">
        <v>0</v>
      </c>
      <c r="K26" s="19">
        <v>0</v>
      </c>
      <c r="L26" s="19">
        <v>0</v>
      </c>
      <c r="M26" s="19">
        <v>0</v>
      </c>
      <c r="N26" s="18"/>
      <c r="O26" s="46"/>
    </row>
    <row r="27" spans="1:15" ht="15" x14ac:dyDescent="0.2">
      <c r="A27" s="20"/>
      <c r="B27" s="80" t="s">
        <v>30</v>
      </c>
      <c r="C27" s="21"/>
      <c r="D27" s="21"/>
      <c r="E27" s="21"/>
      <c r="F27" s="21"/>
      <c r="G27" s="22" t="s">
        <v>4</v>
      </c>
      <c r="H27" s="36">
        <f>SUM(H28:H30)</f>
        <v>111181.34</v>
      </c>
      <c r="I27" s="36">
        <f t="shared" ref="I27:M27" si="5">SUM(I28:I30)</f>
        <v>111181.34</v>
      </c>
      <c r="J27" s="36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"/>
      <c r="O27" s="2"/>
    </row>
    <row r="28" spans="1:15" ht="43.5" customHeight="1" x14ac:dyDescent="0.2">
      <c r="A28" s="20"/>
      <c r="B28" s="81"/>
      <c r="C28" s="21"/>
      <c r="D28" s="21"/>
      <c r="E28" s="21"/>
      <c r="F28" s="21"/>
      <c r="G28" s="22" t="s">
        <v>2</v>
      </c>
      <c r="H28" s="36">
        <f>SUM(H24)</f>
        <v>10676.874</v>
      </c>
      <c r="I28" s="36">
        <f t="shared" ref="I28:M28" si="6">SUM(I24)</f>
        <v>10676.874</v>
      </c>
      <c r="J28" s="36">
        <f t="shared" si="6"/>
        <v>0</v>
      </c>
      <c r="K28" s="36">
        <f t="shared" si="6"/>
        <v>0</v>
      </c>
      <c r="L28" s="36">
        <f t="shared" si="6"/>
        <v>0</v>
      </c>
      <c r="M28" s="36">
        <f t="shared" si="6"/>
        <v>0</v>
      </c>
      <c r="N28" s="3"/>
      <c r="O28" s="2"/>
    </row>
    <row r="29" spans="1:15" ht="45.75" customHeight="1" x14ac:dyDescent="0.2">
      <c r="A29" s="20"/>
      <c r="B29" s="81"/>
      <c r="C29" s="21"/>
      <c r="D29" s="21"/>
      <c r="E29" s="21"/>
      <c r="F29" s="21"/>
      <c r="G29" s="22" t="s">
        <v>1</v>
      </c>
      <c r="H29" s="36">
        <f>SUM(H25)</f>
        <v>95358.813999999998</v>
      </c>
      <c r="I29" s="36">
        <f t="shared" ref="I29:M29" si="7">SUM(I25)</f>
        <v>95358.813999999998</v>
      </c>
      <c r="J29" s="36">
        <f t="shared" si="7"/>
        <v>0</v>
      </c>
      <c r="K29" s="36">
        <f t="shared" si="7"/>
        <v>0</v>
      </c>
      <c r="L29" s="36">
        <f t="shared" si="7"/>
        <v>0</v>
      </c>
      <c r="M29" s="36">
        <f t="shared" si="7"/>
        <v>0</v>
      </c>
      <c r="N29" s="3"/>
      <c r="O29" s="2"/>
    </row>
    <row r="30" spans="1:15" ht="42.75" x14ac:dyDescent="0.2">
      <c r="A30" s="3"/>
      <c r="B30" s="82"/>
      <c r="C30" s="21"/>
      <c r="D30" s="21"/>
      <c r="E30" s="21"/>
      <c r="F30" s="21"/>
      <c r="G30" s="23" t="s">
        <v>35</v>
      </c>
      <c r="H30" s="36">
        <f>SUM(H26)</f>
        <v>5145.652</v>
      </c>
      <c r="I30" s="36">
        <f t="shared" ref="I30:M30" si="8">SUM(I26)</f>
        <v>5145.652</v>
      </c>
      <c r="J30" s="36">
        <f t="shared" si="8"/>
        <v>0</v>
      </c>
      <c r="K30" s="36">
        <f t="shared" si="8"/>
        <v>0</v>
      </c>
      <c r="L30" s="36">
        <f t="shared" si="8"/>
        <v>0</v>
      </c>
      <c r="M30" s="36">
        <f t="shared" si="8"/>
        <v>0</v>
      </c>
      <c r="N30" s="3"/>
      <c r="O30" s="2"/>
    </row>
    <row r="31" spans="1:15" ht="15" x14ac:dyDescent="0.2">
      <c r="A31" s="24"/>
      <c r="B31" s="25"/>
      <c r="C31" s="26"/>
      <c r="D31" s="26"/>
      <c r="E31" s="26"/>
      <c r="F31" s="26"/>
      <c r="G31" s="16"/>
      <c r="H31" s="27"/>
      <c r="I31" s="27"/>
      <c r="J31" s="27"/>
      <c r="K31" s="27"/>
      <c r="L31" s="27"/>
      <c r="M31" s="27"/>
      <c r="N31" s="16"/>
      <c r="O31" s="28"/>
    </row>
    <row r="32" spans="1:15" ht="15" x14ac:dyDescent="0.2">
      <c r="A32" s="24"/>
      <c r="B32" s="25"/>
      <c r="C32" s="26"/>
      <c r="D32" s="26"/>
      <c r="E32" s="26"/>
      <c r="F32" s="26"/>
      <c r="G32" s="16"/>
      <c r="H32" s="27"/>
      <c r="I32" s="27"/>
      <c r="J32" s="27"/>
      <c r="K32" s="27"/>
      <c r="L32" s="27"/>
      <c r="M32" s="27"/>
      <c r="N32" s="16"/>
      <c r="O32" s="28"/>
    </row>
    <row r="33" spans="1:15" ht="15" x14ac:dyDescent="0.2">
      <c r="A33" s="24"/>
      <c r="B33" s="25"/>
      <c r="C33" s="26"/>
      <c r="D33" s="26"/>
      <c r="E33" s="26"/>
      <c r="F33" s="26"/>
      <c r="G33" s="16"/>
      <c r="H33" s="27"/>
      <c r="I33" s="27"/>
      <c r="J33" s="27"/>
      <c r="K33" s="27"/>
      <c r="L33" s="27"/>
      <c r="M33" s="27"/>
      <c r="N33" s="16"/>
      <c r="O33" s="28"/>
    </row>
    <row r="34" spans="1:15" ht="45.75" customHeight="1" x14ac:dyDescent="0.2">
      <c r="A34" s="61" t="s">
        <v>38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2"/>
    </row>
    <row r="35" spans="1:15" ht="15" x14ac:dyDescent="0.2">
      <c r="A35" s="47" t="s">
        <v>21</v>
      </c>
      <c r="B35" s="47" t="s">
        <v>20</v>
      </c>
      <c r="C35" s="47" t="s">
        <v>19</v>
      </c>
      <c r="D35" s="47" t="s">
        <v>18</v>
      </c>
      <c r="E35" s="47" t="s">
        <v>17</v>
      </c>
      <c r="F35" s="47" t="s">
        <v>32</v>
      </c>
      <c r="G35" s="49" t="s">
        <v>16</v>
      </c>
      <c r="H35" s="66" t="s">
        <v>15</v>
      </c>
      <c r="I35" s="67"/>
      <c r="J35" s="67"/>
      <c r="K35" s="67"/>
      <c r="L35" s="67"/>
      <c r="M35" s="68"/>
      <c r="N35" s="47" t="s">
        <v>14</v>
      </c>
      <c r="O35" s="47" t="s">
        <v>13</v>
      </c>
    </row>
    <row r="36" spans="1:15" ht="100.5" customHeight="1" x14ac:dyDescent="0.2">
      <c r="A36" s="48"/>
      <c r="B36" s="48"/>
      <c r="C36" s="48"/>
      <c r="D36" s="48"/>
      <c r="E36" s="48"/>
      <c r="F36" s="48"/>
      <c r="G36" s="50"/>
      <c r="H36" s="31" t="s">
        <v>3</v>
      </c>
      <c r="I36" s="32" t="s">
        <v>12</v>
      </c>
      <c r="J36" s="32" t="s">
        <v>11</v>
      </c>
      <c r="K36" s="32" t="s">
        <v>10</v>
      </c>
      <c r="L36" s="32" t="s">
        <v>9</v>
      </c>
      <c r="M36" s="32" t="s">
        <v>8</v>
      </c>
      <c r="N36" s="60"/>
      <c r="O36" s="48"/>
    </row>
    <row r="37" spans="1:15" ht="15" x14ac:dyDescent="0.2">
      <c r="A37" s="8">
        <v>1</v>
      </c>
      <c r="B37" s="8">
        <v>2</v>
      </c>
      <c r="C37" s="8">
        <v>3</v>
      </c>
      <c r="D37" s="8">
        <v>4</v>
      </c>
      <c r="E37" s="8">
        <v>5</v>
      </c>
      <c r="F37" s="8">
        <v>6</v>
      </c>
      <c r="G37" s="8">
        <v>7</v>
      </c>
      <c r="H37" s="33">
        <v>8</v>
      </c>
      <c r="I37" s="34">
        <v>9</v>
      </c>
      <c r="J37" s="34">
        <v>10</v>
      </c>
      <c r="K37" s="34">
        <v>11</v>
      </c>
      <c r="L37" s="34">
        <v>12</v>
      </c>
      <c r="M37" s="34">
        <v>13</v>
      </c>
      <c r="N37" s="8">
        <v>14</v>
      </c>
      <c r="O37" s="8">
        <v>15</v>
      </c>
    </row>
    <row r="38" spans="1:15" ht="15" x14ac:dyDescent="0.2">
      <c r="A38" s="47" t="s">
        <v>26</v>
      </c>
      <c r="B38" s="52" t="s">
        <v>34</v>
      </c>
      <c r="C38" s="55" t="s">
        <v>28</v>
      </c>
      <c r="D38" s="55">
        <v>825</v>
      </c>
      <c r="E38" s="55">
        <v>1046613</v>
      </c>
      <c r="F38" s="55">
        <v>0</v>
      </c>
      <c r="G38" s="7" t="s">
        <v>4</v>
      </c>
      <c r="H38" s="19">
        <f t="shared" ref="H38:M38" si="9">SUM(H39:H41)</f>
        <v>1046613</v>
      </c>
      <c r="I38" s="19">
        <f t="shared" si="9"/>
        <v>20000</v>
      </c>
      <c r="J38" s="19">
        <f t="shared" si="9"/>
        <v>312363</v>
      </c>
      <c r="K38" s="19">
        <f t="shared" si="9"/>
        <v>714250</v>
      </c>
      <c r="L38" s="19">
        <f t="shared" si="9"/>
        <v>0</v>
      </c>
      <c r="M38" s="19">
        <f t="shared" si="9"/>
        <v>0</v>
      </c>
      <c r="N38" s="5"/>
      <c r="O38" s="44"/>
    </row>
    <row r="39" spans="1:15" ht="33.75" customHeight="1" x14ac:dyDescent="0.2">
      <c r="A39" s="51"/>
      <c r="B39" s="53"/>
      <c r="C39" s="56"/>
      <c r="D39" s="56"/>
      <c r="E39" s="56"/>
      <c r="F39" s="56"/>
      <c r="G39" s="7" t="s">
        <v>2</v>
      </c>
      <c r="H39" s="19">
        <f t="shared" ref="H39:H41" si="10">SUM(I39:M39)</f>
        <v>670006</v>
      </c>
      <c r="I39" s="19">
        <v>0</v>
      </c>
      <c r="J39" s="19">
        <v>201458</v>
      </c>
      <c r="K39" s="19">
        <v>468548</v>
      </c>
      <c r="L39" s="19">
        <v>0</v>
      </c>
      <c r="M39" s="19">
        <v>0</v>
      </c>
      <c r="N39" s="5"/>
      <c r="O39" s="85" t="s">
        <v>31</v>
      </c>
    </row>
    <row r="40" spans="1:15" ht="47.25" customHeight="1" x14ac:dyDescent="0.2">
      <c r="A40" s="51"/>
      <c r="B40" s="53"/>
      <c r="C40" s="56"/>
      <c r="D40" s="56"/>
      <c r="E40" s="56"/>
      <c r="F40" s="56"/>
      <c r="G40" s="7" t="s">
        <v>1</v>
      </c>
      <c r="H40" s="19">
        <f t="shared" si="10"/>
        <v>376607</v>
      </c>
      <c r="I40" s="19">
        <v>20000</v>
      </c>
      <c r="J40" s="40">
        <v>110905</v>
      </c>
      <c r="K40" s="40">
        <v>245702</v>
      </c>
      <c r="L40" s="19">
        <v>0</v>
      </c>
      <c r="M40" s="19">
        <v>0</v>
      </c>
      <c r="N40" s="5"/>
      <c r="O40" s="57"/>
    </row>
    <row r="41" spans="1:15" ht="30" x14ac:dyDescent="0.2">
      <c r="A41" s="48"/>
      <c r="B41" s="54"/>
      <c r="C41" s="57"/>
      <c r="D41" s="57"/>
      <c r="E41" s="57"/>
      <c r="F41" s="57"/>
      <c r="G41" s="6" t="s">
        <v>0</v>
      </c>
      <c r="H41" s="19">
        <f t="shared" si="10"/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5"/>
      <c r="O41" s="45"/>
    </row>
    <row r="42" spans="1:15" ht="15" x14ac:dyDescent="0.2">
      <c r="A42" s="47" t="s">
        <v>33</v>
      </c>
      <c r="B42" s="52" t="s">
        <v>27</v>
      </c>
      <c r="C42" s="55" t="s">
        <v>28</v>
      </c>
      <c r="D42" s="55">
        <v>550</v>
      </c>
      <c r="E42" s="55" t="s">
        <v>29</v>
      </c>
      <c r="F42" s="55">
        <v>0</v>
      </c>
      <c r="G42" s="7" t="s">
        <v>4</v>
      </c>
      <c r="H42" s="19">
        <f t="shared" ref="H42:M42" si="11">SUM(H43:H45)</f>
        <v>810225.07</v>
      </c>
      <c r="I42" s="19">
        <f t="shared" si="11"/>
        <v>21000</v>
      </c>
      <c r="J42" s="19">
        <f t="shared" si="11"/>
        <v>348597.98</v>
      </c>
      <c r="K42" s="19">
        <f t="shared" si="11"/>
        <v>440627.08999999997</v>
      </c>
      <c r="L42" s="19">
        <f t="shared" si="11"/>
        <v>0</v>
      </c>
      <c r="M42" s="19">
        <f t="shared" si="11"/>
        <v>0</v>
      </c>
      <c r="N42" s="5"/>
      <c r="O42" s="45"/>
    </row>
    <row r="43" spans="1:15" ht="30" customHeight="1" x14ac:dyDescent="0.2">
      <c r="A43" s="51"/>
      <c r="B43" s="53"/>
      <c r="C43" s="56"/>
      <c r="D43" s="56"/>
      <c r="E43" s="56"/>
      <c r="F43" s="56"/>
      <c r="G43" s="7" t="s">
        <v>2</v>
      </c>
      <c r="H43" s="19">
        <f t="shared" ref="H43:H45" si="12">SUM(I43:M43)</f>
        <v>280239</v>
      </c>
      <c r="I43" s="19">
        <v>0</v>
      </c>
      <c r="J43" s="19">
        <v>0</v>
      </c>
      <c r="K43" s="19">
        <v>280239</v>
      </c>
      <c r="L43" s="19">
        <v>0</v>
      </c>
      <c r="M43" s="19">
        <v>0</v>
      </c>
      <c r="N43" s="5"/>
      <c r="O43" s="85" t="s">
        <v>31</v>
      </c>
    </row>
    <row r="44" spans="1:15" ht="48.75" customHeight="1" x14ac:dyDescent="0.2">
      <c r="A44" s="51"/>
      <c r="B44" s="53"/>
      <c r="C44" s="56"/>
      <c r="D44" s="56"/>
      <c r="E44" s="56"/>
      <c r="F44" s="56"/>
      <c r="G44" s="7" t="s">
        <v>1</v>
      </c>
      <c r="H44" s="19">
        <f t="shared" si="12"/>
        <v>529986.06999999995</v>
      </c>
      <c r="I44" s="19">
        <v>21000</v>
      </c>
      <c r="J44" s="40">
        <v>348597.98</v>
      </c>
      <c r="K44" s="40">
        <v>160388.09</v>
      </c>
      <c r="L44" s="40">
        <v>0</v>
      </c>
      <c r="M44" s="19">
        <v>0</v>
      </c>
      <c r="N44" s="5"/>
      <c r="O44" s="57"/>
    </row>
    <row r="45" spans="1:15" ht="30" x14ac:dyDescent="0.2">
      <c r="A45" s="48"/>
      <c r="B45" s="54"/>
      <c r="C45" s="57"/>
      <c r="D45" s="57"/>
      <c r="E45" s="57"/>
      <c r="F45" s="57"/>
      <c r="G45" s="6" t="s">
        <v>0</v>
      </c>
      <c r="H45" s="19">
        <f t="shared" si="12"/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5"/>
      <c r="O45" s="45"/>
    </row>
    <row r="46" spans="1:15" ht="15" x14ac:dyDescent="0.2">
      <c r="A46" s="20"/>
      <c r="B46" s="80" t="s">
        <v>30</v>
      </c>
      <c r="C46" s="21"/>
      <c r="D46" s="21"/>
      <c r="E46" s="21"/>
      <c r="F46" s="21"/>
      <c r="G46" s="22" t="s">
        <v>4</v>
      </c>
      <c r="H46" s="36">
        <f>SUM(I46:M46)</f>
        <v>1856838.0699999998</v>
      </c>
      <c r="I46" s="36">
        <f>SUM(I47:I49)</f>
        <v>41000</v>
      </c>
      <c r="J46" s="36">
        <f t="shared" ref="J46:M46" si="13">SUM(J47:J49)</f>
        <v>660960.98</v>
      </c>
      <c r="K46" s="36">
        <f t="shared" si="13"/>
        <v>1154877.0899999999</v>
      </c>
      <c r="L46" s="36">
        <f t="shared" si="13"/>
        <v>0</v>
      </c>
      <c r="M46" s="36">
        <f t="shared" si="13"/>
        <v>0</v>
      </c>
      <c r="N46" s="3"/>
      <c r="O46" s="2"/>
    </row>
    <row r="47" spans="1:15" ht="42.75" customHeight="1" x14ac:dyDescent="0.2">
      <c r="A47" s="20"/>
      <c r="B47" s="81"/>
      <c r="C47" s="21"/>
      <c r="D47" s="21"/>
      <c r="E47" s="21"/>
      <c r="F47" s="21"/>
      <c r="G47" s="22" t="s">
        <v>2</v>
      </c>
      <c r="H47" s="36">
        <f t="shared" ref="H47:H49" si="14">SUM(I47:M47)</f>
        <v>950245</v>
      </c>
      <c r="I47" s="36">
        <f>SUM(I43+I39)</f>
        <v>0</v>
      </c>
      <c r="J47" s="36">
        <f t="shared" ref="J47:M49" si="15">SUM(J43+J39)</f>
        <v>201458</v>
      </c>
      <c r="K47" s="36">
        <f t="shared" si="15"/>
        <v>748787</v>
      </c>
      <c r="L47" s="36">
        <f t="shared" si="15"/>
        <v>0</v>
      </c>
      <c r="M47" s="36">
        <f t="shared" si="15"/>
        <v>0</v>
      </c>
      <c r="N47" s="3"/>
      <c r="O47" s="2"/>
    </row>
    <row r="48" spans="1:15" ht="48.75" customHeight="1" x14ac:dyDescent="0.2">
      <c r="A48" s="20"/>
      <c r="B48" s="81"/>
      <c r="C48" s="21"/>
      <c r="D48" s="21"/>
      <c r="E48" s="21"/>
      <c r="F48" s="21"/>
      <c r="G48" s="22" t="s">
        <v>1</v>
      </c>
      <c r="H48" s="36">
        <f t="shared" si="14"/>
        <v>906593.07</v>
      </c>
      <c r="I48" s="36">
        <f>SUM(I44+I40)</f>
        <v>41000</v>
      </c>
      <c r="J48" s="36">
        <f t="shared" si="15"/>
        <v>459502.98</v>
      </c>
      <c r="K48" s="36">
        <f t="shared" si="15"/>
        <v>406090.08999999997</v>
      </c>
      <c r="L48" s="36">
        <f t="shared" si="15"/>
        <v>0</v>
      </c>
      <c r="M48" s="36">
        <f t="shared" si="15"/>
        <v>0</v>
      </c>
      <c r="N48" s="3"/>
      <c r="O48" s="2"/>
    </row>
    <row r="49" spans="1:15" ht="28.5" x14ac:dyDescent="0.2">
      <c r="A49" s="3"/>
      <c r="B49" s="82"/>
      <c r="C49" s="21"/>
      <c r="D49" s="21"/>
      <c r="E49" s="21"/>
      <c r="F49" s="21"/>
      <c r="G49" s="23" t="s">
        <v>0</v>
      </c>
      <c r="H49" s="36">
        <f t="shared" si="14"/>
        <v>0</v>
      </c>
      <c r="I49" s="36">
        <f>SUM(I45+I41)</f>
        <v>0</v>
      </c>
      <c r="J49" s="36">
        <f t="shared" si="15"/>
        <v>0</v>
      </c>
      <c r="K49" s="36">
        <f t="shared" si="15"/>
        <v>0</v>
      </c>
      <c r="L49" s="36">
        <f t="shared" si="15"/>
        <v>0</v>
      </c>
      <c r="M49" s="36">
        <f t="shared" si="15"/>
        <v>0</v>
      </c>
      <c r="N49" s="3"/>
      <c r="O49" s="2"/>
    </row>
    <row r="52" spans="1:15" ht="44.25" customHeight="1" x14ac:dyDescent="0.2">
      <c r="A52" s="61" t="s">
        <v>39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2"/>
    </row>
    <row r="53" spans="1:15" ht="15" x14ac:dyDescent="0.2">
      <c r="A53" s="47" t="s">
        <v>21</v>
      </c>
      <c r="B53" s="47" t="s">
        <v>20</v>
      </c>
      <c r="C53" s="47" t="s">
        <v>19</v>
      </c>
      <c r="D53" s="47" t="s">
        <v>18</v>
      </c>
      <c r="E53" s="47" t="s">
        <v>17</v>
      </c>
      <c r="F53" s="47" t="s">
        <v>32</v>
      </c>
      <c r="G53" s="49" t="s">
        <v>16</v>
      </c>
      <c r="H53" s="66" t="s">
        <v>15</v>
      </c>
      <c r="I53" s="67"/>
      <c r="J53" s="67"/>
      <c r="K53" s="67"/>
      <c r="L53" s="67"/>
      <c r="M53" s="68"/>
      <c r="N53" s="47" t="s">
        <v>14</v>
      </c>
      <c r="O53" s="47" t="s">
        <v>13</v>
      </c>
    </row>
    <row r="54" spans="1:15" ht="61.5" customHeight="1" x14ac:dyDescent="0.2">
      <c r="A54" s="48"/>
      <c r="B54" s="48"/>
      <c r="C54" s="48"/>
      <c r="D54" s="48"/>
      <c r="E54" s="48"/>
      <c r="F54" s="48"/>
      <c r="G54" s="50"/>
      <c r="H54" s="39" t="s">
        <v>3</v>
      </c>
      <c r="I54" s="43" t="s">
        <v>12</v>
      </c>
      <c r="J54" s="43" t="s">
        <v>11</v>
      </c>
      <c r="K54" s="43" t="s">
        <v>10</v>
      </c>
      <c r="L54" s="43" t="s">
        <v>9</v>
      </c>
      <c r="M54" s="43" t="s">
        <v>8</v>
      </c>
      <c r="N54" s="60"/>
      <c r="O54" s="48"/>
    </row>
    <row r="55" spans="1:15" ht="15" x14ac:dyDescent="0.2">
      <c r="A55" s="8">
        <v>1</v>
      </c>
      <c r="B55" s="8">
        <v>2</v>
      </c>
      <c r="C55" s="8">
        <v>3</v>
      </c>
      <c r="D55" s="8">
        <v>4</v>
      </c>
      <c r="E55" s="8">
        <v>5</v>
      </c>
      <c r="F55" s="8">
        <v>6</v>
      </c>
      <c r="G55" s="8">
        <v>7</v>
      </c>
      <c r="H55" s="33">
        <v>8</v>
      </c>
      <c r="I55" s="34">
        <v>9</v>
      </c>
      <c r="J55" s="34">
        <v>10</v>
      </c>
      <c r="K55" s="34">
        <v>11</v>
      </c>
      <c r="L55" s="34">
        <v>12</v>
      </c>
      <c r="M55" s="34">
        <v>13</v>
      </c>
      <c r="N55" s="8">
        <v>14</v>
      </c>
      <c r="O55" s="8">
        <v>15</v>
      </c>
    </row>
    <row r="56" spans="1:15" ht="15" customHeight="1" x14ac:dyDescent="0.2">
      <c r="A56" s="47" t="s">
        <v>26</v>
      </c>
      <c r="B56" s="52" t="s">
        <v>44</v>
      </c>
      <c r="C56" s="55" t="s">
        <v>40</v>
      </c>
      <c r="D56" s="55">
        <v>250</v>
      </c>
      <c r="E56" s="55">
        <v>250000</v>
      </c>
      <c r="F56" s="55">
        <v>0</v>
      </c>
      <c r="G56" s="7" t="s">
        <v>4</v>
      </c>
      <c r="H56" s="19">
        <f t="shared" ref="H56:M56" si="16">SUM(H57:H59)</f>
        <v>250000</v>
      </c>
      <c r="I56" s="19">
        <f t="shared" si="16"/>
        <v>125000</v>
      </c>
      <c r="J56" s="19">
        <f t="shared" si="16"/>
        <v>125000</v>
      </c>
      <c r="K56" s="19">
        <f t="shared" si="16"/>
        <v>0</v>
      </c>
      <c r="L56" s="19">
        <f t="shared" si="16"/>
        <v>0</v>
      </c>
      <c r="M56" s="19">
        <f t="shared" si="16"/>
        <v>0</v>
      </c>
      <c r="N56" s="5"/>
      <c r="O56" s="38"/>
    </row>
    <row r="57" spans="1:15" ht="45" x14ac:dyDescent="0.2">
      <c r="A57" s="51"/>
      <c r="B57" s="53"/>
      <c r="C57" s="88"/>
      <c r="D57" s="88"/>
      <c r="E57" s="88"/>
      <c r="F57" s="83"/>
      <c r="G57" s="7" t="s">
        <v>2</v>
      </c>
      <c r="H57" s="19">
        <f t="shared" ref="H57:H59" si="17">SUM(I57:M57)</f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5"/>
      <c r="O57" s="86" t="s">
        <v>31</v>
      </c>
    </row>
    <row r="58" spans="1:15" ht="45" x14ac:dyDescent="0.2">
      <c r="A58" s="51"/>
      <c r="B58" s="53"/>
      <c r="C58" s="88"/>
      <c r="D58" s="88"/>
      <c r="E58" s="88"/>
      <c r="F58" s="83"/>
      <c r="G58" s="7" t="s">
        <v>1</v>
      </c>
      <c r="H58" s="19">
        <f t="shared" si="17"/>
        <v>0</v>
      </c>
      <c r="I58" s="19">
        <v>0</v>
      </c>
      <c r="J58" s="40">
        <v>0</v>
      </c>
      <c r="K58" s="40">
        <v>0</v>
      </c>
      <c r="L58" s="19">
        <v>0</v>
      </c>
      <c r="M58" s="19">
        <v>0</v>
      </c>
      <c r="N58" s="5"/>
      <c r="O58" s="87"/>
    </row>
    <row r="59" spans="1:15" ht="30" x14ac:dyDescent="0.2">
      <c r="A59" s="48"/>
      <c r="B59" s="54"/>
      <c r="C59" s="89"/>
      <c r="D59" s="89"/>
      <c r="E59" s="89"/>
      <c r="F59" s="84"/>
      <c r="G59" s="6" t="s">
        <v>0</v>
      </c>
      <c r="H59" s="19">
        <f t="shared" si="17"/>
        <v>250000</v>
      </c>
      <c r="I59" s="19">
        <v>125000</v>
      </c>
      <c r="J59" s="19">
        <v>125000</v>
      </c>
      <c r="K59" s="19">
        <v>0</v>
      </c>
      <c r="L59" s="19">
        <v>0</v>
      </c>
      <c r="M59" s="19">
        <v>0</v>
      </c>
      <c r="N59" s="5"/>
      <c r="O59" s="2"/>
    </row>
    <row r="60" spans="1:15" ht="15" customHeight="1" x14ac:dyDescent="0.2">
      <c r="A60" s="47" t="s">
        <v>33</v>
      </c>
      <c r="B60" s="52" t="s">
        <v>43</v>
      </c>
      <c r="C60" s="55" t="s">
        <v>41</v>
      </c>
      <c r="D60" s="55">
        <v>240</v>
      </c>
      <c r="E60" s="55">
        <v>240000</v>
      </c>
      <c r="F60" s="55">
        <v>0</v>
      </c>
      <c r="G60" s="7" t="s">
        <v>4</v>
      </c>
      <c r="H60" s="19">
        <f t="shared" ref="H60:M60" si="18">SUM(H61:H63)</f>
        <v>240000</v>
      </c>
      <c r="I60" s="19">
        <f t="shared" si="18"/>
        <v>0</v>
      </c>
      <c r="J60" s="19">
        <f t="shared" si="18"/>
        <v>0</v>
      </c>
      <c r="K60" s="19">
        <f t="shared" si="18"/>
        <v>120000</v>
      </c>
      <c r="L60" s="19">
        <f t="shared" si="18"/>
        <v>120000</v>
      </c>
      <c r="M60" s="19">
        <f t="shared" si="18"/>
        <v>0</v>
      </c>
      <c r="N60" s="5"/>
      <c r="O60" s="2"/>
    </row>
    <row r="61" spans="1:15" ht="30.75" customHeight="1" x14ac:dyDescent="0.2">
      <c r="A61" s="51"/>
      <c r="B61" s="53"/>
      <c r="C61" s="83"/>
      <c r="D61" s="83"/>
      <c r="E61" s="83"/>
      <c r="F61" s="83"/>
      <c r="G61" s="7" t="s">
        <v>2</v>
      </c>
      <c r="H61" s="19">
        <f t="shared" ref="H61:H63" si="19">SUM(I61:M61)</f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5"/>
      <c r="O61" s="86" t="s">
        <v>31</v>
      </c>
    </row>
    <row r="62" spans="1:15" ht="45" x14ac:dyDescent="0.2">
      <c r="A62" s="51"/>
      <c r="B62" s="53"/>
      <c r="C62" s="83"/>
      <c r="D62" s="83"/>
      <c r="E62" s="83"/>
      <c r="F62" s="83"/>
      <c r="G62" s="7" t="s">
        <v>1</v>
      </c>
      <c r="H62" s="19">
        <f t="shared" si="19"/>
        <v>0</v>
      </c>
      <c r="I62" s="19">
        <v>0</v>
      </c>
      <c r="J62" s="40">
        <v>0</v>
      </c>
      <c r="K62" s="40">
        <v>0</v>
      </c>
      <c r="L62" s="40">
        <v>0</v>
      </c>
      <c r="M62" s="19">
        <v>0</v>
      </c>
      <c r="N62" s="5"/>
      <c r="O62" s="87"/>
    </row>
    <row r="63" spans="1:15" ht="30" x14ac:dyDescent="0.2">
      <c r="A63" s="48"/>
      <c r="B63" s="54"/>
      <c r="C63" s="84"/>
      <c r="D63" s="84"/>
      <c r="E63" s="84"/>
      <c r="F63" s="84"/>
      <c r="G63" s="6" t="s">
        <v>0</v>
      </c>
      <c r="H63" s="19">
        <f t="shared" si="19"/>
        <v>240000</v>
      </c>
      <c r="I63" s="19">
        <v>0</v>
      </c>
      <c r="J63" s="19">
        <v>0</v>
      </c>
      <c r="K63" s="19">
        <v>120000</v>
      </c>
      <c r="L63" s="19">
        <v>120000</v>
      </c>
      <c r="M63" s="19">
        <v>0</v>
      </c>
      <c r="N63" s="5"/>
      <c r="O63" s="2"/>
    </row>
    <row r="64" spans="1:15" ht="15" customHeight="1" x14ac:dyDescent="0.2">
      <c r="A64" s="20"/>
      <c r="B64" s="80" t="s">
        <v>30</v>
      </c>
      <c r="C64" s="21"/>
      <c r="D64" s="21"/>
      <c r="E64" s="21"/>
      <c r="F64" s="21"/>
      <c r="G64" s="22" t="s">
        <v>4</v>
      </c>
      <c r="H64" s="36">
        <f>SUM(I64:M64)</f>
        <v>490000</v>
      </c>
      <c r="I64" s="36">
        <f>SUM(I65:I67)</f>
        <v>125000</v>
      </c>
      <c r="J64" s="36">
        <f t="shared" ref="J64:M64" si="20">SUM(J65:J67)</f>
        <v>125000</v>
      </c>
      <c r="K64" s="36">
        <f t="shared" si="20"/>
        <v>120000</v>
      </c>
      <c r="L64" s="36">
        <f t="shared" si="20"/>
        <v>120000</v>
      </c>
      <c r="M64" s="36">
        <f t="shared" si="20"/>
        <v>0</v>
      </c>
      <c r="N64" s="3"/>
      <c r="O64" s="2"/>
    </row>
    <row r="65" spans="1:15" ht="43.5" customHeight="1" x14ac:dyDescent="0.2">
      <c r="A65" s="20"/>
      <c r="B65" s="81"/>
      <c r="C65" s="21"/>
      <c r="D65" s="21"/>
      <c r="E65" s="21"/>
      <c r="F65" s="21"/>
      <c r="G65" s="22" t="s">
        <v>2</v>
      </c>
      <c r="H65" s="36">
        <f t="shared" ref="H65:H67" si="21">SUM(I65:M65)</f>
        <v>0</v>
      </c>
      <c r="I65" s="36">
        <f t="shared" ref="I65:M67" si="22">SUM(I61+I57)</f>
        <v>0</v>
      </c>
      <c r="J65" s="36">
        <f t="shared" si="22"/>
        <v>0</v>
      </c>
      <c r="K65" s="36">
        <f t="shared" si="22"/>
        <v>0</v>
      </c>
      <c r="L65" s="36">
        <f t="shared" si="22"/>
        <v>0</v>
      </c>
      <c r="M65" s="36">
        <f t="shared" si="22"/>
        <v>0</v>
      </c>
      <c r="N65" s="3"/>
      <c r="O65" s="2"/>
    </row>
    <row r="66" spans="1:15" ht="46.5" customHeight="1" x14ac:dyDescent="0.2">
      <c r="A66" s="20"/>
      <c r="B66" s="81"/>
      <c r="C66" s="21"/>
      <c r="D66" s="21"/>
      <c r="E66" s="21"/>
      <c r="F66" s="21"/>
      <c r="G66" s="22" t="s">
        <v>1</v>
      </c>
      <c r="H66" s="36">
        <f t="shared" si="21"/>
        <v>0</v>
      </c>
      <c r="I66" s="36">
        <f t="shared" si="22"/>
        <v>0</v>
      </c>
      <c r="J66" s="36">
        <f t="shared" si="22"/>
        <v>0</v>
      </c>
      <c r="K66" s="36">
        <f t="shared" si="22"/>
        <v>0</v>
      </c>
      <c r="L66" s="36">
        <f t="shared" si="22"/>
        <v>0</v>
      </c>
      <c r="M66" s="36">
        <f t="shared" si="22"/>
        <v>0</v>
      </c>
      <c r="N66" s="3"/>
      <c r="O66" s="2"/>
    </row>
    <row r="67" spans="1:15" ht="28.5" x14ac:dyDescent="0.2">
      <c r="A67" s="3"/>
      <c r="B67" s="82"/>
      <c r="C67" s="21"/>
      <c r="D67" s="21"/>
      <c r="E67" s="21"/>
      <c r="F67" s="21"/>
      <c r="G67" s="23" t="s">
        <v>0</v>
      </c>
      <c r="H67" s="36">
        <f t="shared" si="21"/>
        <v>490000</v>
      </c>
      <c r="I67" s="36">
        <f t="shared" si="22"/>
        <v>125000</v>
      </c>
      <c r="J67" s="36">
        <f t="shared" si="22"/>
        <v>125000</v>
      </c>
      <c r="K67" s="36">
        <f t="shared" si="22"/>
        <v>120000</v>
      </c>
      <c r="L67" s="36">
        <f t="shared" si="22"/>
        <v>120000</v>
      </c>
      <c r="M67" s="36">
        <f t="shared" si="22"/>
        <v>0</v>
      </c>
      <c r="N67" s="3"/>
      <c r="O67" s="2"/>
    </row>
    <row r="71" spans="1:15" ht="42.75" customHeight="1" x14ac:dyDescent="0.2">
      <c r="A71" s="61" t="s">
        <v>42</v>
      </c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2"/>
    </row>
    <row r="72" spans="1:15" ht="15" x14ac:dyDescent="0.2">
      <c r="A72" s="47" t="s">
        <v>21</v>
      </c>
      <c r="B72" s="47" t="s">
        <v>20</v>
      </c>
      <c r="C72" s="47" t="s">
        <v>19</v>
      </c>
      <c r="D72" s="47" t="s">
        <v>18</v>
      </c>
      <c r="E72" s="47" t="s">
        <v>17</v>
      </c>
      <c r="F72" s="47" t="s">
        <v>32</v>
      </c>
      <c r="G72" s="49" t="s">
        <v>16</v>
      </c>
      <c r="H72" s="66" t="s">
        <v>15</v>
      </c>
      <c r="I72" s="67"/>
      <c r="J72" s="67"/>
      <c r="K72" s="67"/>
      <c r="L72" s="67"/>
      <c r="M72" s="68"/>
      <c r="N72" s="47" t="s">
        <v>14</v>
      </c>
      <c r="O72" s="47" t="s">
        <v>13</v>
      </c>
    </row>
    <row r="73" spans="1:15" ht="51.75" customHeight="1" x14ac:dyDescent="0.2">
      <c r="A73" s="48"/>
      <c r="B73" s="48"/>
      <c r="C73" s="48"/>
      <c r="D73" s="48"/>
      <c r="E73" s="48"/>
      <c r="F73" s="48"/>
      <c r="G73" s="50"/>
      <c r="H73" s="39" t="s">
        <v>3</v>
      </c>
      <c r="I73" s="32" t="s">
        <v>12</v>
      </c>
      <c r="J73" s="32" t="s">
        <v>11</v>
      </c>
      <c r="K73" s="32" t="s">
        <v>10</v>
      </c>
      <c r="L73" s="32" t="s">
        <v>9</v>
      </c>
      <c r="M73" s="32" t="s">
        <v>8</v>
      </c>
      <c r="N73" s="60"/>
      <c r="O73" s="48"/>
    </row>
    <row r="74" spans="1:15" ht="15" x14ac:dyDescent="0.2">
      <c r="A74" s="8">
        <v>1</v>
      </c>
      <c r="B74" s="8">
        <v>2</v>
      </c>
      <c r="C74" s="8">
        <v>3</v>
      </c>
      <c r="D74" s="8">
        <v>4</v>
      </c>
      <c r="E74" s="8">
        <v>5</v>
      </c>
      <c r="F74" s="8">
        <v>6</v>
      </c>
      <c r="G74" s="8">
        <v>7</v>
      </c>
      <c r="H74" s="33">
        <v>8</v>
      </c>
      <c r="I74" s="34">
        <v>9</v>
      </c>
      <c r="J74" s="34">
        <v>10</v>
      </c>
      <c r="K74" s="34">
        <v>11</v>
      </c>
      <c r="L74" s="34">
        <v>12</v>
      </c>
      <c r="M74" s="34">
        <v>13</v>
      </c>
      <c r="N74" s="8">
        <v>14</v>
      </c>
      <c r="O74" s="8">
        <v>15</v>
      </c>
    </row>
    <row r="75" spans="1:15" ht="15" x14ac:dyDescent="0.2">
      <c r="A75" s="47" t="s">
        <v>26</v>
      </c>
      <c r="B75" s="52" t="s">
        <v>45</v>
      </c>
      <c r="C75" s="55" t="s">
        <v>5</v>
      </c>
      <c r="D75" s="55">
        <v>950</v>
      </c>
      <c r="E75" s="55">
        <v>950000</v>
      </c>
      <c r="F75" s="55">
        <v>0</v>
      </c>
      <c r="G75" s="7" t="s">
        <v>4</v>
      </c>
      <c r="H75" s="12">
        <f t="shared" ref="H75:M75" si="23">SUM(H76:H78)</f>
        <v>950000</v>
      </c>
      <c r="I75" s="12">
        <f t="shared" si="23"/>
        <v>0</v>
      </c>
      <c r="J75" s="12">
        <f t="shared" si="23"/>
        <v>316600</v>
      </c>
      <c r="K75" s="12">
        <f t="shared" si="23"/>
        <v>316600</v>
      </c>
      <c r="L75" s="12">
        <f t="shared" si="23"/>
        <v>316800</v>
      </c>
      <c r="M75" s="12">
        <f t="shared" si="23"/>
        <v>0</v>
      </c>
      <c r="N75" s="5"/>
      <c r="O75" s="38"/>
    </row>
    <row r="76" spans="1:15" ht="45" x14ac:dyDescent="0.2">
      <c r="A76" s="51"/>
      <c r="B76" s="53"/>
      <c r="C76" s="88"/>
      <c r="D76" s="88"/>
      <c r="E76" s="88"/>
      <c r="F76" s="83"/>
      <c r="G76" s="7" t="s">
        <v>2</v>
      </c>
      <c r="H76" s="19">
        <f t="shared" ref="H76:H78" si="24">SUM(I76:M76)</f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5"/>
      <c r="O76" s="86" t="s">
        <v>31</v>
      </c>
    </row>
    <row r="77" spans="1:15" ht="45" x14ac:dyDescent="0.2">
      <c r="A77" s="51"/>
      <c r="B77" s="53"/>
      <c r="C77" s="88"/>
      <c r="D77" s="88"/>
      <c r="E77" s="88"/>
      <c r="F77" s="83"/>
      <c r="G77" s="7" t="s">
        <v>1</v>
      </c>
      <c r="H77" s="19">
        <f t="shared" si="24"/>
        <v>0</v>
      </c>
      <c r="I77" s="19">
        <v>0</v>
      </c>
      <c r="J77" s="40">
        <v>0</v>
      </c>
      <c r="K77" s="40">
        <v>0</v>
      </c>
      <c r="L77" s="19">
        <v>0</v>
      </c>
      <c r="M77" s="19">
        <v>0</v>
      </c>
      <c r="N77" s="5"/>
      <c r="O77" s="87"/>
    </row>
    <row r="78" spans="1:15" ht="30" x14ac:dyDescent="0.2">
      <c r="A78" s="48"/>
      <c r="B78" s="54"/>
      <c r="C78" s="89"/>
      <c r="D78" s="89"/>
      <c r="E78" s="89"/>
      <c r="F78" s="84"/>
      <c r="G78" s="6" t="s">
        <v>0</v>
      </c>
      <c r="H78" s="19">
        <f t="shared" si="24"/>
        <v>950000</v>
      </c>
      <c r="I78" s="41">
        <v>0</v>
      </c>
      <c r="J78" s="42">
        <v>316600</v>
      </c>
      <c r="K78" s="42">
        <v>316600</v>
      </c>
      <c r="L78" s="42">
        <v>316800</v>
      </c>
      <c r="M78" s="41">
        <v>0</v>
      </c>
      <c r="N78" s="5"/>
      <c r="O78" s="2"/>
    </row>
    <row r="79" spans="1:15" ht="15" x14ac:dyDescent="0.2">
      <c r="A79" s="20"/>
      <c r="B79" s="80" t="s">
        <v>30</v>
      </c>
      <c r="C79" s="21"/>
      <c r="D79" s="21"/>
      <c r="E79" s="21"/>
      <c r="F79" s="21"/>
      <c r="G79" s="22" t="s">
        <v>4</v>
      </c>
      <c r="H79" s="36">
        <f>SUM(I79:M79)</f>
        <v>950000</v>
      </c>
      <c r="I79" s="36">
        <f>SUM(I80:I82)</f>
        <v>0</v>
      </c>
      <c r="J79" s="36">
        <f t="shared" ref="J79:M79" si="25">SUM(J80:J82)</f>
        <v>316600</v>
      </c>
      <c r="K79" s="36">
        <f t="shared" si="25"/>
        <v>316600</v>
      </c>
      <c r="L79" s="36">
        <f t="shared" si="25"/>
        <v>316800</v>
      </c>
      <c r="M79" s="36">
        <f t="shared" si="25"/>
        <v>0</v>
      </c>
      <c r="N79" s="3"/>
      <c r="O79" s="2"/>
    </row>
    <row r="80" spans="1:15" ht="42.75" customHeight="1" x14ac:dyDescent="0.2">
      <c r="A80" s="20"/>
      <c r="B80" s="81"/>
      <c r="C80" s="21"/>
      <c r="D80" s="21"/>
      <c r="E80" s="21"/>
      <c r="F80" s="21"/>
      <c r="G80" s="22" t="s">
        <v>2</v>
      </c>
      <c r="H80" s="36">
        <f t="shared" ref="H80:H82" si="26">SUM(I80:M80)</f>
        <v>0</v>
      </c>
      <c r="I80" s="36">
        <f>SUM(I76)</f>
        <v>0</v>
      </c>
      <c r="J80" s="36">
        <f t="shared" ref="J80:M80" si="27">SUM(J76)</f>
        <v>0</v>
      </c>
      <c r="K80" s="36">
        <f t="shared" si="27"/>
        <v>0</v>
      </c>
      <c r="L80" s="36">
        <f t="shared" si="27"/>
        <v>0</v>
      </c>
      <c r="M80" s="36">
        <f t="shared" si="27"/>
        <v>0</v>
      </c>
      <c r="N80" s="3"/>
      <c r="O80" s="2"/>
    </row>
    <row r="81" spans="1:15" ht="40.5" customHeight="1" x14ac:dyDescent="0.2">
      <c r="A81" s="20"/>
      <c r="B81" s="81"/>
      <c r="C81" s="21"/>
      <c r="D81" s="21"/>
      <c r="E81" s="21"/>
      <c r="F81" s="21"/>
      <c r="G81" s="22" t="s">
        <v>1</v>
      </c>
      <c r="H81" s="36">
        <f t="shared" si="26"/>
        <v>0</v>
      </c>
      <c r="I81" s="36">
        <f>SUM(I77)</f>
        <v>0</v>
      </c>
      <c r="J81" s="36">
        <f t="shared" ref="J81:M81" si="28">SUM(J77)</f>
        <v>0</v>
      </c>
      <c r="K81" s="36">
        <f t="shared" si="28"/>
        <v>0</v>
      </c>
      <c r="L81" s="36">
        <f t="shared" si="28"/>
        <v>0</v>
      </c>
      <c r="M81" s="36">
        <f t="shared" si="28"/>
        <v>0</v>
      </c>
      <c r="N81" s="3"/>
      <c r="O81" s="2"/>
    </row>
    <row r="82" spans="1:15" ht="28.5" x14ac:dyDescent="0.2">
      <c r="A82" s="3"/>
      <c r="B82" s="82"/>
      <c r="C82" s="21"/>
      <c r="D82" s="21"/>
      <c r="E82" s="21"/>
      <c r="F82" s="21"/>
      <c r="G82" s="23" t="s">
        <v>0</v>
      </c>
      <c r="H82" s="36">
        <f t="shared" si="26"/>
        <v>950000</v>
      </c>
      <c r="I82" s="36">
        <f>SUM(I78)</f>
        <v>0</v>
      </c>
      <c r="J82" s="36">
        <f t="shared" ref="J82:M82" si="29">SUM(J78)</f>
        <v>316600</v>
      </c>
      <c r="K82" s="36">
        <f t="shared" si="29"/>
        <v>316600</v>
      </c>
      <c r="L82" s="36">
        <f t="shared" si="29"/>
        <v>316800</v>
      </c>
      <c r="M82" s="36">
        <f t="shared" si="29"/>
        <v>0</v>
      </c>
      <c r="N82" s="3"/>
      <c r="O82" s="2"/>
    </row>
  </sheetData>
  <mergeCells count="117">
    <mergeCell ref="B79:B82"/>
    <mergeCell ref="D75:D78"/>
    <mergeCell ref="E75:E78"/>
    <mergeCell ref="F75:F78"/>
    <mergeCell ref="O76:O77"/>
    <mergeCell ref="O72:O73"/>
    <mergeCell ref="B75:B78"/>
    <mergeCell ref="A71:O71"/>
    <mergeCell ref="A72:A73"/>
    <mergeCell ref="B72:B73"/>
    <mergeCell ref="C72:C73"/>
    <mergeCell ref="D72:D73"/>
    <mergeCell ref="E72:E73"/>
    <mergeCell ref="F72:F73"/>
    <mergeCell ref="G72:G73"/>
    <mergeCell ref="H72:M72"/>
    <mergeCell ref="N72:N73"/>
    <mergeCell ref="A75:A78"/>
    <mergeCell ref="C75:C78"/>
    <mergeCell ref="E60:E63"/>
    <mergeCell ref="F60:F63"/>
    <mergeCell ref="O61:O62"/>
    <mergeCell ref="B64:B67"/>
    <mergeCell ref="A52:O52"/>
    <mergeCell ref="A53:A54"/>
    <mergeCell ref="B53:B54"/>
    <mergeCell ref="C53:C54"/>
    <mergeCell ref="D53:D54"/>
    <mergeCell ref="E53:E54"/>
    <mergeCell ref="F53:F54"/>
    <mergeCell ref="G53:G54"/>
    <mergeCell ref="H53:M53"/>
    <mergeCell ref="N53:N54"/>
    <mergeCell ref="O53:O54"/>
    <mergeCell ref="A56:A59"/>
    <mergeCell ref="B56:B59"/>
    <mergeCell ref="C56:C59"/>
    <mergeCell ref="D56:D59"/>
    <mergeCell ref="E56:E59"/>
    <mergeCell ref="F56:F59"/>
    <mergeCell ref="O57:O58"/>
    <mergeCell ref="A60:A63"/>
    <mergeCell ref="B60:B63"/>
    <mergeCell ref="C60:C63"/>
    <mergeCell ref="D60:D63"/>
    <mergeCell ref="O43:O44"/>
    <mergeCell ref="B46:B49"/>
    <mergeCell ref="O7:O8"/>
    <mergeCell ref="O11:O12"/>
    <mergeCell ref="B27:B30"/>
    <mergeCell ref="O24:O25"/>
    <mergeCell ref="O39:O40"/>
    <mergeCell ref="C42:C45"/>
    <mergeCell ref="D42:D45"/>
    <mergeCell ref="E42:E45"/>
    <mergeCell ref="F42:F45"/>
    <mergeCell ref="F38:F41"/>
    <mergeCell ref="O35:O36"/>
    <mergeCell ref="A34:O34"/>
    <mergeCell ref="A35:A36"/>
    <mergeCell ref="B35:B36"/>
    <mergeCell ref="A6:A9"/>
    <mergeCell ref="B6:B9"/>
    <mergeCell ref="C6:C9"/>
    <mergeCell ref="D6:D9"/>
    <mergeCell ref="F23:F26"/>
    <mergeCell ref="A23:A26"/>
    <mergeCell ref="A42:A45"/>
    <mergeCell ref="B42:B45"/>
    <mergeCell ref="A19:O19"/>
    <mergeCell ref="A20:A21"/>
    <mergeCell ref="B20:B21"/>
    <mergeCell ref="C20:C21"/>
    <mergeCell ref="D20:D21"/>
    <mergeCell ref="E20:E21"/>
    <mergeCell ref="F20:F21"/>
    <mergeCell ref="G20:G21"/>
    <mergeCell ref="H20:M20"/>
    <mergeCell ref="N20:N21"/>
    <mergeCell ref="O20:O21"/>
    <mergeCell ref="H35:M35"/>
    <mergeCell ref="N35:N36"/>
    <mergeCell ref="C35:C36"/>
    <mergeCell ref="D35:D36"/>
    <mergeCell ref="C10:C13"/>
    <mergeCell ref="D10:D13"/>
    <mergeCell ref="B23:B26"/>
    <mergeCell ref="C23:C26"/>
    <mergeCell ref="D23:D26"/>
    <mergeCell ref="E23:E26"/>
    <mergeCell ref="A10:A13"/>
    <mergeCell ref="B14:B17"/>
    <mergeCell ref="B3:B4"/>
    <mergeCell ref="E35:E36"/>
    <mergeCell ref="F35:F36"/>
    <mergeCell ref="G35:G36"/>
    <mergeCell ref="A38:A41"/>
    <mergeCell ref="B38:B41"/>
    <mergeCell ref="C38:C41"/>
    <mergeCell ref="D38:D41"/>
    <mergeCell ref="E38:E41"/>
    <mergeCell ref="J1:O1"/>
    <mergeCell ref="O3:O4"/>
    <mergeCell ref="E3:E4"/>
    <mergeCell ref="D3:D4"/>
    <mergeCell ref="N3:N4"/>
    <mergeCell ref="A2:O2"/>
    <mergeCell ref="G3:G4"/>
    <mergeCell ref="F3:F4"/>
    <mergeCell ref="E10:E13"/>
    <mergeCell ref="F10:F13"/>
    <mergeCell ref="C3:C4"/>
    <mergeCell ref="H3:M3"/>
    <mergeCell ref="F6:F9"/>
    <mergeCell ref="A3:A4"/>
    <mergeCell ref="E6:E9"/>
    <mergeCell ref="B10:B13"/>
  </mergeCells>
  <pageMargins left="0.74803149606299213" right="0.74803149606299213" top="0.98425196850393704" bottom="0.98425196850393704" header="0.51181102362204722" footer="0.51181102362204722"/>
  <pageSetup paperSize="9" scale="59" fitToHeight="0" orientation="landscape" r:id="rId1"/>
  <headerFooter alignWithMargins="0"/>
  <rowBreaks count="4" manualBreakCount="4">
    <brk id="18" max="16383" man="1"/>
    <brk id="32" max="16383" man="1"/>
    <brk id="51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А.А.</dc:creator>
  <cp:lastModifiedBy>Макарова А.А.</cp:lastModifiedBy>
  <cp:lastPrinted>2020-06-02T07:08:04Z</cp:lastPrinted>
  <dcterms:created xsi:type="dcterms:W3CDTF">2019-12-12T15:28:22Z</dcterms:created>
  <dcterms:modified xsi:type="dcterms:W3CDTF">2020-06-30T14:21:06Z</dcterms:modified>
</cp:coreProperties>
</file>