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Перечень мероприятий (2)" sheetId="1" r:id="rId1"/>
  </sheets>
  <definedNames>
    <definedName name="_xlnm.Print_Titles" localSheetId="0">'Перечень мероприятий (2)'!$13:$15</definedName>
    <definedName name="_xlnm.Print_Area" localSheetId="0">'Перечень мероприятий (2)'!$A$1:$M$158</definedName>
  </definedNames>
  <calcPr fullCalcOnLoad="1"/>
</workbook>
</file>

<file path=xl/comments1.xml><?xml version="1.0" encoding="utf-8"?>
<comments xmlns="http://schemas.openxmlformats.org/spreadsheetml/2006/main">
  <authors>
    <author>Князева</author>
  </authors>
  <commentList>
    <comment ref="G98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63 729.4-кап.ремонт Мир;
1 988.0 - стройконтроль Мир</t>
        </r>
      </text>
    </comment>
  </commentList>
</comments>
</file>

<file path=xl/sharedStrings.xml><?xml version="1.0" encoding="utf-8"?>
<sst xmlns="http://schemas.openxmlformats.org/spreadsheetml/2006/main" count="316" uniqueCount="88">
  <si>
    <t xml:space="preserve">Перечень мероприятий </t>
  </si>
  <si>
    <t>№ п/п</t>
  </si>
  <si>
    <t>Источники финансирования</t>
  </si>
  <si>
    <t xml:space="preserve">Всего, (тыс. руб.)        </t>
  </si>
  <si>
    <t>Средства бюджета городского округа Домодедово</t>
  </si>
  <si>
    <t>Средства бюджета Московской области</t>
  </si>
  <si>
    <t>Итого</t>
  </si>
  <si>
    <t>Итого по подпрограмме 1</t>
  </si>
  <si>
    <t>Средства федерального бюджета</t>
  </si>
  <si>
    <t>Мероприятия подпрограммы</t>
  </si>
  <si>
    <t xml:space="preserve">Сроки  исполнения мероприятия        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</si>
  <si>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</si>
  <si>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Объем финансирования по годам, (тыс.руб.)</t>
  </si>
  <si>
    <t xml:space="preserve">Ответственный за выполнение мероприятия подпрограммы       </t>
  </si>
  <si>
    <t>Результаты выполнения мероприятия подпрограммы</t>
  </si>
  <si>
    <t>1.1</t>
  </si>
  <si>
    <t>1.2</t>
  </si>
  <si>
    <t>1</t>
  </si>
  <si>
    <t xml:space="preserve">утвержденной постановлением Администрации городского округа Домодедово </t>
  </si>
  <si>
    <t>к муниципальной программе «Культура»</t>
  </si>
  <si>
    <t>муниципальной программы  «Культура»</t>
  </si>
  <si>
    <t>2020-2024 г.г.</t>
  </si>
  <si>
    <t>Основное мероприятие 2. Сохранение, использование и популяризация объектов культурного наследия находящихся в собственности муниципального образования</t>
  </si>
  <si>
    <t>Мероприятие 2.1. Сохранение объектов культурного наследия, находящихся в собственности муниципальных образований Московской области</t>
  </si>
  <si>
    <t>Основное мероприятие 1. Обеспечение выполнения функций муниципальных музеев</t>
  </si>
  <si>
    <t xml:space="preserve">Мероприятие 1.2.
У крепление материально-технической базы и проведение текущего ремонта учреждении музеев, галерей
</t>
  </si>
  <si>
    <t>Основное мероприятие 2. 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</t>
  </si>
  <si>
    <t>Мероприятие 1.1. Обеспечение деятельности муниципальных органов - учреждения в сфере культуры</t>
  </si>
  <si>
    <t>Мероприятие 1.1. Расходы на обеспечение деятельности (оказание услуг) муниципальных учреждений - парк культуры и отдыха</t>
  </si>
  <si>
    <t>Итого по программе</t>
  </si>
  <si>
    <t>Подпрограмма 1 «Сохранение,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Федерации»</t>
  </si>
  <si>
    <t>Комитет по культуре, делам молодежи и спорту Администрации городского округа Домодедово</t>
  </si>
  <si>
    <t>Основное мероприятие 5. «Обеспечение функций культурно-досуговых учреждений»</t>
  </si>
  <si>
    <t>Мероприятие 5.1. Расходы на обеспечение деятельности (оказание услуг) муниципальных учреждений - культурно-досуговые учреждения</t>
  </si>
  <si>
    <t>Архивный отдел администрации городского округа Домодедово</t>
  </si>
  <si>
    <t>2020 год</t>
  </si>
  <si>
    <t>2021 год</t>
  </si>
  <si>
    <t>2022 год</t>
  </si>
  <si>
    <t>2023 год</t>
  </si>
  <si>
    <t>2024 год</t>
  </si>
  <si>
    <t>Основное мероприятие 1. Создание условий для реализации полномочий органов местного самоуправления</t>
  </si>
  <si>
    <t xml:space="preserve">Основное мероприятие 1. Хранение,
комплектование, учет и использование архивных документов в муниципальных архивах
</t>
  </si>
  <si>
    <t xml:space="preserve">Мероприятие 1.3. Хранение,
комплектование, учет и использование документов Архивного фонда Московской области и других архивных документов
</t>
  </si>
  <si>
    <t>Обеспечение роста числа пользователей муниципальных библиотек Московской области - к 2024 г. до 41 080 чел.; Увеличение количества библиотек, внедривших стандарты деятельности библиотеки нового формата - к 2024 г. до 25 ед.; Увеличение доли муниципальных библиотек, соответствующих требованиям к условиям деятельности библиотек Московской области (стандарту) к 2024 г. до 100%; Увеличение посещаемости общедоступных (публичных) библиотек, а также культурно-массовых мероприятий, проводимых в библиотеках Московской области к уровню 2017 года к 2024 г. до 115.9%</t>
  </si>
  <si>
    <t>Количество муниципальных учреждений культуры Московской области, по которым проведен капитальный ремонт, техническое переоснащение современным непроизводственным оборудованием и благоустройство территории в 2021 г. 1 ед.;  Количество организаций культуры, получивших современное оборудование в 2022 г. - 1 ед.</t>
  </si>
  <si>
    <t>Доля архивных документов, хранящихся в муниципальном архиве в нормативных условиях, обеспечивающих их постоянное (вечное) и долговременное хранение, в общем количестве документов в муниципальном архиве к 2024 г. не менее 95%;  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 - 100%;  Увеличение доли архивных документов, переведенных в электронно-цифровую форму, от общего количества документов, находящихся на хранении в муниципальном архиве муниципального образования к 2024 г. до 3%</t>
  </si>
  <si>
    <t>Сохранение соотношения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  не менее 100%</t>
  </si>
  <si>
    <t>Подпрограмма II «Развитие музейного дела и народных художественных промыслов»</t>
  </si>
  <si>
    <t>Подпрограмма III «Развитие библиотечного дела»</t>
  </si>
  <si>
    <t>Подпрограмма IV «Развитие профессионального искусства, гастрольно-концертной деятельности и кинематографии»</t>
  </si>
  <si>
    <t>Подпрограмма VII «Развитие архивного дела»</t>
  </si>
  <si>
    <t>Подпрограмма VIII «Обеспечивающая программа»</t>
  </si>
  <si>
    <t>Подпрограмма IX «Развитие парков культуры и отдыха»</t>
  </si>
  <si>
    <t>Итого по подпрограмме II</t>
  </si>
  <si>
    <t>Итого по подпрограмме III</t>
  </si>
  <si>
    <t>Итого по подпрограмме IV</t>
  </si>
  <si>
    <t>Итого по подпрограмме V</t>
  </si>
  <si>
    <t>Итого по подпрограмме VII</t>
  </si>
  <si>
    <t>Итого по подпрограмме VIII</t>
  </si>
  <si>
    <t>Итого по подпрограмме IX</t>
  </si>
  <si>
    <t>Подпрограмма V «Укрепление материально-технической базы государственных и муниципальных учреждений культуры Московской области»</t>
  </si>
  <si>
    <t>Увеличение общего количества посещений музеев - к 2024 г. до 112 %; Перевод в электронный вид музейных фондов  - к 2022 г. до 50%</t>
  </si>
  <si>
    <t>Увеличение числа посещений организаций культуры к уровню 2017 года  к 2024 г. до 115.43 %; Увеличение доли учреждений клубного типа, соответствующих Требованиям к условиям деятельности культурно-досуговых учреждений Московской области к 2024 г. до 52.6 %;  Увеличение числа посещений платных культурно-массовых мероприятий клубов и домов культуры к уровню 2017 года к 2024 г. до 130.0%;  Увеличение числа участников клубных формирований к уровню 2017 года к 2024 г. до 106 %</t>
  </si>
  <si>
    <t>Увеличение числа посетителей парков культуры и отдыха к 2024 г. до 115 %  по отношению к базовому году</t>
  </si>
  <si>
    <t>Мероприятие 1.2. Расходы на обеспечение деятельности (оказание услуг) муниципальных учреждении - библиотеки</t>
  </si>
  <si>
    <t>Мероприятие 1.4. Укрепление материально-технической базы и проведение текущего ремонта библиотек</t>
  </si>
  <si>
    <t>1.4</t>
  </si>
  <si>
    <t>Мероприятие 1.5. Комплектование книжных фондов библиотек</t>
  </si>
  <si>
    <t>1.5.</t>
  </si>
  <si>
    <t>5</t>
  </si>
  <si>
    <t>Мероприятие 5.3. Мероприятия в сфере культуры</t>
  </si>
  <si>
    <t>5.1</t>
  </si>
  <si>
    <t>5.3</t>
  </si>
  <si>
    <t>Основное мероприятие А1. Федеральный проект «Культурная среда»</t>
  </si>
  <si>
    <t>Мероприятие 4.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</t>
  </si>
  <si>
    <t>Мероприятие 2. Государственная поддержка отрасли культуры (в части обеспечения учреждений культуры специализированным автотранспортом для обслуживания населения, в том числе сельского населения)</t>
  </si>
  <si>
    <t>2.1</t>
  </si>
  <si>
    <t>Основное мероприятие 1. Соответствие нормативу обеспеченности парками культуры и отдыха»</t>
  </si>
  <si>
    <t>Приложение № 2</t>
  </si>
  <si>
    <t xml:space="preserve">к постановлению администрации </t>
  </si>
  <si>
    <t>городского округа Домодедово</t>
  </si>
  <si>
    <t>«Приложение № 4</t>
  </si>
  <si>
    <t xml:space="preserve">                                                           »</t>
  </si>
  <si>
    <t>от 31.10.2019 № 2283</t>
  </si>
  <si>
    <t>Мероприятие 1.1. Расходы на обеспечение деятельности (оказание услуг) муниципальных учреждений - музеи и галереи</t>
  </si>
  <si>
    <t>Основное мероприятие 1 Организация библиотечного обслуживания населения муниципальными библиотекам Московской области</t>
  </si>
  <si>
    <t>Мероприятие 2.1. Осуществление переданных полномочий по временному хранению, комплектованию, учету и использованию архивных документов» относящихся к собственности Московской области и временно хранящихся в муниципальных архивах</t>
  </si>
  <si>
    <t>от 30.12.2019 № 2765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</si>
</sst>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49" fontId="3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/>
    </xf>
    <xf numFmtId="171" fontId="3" fillId="33" borderId="0" xfId="6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left" vertical="center" wrapText="1"/>
    </xf>
    <xf numFmtId="172" fontId="3" fillId="33" borderId="11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4" fontId="3" fillId="33" borderId="0" xfId="0" applyNumberFormat="1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/>
    </xf>
    <xf numFmtId="0" fontId="63" fillId="0" borderId="11" xfId="0" applyFont="1" applyBorder="1" applyAlignment="1">
      <alignment horizontal="center" vertical="center" wrapText="1"/>
    </xf>
    <xf numFmtId="4" fontId="64" fillId="0" borderId="11" xfId="0" applyNumberFormat="1" applyFont="1" applyBorder="1" applyAlignment="1">
      <alignment horizontal="center" vertical="center" wrapText="1"/>
    </xf>
    <xf numFmtId="4" fontId="65" fillId="0" borderId="11" xfId="0" applyNumberFormat="1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4" fontId="66" fillId="33" borderId="11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right" vertical="center"/>
    </xf>
    <xf numFmtId="0" fontId="6" fillId="33" borderId="13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/>
    </xf>
    <xf numFmtId="49" fontId="3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0" fontId="53" fillId="0" borderId="17" xfId="0" applyFont="1" applyBorder="1" applyAlignment="1">
      <alignment vertical="center" wrapText="1"/>
    </xf>
    <xf numFmtId="0" fontId="53" fillId="0" borderId="18" xfId="0" applyFont="1" applyBorder="1" applyAlignment="1">
      <alignment vertical="center" wrapText="1"/>
    </xf>
    <xf numFmtId="0" fontId="53" fillId="0" borderId="0" xfId="0" applyFont="1" applyAlignment="1">
      <alignment vertical="center" wrapText="1"/>
    </xf>
    <xf numFmtId="0" fontId="53" fillId="0" borderId="19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3" fillId="0" borderId="21" xfId="0" applyFont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7" fillId="0" borderId="12" xfId="0" applyFont="1" applyBorder="1" applyAlignment="1">
      <alignment horizontal="left" vertical="center" wrapText="1"/>
    </xf>
    <xf numFmtId="0" fontId="67" fillId="0" borderId="14" xfId="0" applyFont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49" fontId="9" fillId="33" borderId="22" xfId="0" applyNumberFormat="1" applyFont="1" applyFill="1" applyBorder="1" applyAlignment="1">
      <alignment horizontal="center" vertical="center" wrapText="1"/>
    </xf>
    <xf numFmtId="0" fontId="68" fillId="0" borderId="23" xfId="0" applyFont="1" applyBorder="1" applyAlignment="1">
      <alignment vertical="center" wrapText="1"/>
    </xf>
    <xf numFmtId="0" fontId="68" fillId="0" borderId="24" xfId="0" applyFont="1" applyBorder="1" applyAlignment="1">
      <alignment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2" fontId="7" fillId="33" borderId="13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2" xfId="0" applyFont="1" applyBorder="1" applyAlignment="1">
      <alignment vertical="center" wrapText="1"/>
    </xf>
    <xf numFmtId="0" fontId="53" fillId="0" borderId="14" xfId="0" applyFont="1" applyBorder="1" applyAlignment="1">
      <alignment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left" vertical="center" wrapText="1"/>
    </xf>
    <xf numFmtId="0" fontId="69" fillId="0" borderId="14" xfId="0" applyFont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63" fillId="0" borderId="13" xfId="0" applyFont="1" applyBorder="1" applyAlignment="1">
      <alignment vertical="center" wrapText="1"/>
    </xf>
    <xf numFmtId="0" fontId="63" fillId="0" borderId="12" xfId="0" applyFont="1" applyBorder="1" applyAlignment="1">
      <alignment vertical="center" wrapText="1"/>
    </xf>
    <xf numFmtId="0" fontId="63" fillId="0" borderId="14" xfId="0" applyFont="1" applyBorder="1" applyAlignment="1">
      <alignment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71" fillId="0" borderId="13" xfId="0" applyFont="1" applyBorder="1" applyAlignment="1">
      <alignment vertical="center" wrapText="1"/>
    </xf>
    <xf numFmtId="0" fontId="71" fillId="0" borderId="12" xfId="0" applyFont="1" applyBorder="1" applyAlignment="1">
      <alignment vertical="center" wrapText="1"/>
    </xf>
    <xf numFmtId="0" fontId="71" fillId="0" borderId="14" xfId="0" applyFont="1" applyBorder="1" applyAlignment="1">
      <alignment vertical="center" wrapText="1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/>
    </xf>
    <xf numFmtId="49" fontId="3" fillId="33" borderId="14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left" vertical="center"/>
    </xf>
    <xf numFmtId="0" fontId="3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center" wrapText="1"/>
    </xf>
    <xf numFmtId="0" fontId="37" fillId="33" borderId="0" xfId="0" applyFont="1" applyFill="1" applyAlignment="1">
      <alignment horizontal="right" vertical="center" wrapText="1"/>
    </xf>
    <xf numFmtId="0" fontId="8" fillId="33" borderId="0" xfId="0" applyFont="1" applyFill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161"/>
  <sheetViews>
    <sheetView tabSelected="1" view="pageBreakPreview" zoomScale="80" zoomScaleNormal="75" zoomScaleSheetLayoutView="80" workbookViewId="0" topLeftCell="A1">
      <pane ySplit="15" topLeftCell="A118" activePane="bottomLeft" state="frozen"/>
      <selection pane="topLeft" activeCell="A1" sqref="A1"/>
      <selection pane="bottomLeft" activeCell="A10" sqref="A10:M10"/>
    </sheetView>
  </sheetViews>
  <sheetFormatPr defaultColWidth="8.8515625" defaultRowHeight="15"/>
  <cols>
    <col min="1" max="1" width="5.7109375" style="1" customWidth="1"/>
    <col min="2" max="2" width="25.140625" style="2" customWidth="1"/>
    <col min="3" max="3" width="14.421875" style="2" customWidth="1"/>
    <col min="4" max="4" width="21.00390625" style="22" customWidth="1"/>
    <col min="5" max="5" width="13.57421875" style="11" customWidth="1"/>
    <col min="6" max="6" width="13.140625" style="11" customWidth="1"/>
    <col min="7" max="7" width="13.7109375" style="11" customWidth="1"/>
    <col min="8" max="8" width="11.140625" style="11" customWidth="1"/>
    <col min="9" max="10" width="11.57421875" style="11" customWidth="1"/>
    <col min="11" max="11" width="11.7109375" style="11" customWidth="1"/>
    <col min="12" max="12" width="15.7109375" style="11" customWidth="1"/>
    <col min="13" max="13" width="34.57421875" style="11" customWidth="1"/>
    <col min="14" max="14" width="9.8515625" style="11" bestFit="1" customWidth="1"/>
    <col min="15" max="16384" width="8.8515625" style="11" customWidth="1"/>
  </cols>
  <sheetData>
    <row r="1" spans="12:13" ht="15">
      <c r="L1" s="9"/>
      <c r="M1" s="50" t="s">
        <v>78</v>
      </c>
    </row>
    <row r="2" spans="12:13" ht="15">
      <c r="L2" s="9"/>
      <c r="M2" s="50" t="s">
        <v>79</v>
      </c>
    </row>
    <row r="3" spans="12:13" ht="15">
      <c r="L3" s="9"/>
      <c r="M3" s="50" t="s">
        <v>80</v>
      </c>
    </row>
    <row r="4" spans="12:13" ht="15">
      <c r="L4" s="9"/>
      <c r="M4" s="50" t="s">
        <v>87</v>
      </c>
    </row>
    <row r="5" spans="1:13" ht="25.5" customHeight="1">
      <c r="A5" s="193"/>
      <c r="B5" s="194"/>
      <c r="H5" s="9"/>
      <c r="I5" s="195" t="s">
        <v>81</v>
      </c>
      <c r="J5" s="195"/>
      <c r="K5" s="195"/>
      <c r="L5" s="195"/>
      <c r="M5" s="195"/>
    </row>
    <row r="6" spans="8:13" ht="15">
      <c r="H6" s="9"/>
      <c r="I6" s="195" t="s">
        <v>19</v>
      </c>
      <c r="J6" s="195"/>
      <c r="K6" s="195"/>
      <c r="L6" s="195"/>
      <c r="M6" s="195"/>
    </row>
    <row r="7" spans="8:13" ht="21.75" customHeight="1">
      <c r="H7" s="39"/>
      <c r="I7" s="39"/>
      <c r="J7" s="196" t="s">
        <v>18</v>
      </c>
      <c r="K7" s="197"/>
      <c r="L7" s="197"/>
      <c r="M7" s="197"/>
    </row>
    <row r="8" spans="8:13" ht="15.75" customHeight="1">
      <c r="H8" s="39"/>
      <c r="I8" s="39"/>
      <c r="J8" s="39"/>
      <c r="K8" s="39"/>
      <c r="L8" s="39"/>
      <c r="M8" s="54" t="s">
        <v>83</v>
      </c>
    </row>
    <row r="9" spans="8:13" ht="15">
      <c r="H9" s="39"/>
      <c r="I9" s="12"/>
      <c r="J9" s="12"/>
      <c r="K9" s="12"/>
      <c r="L9" s="12"/>
      <c r="M9" s="12"/>
    </row>
    <row r="10" spans="1:13" ht="18.75">
      <c r="A10" s="198" t="s">
        <v>0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</row>
    <row r="11" spans="1:13" s="43" customFormat="1" ht="18.75">
      <c r="A11" s="199" t="s">
        <v>20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</row>
    <row r="12" spans="1:13" ht="10.5" customHeight="1">
      <c r="A12" s="10"/>
      <c r="B12" s="3"/>
      <c r="C12" s="3"/>
      <c r="D12" s="23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34.5" customHeight="1">
      <c r="A13" s="55" t="s">
        <v>1</v>
      </c>
      <c r="B13" s="147" t="s">
        <v>9</v>
      </c>
      <c r="C13" s="147" t="s">
        <v>10</v>
      </c>
      <c r="D13" s="190" t="s">
        <v>2</v>
      </c>
      <c r="E13" s="190" t="s">
        <v>11</v>
      </c>
      <c r="F13" s="190" t="s">
        <v>3</v>
      </c>
      <c r="G13" s="186" t="s">
        <v>12</v>
      </c>
      <c r="H13" s="187"/>
      <c r="I13" s="187"/>
      <c r="J13" s="188"/>
      <c r="K13" s="189"/>
      <c r="L13" s="190" t="s">
        <v>13</v>
      </c>
      <c r="M13" s="147" t="s">
        <v>14</v>
      </c>
    </row>
    <row r="14" spans="1:13" ht="96" customHeight="1">
      <c r="A14" s="55"/>
      <c r="B14" s="149"/>
      <c r="C14" s="127"/>
      <c r="D14" s="190"/>
      <c r="E14" s="190"/>
      <c r="F14" s="190"/>
      <c r="G14" s="35" t="s">
        <v>35</v>
      </c>
      <c r="H14" s="35" t="s">
        <v>36</v>
      </c>
      <c r="I14" s="35" t="s">
        <v>37</v>
      </c>
      <c r="J14" s="35" t="s">
        <v>38</v>
      </c>
      <c r="K14" s="35" t="s">
        <v>39</v>
      </c>
      <c r="L14" s="190"/>
      <c r="M14" s="185"/>
    </row>
    <row r="15" spans="1:13" ht="15">
      <c r="A15" s="14">
        <v>1</v>
      </c>
      <c r="B15" s="4">
        <v>2</v>
      </c>
      <c r="C15" s="4">
        <v>3</v>
      </c>
      <c r="D15" s="42">
        <v>4</v>
      </c>
      <c r="E15" s="42">
        <v>5</v>
      </c>
      <c r="F15" s="42">
        <v>6</v>
      </c>
      <c r="G15" s="42">
        <v>7</v>
      </c>
      <c r="H15" s="42">
        <v>8</v>
      </c>
      <c r="I15" s="42">
        <v>9</v>
      </c>
      <c r="J15" s="42">
        <v>10</v>
      </c>
      <c r="K15" s="42">
        <v>11</v>
      </c>
      <c r="L15" s="42">
        <v>12</v>
      </c>
      <c r="M15" s="42">
        <v>13</v>
      </c>
    </row>
    <row r="16" spans="1:13" ht="30" customHeight="1" hidden="1">
      <c r="A16" s="191" t="s">
        <v>30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</row>
    <row r="17" spans="1:13" ht="23.25" customHeight="1" hidden="1">
      <c r="A17" s="117">
        <v>1</v>
      </c>
      <c r="B17" s="83" t="s">
        <v>22</v>
      </c>
      <c r="C17" s="30" t="s">
        <v>21</v>
      </c>
      <c r="D17" s="18" t="s">
        <v>6</v>
      </c>
      <c r="E17" s="5">
        <v>0</v>
      </c>
      <c r="F17" s="5">
        <f aca="true" t="shared" si="0" ref="F17:K17">F18+F19+F20</f>
        <v>0</v>
      </c>
      <c r="G17" s="5">
        <f t="shared" si="0"/>
        <v>0</v>
      </c>
      <c r="H17" s="5">
        <f t="shared" si="0"/>
        <v>0</v>
      </c>
      <c r="I17" s="5">
        <f t="shared" si="0"/>
        <v>0</v>
      </c>
      <c r="J17" s="5">
        <f t="shared" si="0"/>
        <v>0</v>
      </c>
      <c r="K17" s="5">
        <f t="shared" si="0"/>
        <v>0</v>
      </c>
      <c r="L17" s="156" t="s">
        <v>31</v>
      </c>
      <c r="M17" s="89"/>
    </row>
    <row r="18" spans="1:13" ht="39" customHeight="1" hidden="1">
      <c r="A18" s="118"/>
      <c r="B18" s="192"/>
      <c r="C18" s="30" t="s">
        <v>21</v>
      </c>
      <c r="D18" s="30" t="s">
        <v>8</v>
      </c>
      <c r="E18" s="5">
        <v>0</v>
      </c>
      <c r="F18" s="5">
        <f aca="true" t="shared" si="1" ref="F18:F24">G18+H18+I18+J18+K18</f>
        <v>0</v>
      </c>
      <c r="G18" s="5">
        <f aca="true" t="shared" si="2" ref="G18:K20">G22</f>
        <v>0</v>
      </c>
      <c r="H18" s="5">
        <f t="shared" si="2"/>
        <v>0</v>
      </c>
      <c r="I18" s="5">
        <f t="shared" si="2"/>
        <v>0</v>
      </c>
      <c r="J18" s="5">
        <f t="shared" si="2"/>
        <v>0</v>
      </c>
      <c r="K18" s="5">
        <f t="shared" si="2"/>
        <v>0</v>
      </c>
      <c r="L18" s="182"/>
      <c r="M18" s="184"/>
    </row>
    <row r="19" spans="1:13" ht="33" customHeight="1" hidden="1">
      <c r="A19" s="118"/>
      <c r="B19" s="192"/>
      <c r="C19" s="30" t="s">
        <v>21</v>
      </c>
      <c r="D19" s="30" t="s">
        <v>5</v>
      </c>
      <c r="E19" s="5">
        <v>0</v>
      </c>
      <c r="F19" s="5">
        <f t="shared" si="1"/>
        <v>0</v>
      </c>
      <c r="G19" s="5">
        <f t="shared" si="2"/>
        <v>0</v>
      </c>
      <c r="H19" s="5">
        <f t="shared" si="2"/>
        <v>0</v>
      </c>
      <c r="I19" s="5">
        <f t="shared" si="2"/>
        <v>0</v>
      </c>
      <c r="J19" s="5">
        <f t="shared" si="2"/>
        <v>0</v>
      </c>
      <c r="K19" s="5">
        <f t="shared" si="2"/>
        <v>0</v>
      </c>
      <c r="L19" s="182"/>
      <c r="M19" s="184"/>
    </row>
    <row r="20" spans="1:13" ht="47.25" customHeight="1" hidden="1">
      <c r="A20" s="119"/>
      <c r="B20" s="192"/>
      <c r="C20" s="30" t="s">
        <v>21</v>
      </c>
      <c r="D20" s="30" t="s">
        <v>4</v>
      </c>
      <c r="E20" s="5">
        <v>0</v>
      </c>
      <c r="F20" s="5">
        <f t="shared" si="1"/>
        <v>0</v>
      </c>
      <c r="G20" s="5">
        <f t="shared" si="2"/>
        <v>0</v>
      </c>
      <c r="H20" s="5">
        <f t="shared" si="2"/>
        <v>0</v>
      </c>
      <c r="I20" s="5">
        <f t="shared" si="2"/>
        <v>0</v>
      </c>
      <c r="J20" s="5">
        <f t="shared" si="2"/>
        <v>0</v>
      </c>
      <c r="K20" s="5">
        <f t="shared" si="2"/>
        <v>0</v>
      </c>
      <c r="L20" s="183"/>
      <c r="M20" s="185"/>
    </row>
    <row r="21" spans="1:13" ht="21.75" customHeight="1" hidden="1">
      <c r="A21" s="131" t="s">
        <v>15</v>
      </c>
      <c r="B21" s="71" t="s">
        <v>23</v>
      </c>
      <c r="C21" s="31" t="s">
        <v>21</v>
      </c>
      <c r="D21" s="44" t="s">
        <v>6</v>
      </c>
      <c r="E21" s="6">
        <v>0</v>
      </c>
      <c r="F21" s="6">
        <f t="shared" si="1"/>
        <v>0</v>
      </c>
      <c r="G21" s="6">
        <f>G22+G23+G24</f>
        <v>0</v>
      </c>
      <c r="H21" s="6">
        <f>H22+H23+H24</f>
        <v>0</v>
      </c>
      <c r="I21" s="6">
        <f>I22+I23+I24</f>
        <v>0</v>
      </c>
      <c r="J21" s="6">
        <f>J22+J23+J24</f>
        <v>0</v>
      </c>
      <c r="K21" s="6">
        <f>K22+K23+K24</f>
        <v>0</v>
      </c>
      <c r="L21" s="34"/>
      <c r="M21" s="40"/>
    </row>
    <row r="22" spans="1:13" ht="34.5" customHeight="1" hidden="1">
      <c r="A22" s="132"/>
      <c r="B22" s="173"/>
      <c r="C22" s="31" t="s">
        <v>21</v>
      </c>
      <c r="D22" s="31" t="s">
        <v>8</v>
      </c>
      <c r="E22" s="6">
        <v>0</v>
      </c>
      <c r="F22" s="6">
        <f t="shared" si="1"/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34"/>
      <c r="M22" s="40"/>
    </row>
    <row r="23" spans="1:13" ht="34.5" customHeight="1" hidden="1">
      <c r="A23" s="132"/>
      <c r="B23" s="173"/>
      <c r="C23" s="31" t="s">
        <v>21</v>
      </c>
      <c r="D23" s="31" t="s">
        <v>5</v>
      </c>
      <c r="E23" s="6">
        <v>0</v>
      </c>
      <c r="F23" s="6">
        <f t="shared" si="1"/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34"/>
      <c r="M23" s="40"/>
    </row>
    <row r="24" spans="1:13" ht="46.5" customHeight="1" hidden="1">
      <c r="A24" s="176"/>
      <c r="B24" s="177"/>
      <c r="C24" s="31" t="s">
        <v>21</v>
      </c>
      <c r="D24" s="31" t="s">
        <v>4</v>
      </c>
      <c r="E24" s="6">
        <v>0</v>
      </c>
      <c r="F24" s="6">
        <f t="shared" si="1"/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35"/>
      <c r="M24" s="35"/>
    </row>
    <row r="25" spans="1:13" ht="22.5" customHeight="1" hidden="1">
      <c r="A25" s="138" t="s">
        <v>7</v>
      </c>
      <c r="B25" s="139"/>
      <c r="C25" s="140"/>
      <c r="D25" s="18" t="s">
        <v>6</v>
      </c>
      <c r="E25" s="5">
        <v>0</v>
      </c>
      <c r="F25" s="5">
        <f aca="true" t="shared" si="3" ref="F25:K25">F26+F27+F28</f>
        <v>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5">
        <f t="shared" si="3"/>
        <v>0</v>
      </c>
      <c r="K25" s="5">
        <f t="shared" si="3"/>
        <v>0</v>
      </c>
      <c r="L25" s="41"/>
      <c r="M25" s="41"/>
    </row>
    <row r="26" spans="1:13" ht="45" customHeight="1" hidden="1">
      <c r="A26" s="141"/>
      <c r="B26" s="142"/>
      <c r="C26" s="143"/>
      <c r="D26" s="30" t="s">
        <v>8</v>
      </c>
      <c r="E26" s="5">
        <v>0</v>
      </c>
      <c r="F26" s="5">
        <f>G26+H26+I26+J26+K26</f>
        <v>0</v>
      </c>
      <c r="G26" s="5">
        <f aca="true" t="shared" si="4" ref="G26:K28">G18</f>
        <v>0</v>
      </c>
      <c r="H26" s="5">
        <f t="shared" si="4"/>
        <v>0</v>
      </c>
      <c r="I26" s="5">
        <f t="shared" si="4"/>
        <v>0</v>
      </c>
      <c r="J26" s="5">
        <f t="shared" si="4"/>
        <v>0</v>
      </c>
      <c r="K26" s="5">
        <f t="shared" si="4"/>
        <v>0</v>
      </c>
      <c r="L26" s="41"/>
      <c r="M26" s="41"/>
    </row>
    <row r="27" spans="1:13" ht="40.5" customHeight="1" hidden="1">
      <c r="A27" s="141"/>
      <c r="B27" s="142"/>
      <c r="C27" s="143"/>
      <c r="D27" s="30" t="s">
        <v>5</v>
      </c>
      <c r="E27" s="5">
        <v>0</v>
      </c>
      <c r="F27" s="5">
        <f>G27+H27+I27+J27+K27</f>
        <v>0</v>
      </c>
      <c r="G27" s="5">
        <f t="shared" si="4"/>
        <v>0</v>
      </c>
      <c r="H27" s="5">
        <f t="shared" si="4"/>
        <v>0</v>
      </c>
      <c r="I27" s="5">
        <f t="shared" si="4"/>
        <v>0</v>
      </c>
      <c r="J27" s="5">
        <f t="shared" si="4"/>
        <v>0</v>
      </c>
      <c r="K27" s="5">
        <f t="shared" si="4"/>
        <v>0</v>
      </c>
      <c r="L27" s="41"/>
      <c r="M27" s="41"/>
    </row>
    <row r="28" spans="1:13" ht="41.25" customHeight="1" hidden="1">
      <c r="A28" s="178"/>
      <c r="B28" s="179"/>
      <c r="C28" s="180"/>
      <c r="D28" s="30" t="s">
        <v>4</v>
      </c>
      <c r="E28" s="5">
        <v>0</v>
      </c>
      <c r="F28" s="5">
        <f>G28+H28+I28+J28+K28</f>
        <v>0</v>
      </c>
      <c r="G28" s="5">
        <f t="shared" si="4"/>
        <v>0</v>
      </c>
      <c r="H28" s="5">
        <f t="shared" si="4"/>
        <v>0</v>
      </c>
      <c r="I28" s="5">
        <f t="shared" si="4"/>
        <v>0</v>
      </c>
      <c r="J28" s="5">
        <f t="shared" si="4"/>
        <v>0</v>
      </c>
      <c r="K28" s="5">
        <f t="shared" si="4"/>
        <v>0</v>
      </c>
      <c r="L28" s="41"/>
      <c r="M28" s="41"/>
    </row>
    <row r="29" spans="1:13" ht="31.5" customHeight="1">
      <c r="A29" s="115" t="s">
        <v>47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</row>
    <row r="30" spans="1:13" ht="30.75" customHeight="1">
      <c r="A30" s="181">
        <v>1</v>
      </c>
      <c r="B30" s="153" t="s">
        <v>24</v>
      </c>
      <c r="C30" s="30" t="s">
        <v>21</v>
      </c>
      <c r="D30" s="18" t="s">
        <v>6</v>
      </c>
      <c r="E30" s="5">
        <f aca="true" t="shared" si="5" ref="E30:K30">E31+E32+E33</f>
        <v>7064.6</v>
      </c>
      <c r="F30" s="5">
        <f t="shared" si="5"/>
        <v>35323</v>
      </c>
      <c r="G30" s="5">
        <f t="shared" si="5"/>
        <v>7064.6</v>
      </c>
      <c r="H30" s="5">
        <f t="shared" si="5"/>
        <v>7064.6</v>
      </c>
      <c r="I30" s="5">
        <f t="shared" si="5"/>
        <v>7064.6</v>
      </c>
      <c r="J30" s="5">
        <f t="shared" si="5"/>
        <v>7064.6</v>
      </c>
      <c r="K30" s="5">
        <f t="shared" si="5"/>
        <v>7064.6</v>
      </c>
      <c r="L30" s="156" t="s">
        <v>31</v>
      </c>
      <c r="M30" s="89" t="s">
        <v>61</v>
      </c>
    </row>
    <row r="31" spans="1:13" ht="40.5" customHeight="1">
      <c r="A31" s="176"/>
      <c r="B31" s="154"/>
      <c r="C31" s="30" t="s">
        <v>21</v>
      </c>
      <c r="D31" s="30" t="s">
        <v>8</v>
      </c>
      <c r="E31" s="5">
        <f>E35</f>
        <v>0</v>
      </c>
      <c r="F31" s="5">
        <f>G31+H31+I31+J31+K31</f>
        <v>0</v>
      </c>
      <c r="G31" s="5">
        <f aca="true" t="shared" si="6" ref="G31:K33">G35+G39</f>
        <v>0</v>
      </c>
      <c r="H31" s="5">
        <f t="shared" si="6"/>
        <v>0</v>
      </c>
      <c r="I31" s="5">
        <f t="shared" si="6"/>
        <v>0</v>
      </c>
      <c r="J31" s="5">
        <f t="shared" si="6"/>
        <v>0</v>
      </c>
      <c r="K31" s="5">
        <f t="shared" si="6"/>
        <v>0</v>
      </c>
      <c r="L31" s="182"/>
      <c r="M31" s="184"/>
    </row>
    <row r="32" spans="1:13" ht="33" customHeight="1">
      <c r="A32" s="176"/>
      <c r="B32" s="154"/>
      <c r="C32" s="30" t="s">
        <v>21</v>
      </c>
      <c r="D32" s="30" t="s">
        <v>5</v>
      </c>
      <c r="E32" s="5">
        <f>E36</f>
        <v>0</v>
      </c>
      <c r="F32" s="5">
        <f>G32+H32+I32+J32+K32</f>
        <v>0</v>
      </c>
      <c r="G32" s="5">
        <f t="shared" si="6"/>
        <v>0</v>
      </c>
      <c r="H32" s="5">
        <f t="shared" si="6"/>
        <v>0</v>
      </c>
      <c r="I32" s="5">
        <f t="shared" si="6"/>
        <v>0</v>
      </c>
      <c r="J32" s="5">
        <f t="shared" si="6"/>
        <v>0</v>
      </c>
      <c r="K32" s="5">
        <f t="shared" si="6"/>
        <v>0</v>
      </c>
      <c r="L32" s="182"/>
      <c r="M32" s="184"/>
    </row>
    <row r="33" spans="1:13" ht="41.25" customHeight="1">
      <c r="A33" s="176"/>
      <c r="B33" s="135"/>
      <c r="C33" s="30" t="s">
        <v>21</v>
      </c>
      <c r="D33" s="30" t="s">
        <v>4</v>
      </c>
      <c r="E33" s="5">
        <f>E37</f>
        <v>7064.6</v>
      </c>
      <c r="F33" s="5">
        <f>G33+H33+I33+J33+K33</f>
        <v>35323</v>
      </c>
      <c r="G33" s="5">
        <f t="shared" si="6"/>
        <v>7064.6</v>
      </c>
      <c r="H33" s="5">
        <f t="shared" si="6"/>
        <v>7064.6</v>
      </c>
      <c r="I33" s="5">
        <f t="shared" si="6"/>
        <v>7064.6</v>
      </c>
      <c r="J33" s="5">
        <f t="shared" si="6"/>
        <v>7064.6</v>
      </c>
      <c r="K33" s="5">
        <f t="shared" si="6"/>
        <v>7064.6</v>
      </c>
      <c r="L33" s="183"/>
      <c r="M33" s="185"/>
    </row>
    <row r="34" spans="1:13" ht="24" customHeight="1">
      <c r="A34" s="55" t="s">
        <v>15</v>
      </c>
      <c r="B34" s="56" t="s">
        <v>84</v>
      </c>
      <c r="C34" s="31" t="s">
        <v>21</v>
      </c>
      <c r="D34" s="44" t="s">
        <v>6</v>
      </c>
      <c r="E34" s="6">
        <f aca="true" t="shared" si="7" ref="E34:K34">E35+E36+E37</f>
        <v>7064.6</v>
      </c>
      <c r="F34" s="6">
        <f t="shared" si="7"/>
        <v>35323</v>
      </c>
      <c r="G34" s="6">
        <f t="shared" si="7"/>
        <v>7064.6</v>
      </c>
      <c r="H34" s="6">
        <f t="shared" si="7"/>
        <v>7064.6</v>
      </c>
      <c r="I34" s="6">
        <f t="shared" si="7"/>
        <v>7064.6</v>
      </c>
      <c r="J34" s="6">
        <f t="shared" si="7"/>
        <v>7064.6</v>
      </c>
      <c r="K34" s="6">
        <f t="shared" si="7"/>
        <v>7064.6</v>
      </c>
      <c r="L34" s="35"/>
      <c r="M34" s="36"/>
    </row>
    <row r="35" spans="1:13" ht="46.5" customHeight="1">
      <c r="A35" s="55"/>
      <c r="B35" s="56"/>
      <c r="C35" s="31" t="s">
        <v>21</v>
      </c>
      <c r="D35" s="31" t="s">
        <v>8</v>
      </c>
      <c r="E35" s="6">
        <v>0</v>
      </c>
      <c r="F35" s="6">
        <f>G35+H35+J35+I35+K35</f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35"/>
      <c r="M35" s="37"/>
    </row>
    <row r="36" spans="1:13" ht="46.5" customHeight="1">
      <c r="A36" s="55"/>
      <c r="B36" s="56"/>
      <c r="C36" s="31" t="s">
        <v>21</v>
      </c>
      <c r="D36" s="31" t="s">
        <v>5</v>
      </c>
      <c r="E36" s="6">
        <v>0</v>
      </c>
      <c r="F36" s="6">
        <f>G36+H36+I36+J36+K36</f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35"/>
      <c r="M36" s="37"/>
    </row>
    <row r="37" spans="1:13" ht="58.5" customHeight="1">
      <c r="A37" s="165"/>
      <c r="B37" s="171"/>
      <c r="C37" s="31" t="s">
        <v>21</v>
      </c>
      <c r="D37" s="31" t="s">
        <v>4</v>
      </c>
      <c r="E37" s="6">
        <v>7064.6</v>
      </c>
      <c r="F37" s="6">
        <f>G37+H37+I37+J37+K37</f>
        <v>35323</v>
      </c>
      <c r="G37" s="6">
        <v>7064.6</v>
      </c>
      <c r="H37" s="6">
        <v>7064.6</v>
      </c>
      <c r="I37" s="6">
        <v>7064.6</v>
      </c>
      <c r="J37" s="6">
        <v>7064.6</v>
      </c>
      <c r="K37" s="6">
        <v>7064.6</v>
      </c>
      <c r="L37" s="40"/>
      <c r="M37" s="33"/>
    </row>
    <row r="38" spans="1:13" ht="28.5" customHeight="1">
      <c r="A38" s="131" t="s">
        <v>16</v>
      </c>
      <c r="B38" s="71" t="s">
        <v>25</v>
      </c>
      <c r="C38" s="31" t="s">
        <v>21</v>
      </c>
      <c r="D38" s="44" t="s">
        <v>6</v>
      </c>
      <c r="E38" s="6">
        <f aca="true" t="shared" si="8" ref="E38:K38">E39+E40+E41</f>
        <v>0</v>
      </c>
      <c r="F38" s="6">
        <f t="shared" si="8"/>
        <v>0</v>
      </c>
      <c r="G38" s="6">
        <f t="shared" si="8"/>
        <v>0</v>
      </c>
      <c r="H38" s="6">
        <f t="shared" si="8"/>
        <v>0</v>
      </c>
      <c r="I38" s="6">
        <f t="shared" si="8"/>
        <v>0</v>
      </c>
      <c r="J38" s="6">
        <f t="shared" si="8"/>
        <v>0</v>
      </c>
      <c r="K38" s="6">
        <f t="shared" si="8"/>
        <v>0</v>
      </c>
      <c r="L38" s="40"/>
      <c r="M38" s="33"/>
    </row>
    <row r="39" spans="1:13" ht="32.25" customHeight="1">
      <c r="A39" s="132"/>
      <c r="B39" s="173"/>
      <c r="C39" s="31" t="s">
        <v>21</v>
      </c>
      <c r="D39" s="31" t="s">
        <v>8</v>
      </c>
      <c r="E39" s="6">
        <v>0</v>
      </c>
      <c r="F39" s="6">
        <f>G39+H39+I39+J39+K39</f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40"/>
      <c r="M39" s="33"/>
    </row>
    <row r="40" spans="1:13" ht="34.5" customHeight="1">
      <c r="A40" s="132"/>
      <c r="B40" s="173"/>
      <c r="C40" s="31" t="s">
        <v>21</v>
      </c>
      <c r="D40" s="31" t="s">
        <v>5</v>
      </c>
      <c r="E40" s="6">
        <v>0</v>
      </c>
      <c r="F40" s="6">
        <f>G40+H40+I40+J40+K40</f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40"/>
      <c r="M40" s="33"/>
    </row>
    <row r="41" spans="1:13" ht="49.5" customHeight="1">
      <c r="A41" s="172"/>
      <c r="B41" s="174"/>
      <c r="C41" s="31" t="s">
        <v>21</v>
      </c>
      <c r="D41" s="31" t="s">
        <v>4</v>
      </c>
      <c r="E41" s="6">
        <v>0</v>
      </c>
      <c r="F41" s="6">
        <f>G41+H41+I41+J41+K41</f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40"/>
      <c r="M41" s="33"/>
    </row>
    <row r="42" spans="1:13" ht="57" customHeight="1" hidden="1">
      <c r="A42" s="92"/>
      <c r="B42" s="83"/>
      <c r="C42" s="21"/>
      <c r="D42" s="21"/>
      <c r="E42" s="6"/>
      <c r="F42" s="5"/>
      <c r="G42" s="5"/>
      <c r="H42" s="5"/>
      <c r="I42" s="5"/>
      <c r="J42" s="5"/>
      <c r="K42" s="5"/>
      <c r="L42" s="32"/>
      <c r="M42" s="33"/>
    </row>
    <row r="43" spans="1:13" ht="76.5" customHeight="1" hidden="1">
      <c r="A43" s="94"/>
      <c r="B43" s="175"/>
      <c r="C43" s="21"/>
      <c r="D43" s="21"/>
      <c r="E43" s="6"/>
      <c r="F43" s="5"/>
      <c r="G43" s="5"/>
      <c r="H43" s="5"/>
      <c r="I43" s="5"/>
      <c r="J43" s="5"/>
      <c r="K43" s="5"/>
      <c r="L43" s="32"/>
      <c r="M43" s="33"/>
    </row>
    <row r="44" spans="1:13" ht="29.25" customHeight="1">
      <c r="A44" s="164" t="s">
        <v>53</v>
      </c>
      <c r="B44" s="164"/>
      <c r="C44" s="164"/>
      <c r="D44" s="18" t="s">
        <v>6</v>
      </c>
      <c r="E44" s="5">
        <f aca="true" t="shared" si="9" ref="E44:K44">E45+E46+E47</f>
        <v>7064.6</v>
      </c>
      <c r="F44" s="5">
        <f t="shared" si="9"/>
        <v>35323</v>
      </c>
      <c r="G44" s="5">
        <f t="shared" si="9"/>
        <v>7064.6</v>
      </c>
      <c r="H44" s="5">
        <f t="shared" si="9"/>
        <v>7064.6</v>
      </c>
      <c r="I44" s="5">
        <f t="shared" si="9"/>
        <v>7064.6</v>
      </c>
      <c r="J44" s="5">
        <f t="shared" si="9"/>
        <v>7064.6</v>
      </c>
      <c r="K44" s="5">
        <f t="shared" si="9"/>
        <v>7064.6</v>
      </c>
      <c r="L44" s="41"/>
      <c r="M44" s="41"/>
    </row>
    <row r="45" spans="1:13" ht="39.75" customHeight="1">
      <c r="A45" s="164"/>
      <c r="B45" s="164"/>
      <c r="C45" s="164"/>
      <c r="D45" s="30" t="s">
        <v>8</v>
      </c>
      <c r="E45" s="5">
        <f>E39+E35</f>
        <v>0</v>
      </c>
      <c r="F45" s="5">
        <f>G45+H45+I45+J45+K45</f>
        <v>0</v>
      </c>
      <c r="G45" s="5">
        <f aca="true" t="shared" si="10" ref="G45:K47">G31</f>
        <v>0</v>
      </c>
      <c r="H45" s="5">
        <f t="shared" si="10"/>
        <v>0</v>
      </c>
      <c r="I45" s="5">
        <f t="shared" si="10"/>
        <v>0</v>
      </c>
      <c r="J45" s="5">
        <f t="shared" si="10"/>
        <v>0</v>
      </c>
      <c r="K45" s="5">
        <f t="shared" si="10"/>
        <v>0</v>
      </c>
      <c r="L45" s="41"/>
      <c r="M45" s="41"/>
    </row>
    <row r="46" spans="1:13" ht="35.25" customHeight="1">
      <c r="A46" s="164"/>
      <c r="B46" s="164"/>
      <c r="C46" s="164"/>
      <c r="D46" s="30" t="s">
        <v>5</v>
      </c>
      <c r="E46" s="5">
        <f>E40+E36</f>
        <v>0</v>
      </c>
      <c r="F46" s="5">
        <f>G46+H46+I46+J46+K46</f>
        <v>0</v>
      </c>
      <c r="G46" s="5">
        <f t="shared" si="10"/>
        <v>0</v>
      </c>
      <c r="H46" s="5">
        <f t="shared" si="10"/>
        <v>0</v>
      </c>
      <c r="I46" s="5">
        <f t="shared" si="10"/>
        <v>0</v>
      </c>
      <c r="J46" s="5">
        <f t="shared" si="10"/>
        <v>0</v>
      </c>
      <c r="K46" s="5">
        <f t="shared" si="10"/>
        <v>0</v>
      </c>
      <c r="L46" s="41"/>
      <c r="M46" s="41"/>
    </row>
    <row r="47" spans="1:13" ht="46.5" customHeight="1">
      <c r="A47" s="165"/>
      <c r="B47" s="165"/>
      <c r="C47" s="165"/>
      <c r="D47" s="30" t="s">
        <v>4</v>
      </c>
      <c r="E47" s="5">
        <f>E41+E37</f>
        <v>7064.6</v>
      </c>
      <c r="F47" s="5">
        <f>G47+H47+I47+J47+K47</f>
        <v>35323</v>
      </c>
      <c r="G47" s="5">
        <f t="shared" si="10"/>
        <v>7064.6</v>
      </c>
      <c r="H47" s="5">
        <f t="shared" si="10"/>
        <v>7064.6</v>
      </c>
      <c r="I47" s="5">
        <f t="shared" si="10"/>
        <v>7064.6</v>
      </c>
      <c r="J47" s="5">
        <f t="shared" si="10"/>
        <v>7064.6</v>
      </c>
      <c r="K47" s="5">
        <f t="shared" si="10"/>
        <v>7064.6</v>
      </c>
      <c r="L47" s="41"/>
      <c r="M47" s="41"/>
    </row>
    <row r="48" spans="1:13" ht="30" customHeight="1">
      <c r="A48" s="115" t="s">
        <v>48</v>
      </c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</row>
    <row r="49" spans="1:13" ht="32.25" customHeight="1">
      <c r="A49" s="66" t="s">
        <v>17</v>
      </c>
      <c r="B49" s="153" t="s">
        <v>85</v>
      </c>
      <c r="C49" s="30" t="s">
        <v>21</v>
      </c>
      <c r="D49" s="18" t="s">
        <v>6</v>
      </c>
      <c r="E49" s="5">
        <f>E50+E51+E52</f>
        <v>71081</v>
      </c>
      <c r="F49" s="5">
        <f>G49+H49+I49+J49+K49</f>
        <v>327680</v>
      </c>
      <c r="G49" s="5">
        <f>G50+G51+G52</f>
        <v>65536</v>
      </c>
      <c r="H49" s="5">
        <f>H50+H51+H52</f>
        <v>65536</v>
      </c>
      <c r="I49" s="5">
        <f>I50+I51+I52</f>
        <v>65536</v>
      </c>
      <c r="J49" s="5">
        <f>J50+J51+J52</f>
        <v>65536</v>
      </c>
      <c r="K49" s="5">
        <f>K50+K51+K52</f>
        <v>65536</v>
      </c>
      <c r="L49" s="147" t="s">
        <v>31</v>
      </c>
      <c r="M49" s="89" t="s">
        <v>43</v>
      </c>
    </row>
    <row r="50" spans="1:13" ht="39" customHeight="1">
      <c r="A50" s="66"/>
      <c r="B50" s="154"/>
      <c r="C50" s="30" t="s">
        <v>21</v>
      </c>
      <c r="D50" s="30" t="s">
        <v>8</v>
      </c>
      <c r="E50" s="5">
        <f>E54+E58+E62</f>
        <v>0</v>
      </c>
      <c r="F50" s="5">
        <f>G50+H50+I50+J50+K50</f>
        <v>0</v>
      </c>
      <c r="G50" s="5">
        <f aca="true" t="shared" si="11" ref="G50:K52">G54+G58+G62</f>
        <v>0</v>
      </c>
      <c r="H50" s="5">
        <f t="shared" si="11"/>
        <v>0</v>
      </c>
      <c r="I50" s="5">
        <f t="shared" si="11"/>
        <v>0</v>
      </c>
      <c r="J50" s="5">
        <f t="shared" si="11"/>
        <v>0</v>
      </c>
      <c r="K50" s="5">
        <f t="shared" si="11"/>
        <v>0</v>
      </c>
      <c r="L50" s="148"/>
      <c r="M50" s="169"/>
    </row>
    <row r="51" spans="1:13" ht="44.25" customHeight="1">
      <c r="A51" s="66"/>
      <c r="B51" s="154"/>
      <c r="C51" s="30" t="s">
        <v>21</v>
      </c>
      <c r="D51" s="30" t="s">
        <v>5</v>
      </c>
      <c r="E51" s="5">
        <f>E55+E59+E63</f>
        <v>0</v>
      </c>
      <c r="F51" s="5">
        <f>G51+H51+I51+J51+K51</f>
        <v>0</v>
      </c>
      <c r="G51" s="5">
        <f t="shared" si="11"/>
        <v>0</v>
      </c>
      <c r="H51" s="5">
        <f t="shared" si="11"/>
        <v>0</v>
      </c>
      <c r="I51" s="5">
        <f t="shared" si="11"/>
        <v>0</v>
      </c>
      <c r="J51" s="5">
        <f t="shared" si="11"/>
        <v>0</v>
      </c>
      <c r="K51" s="5">
        <f t="shared" si="11"/>
        <v>0</v>
      </c>
      <c r="L51" s="148"/>
      <c r="M51" s="169"/>
    </row>
    <row r="52" spans="1:13" ht="56.25" customHeight="1">
      <c r="A52" s="66"/>
      <c r="B52" s="154"/>
      <c r="C52" s="30" t="s">
        <v>21</v>
      </c>
      <c r="D52" s="30" t="s">
        <v>4</v>
      </c>
      <c r="E52" s="5">
        <f>E56+E60+E64</f>
        <v>71081</v>
      </c>
      <c r="F52" s="5">
        <f>G52+H52+I52+J52+K52</f>
        <v>327680</v>
      </c>
      <c r="G52" s="5">
        <f t="shared" si="11"/>
        <v>65536</v>
      </c>
      <c r="H52" s="5">
        <f t="shared" si="11"/>
        <v>65536</v>
      </c>
      <c r="I52" s="5">
        <f t="shared" si="11"/>
        <v>65536</v>
      </c>
      <c r="J52" s="5">
        <f t="shared" si="11"/>
        <v>65536</v>
      </c>
      <c r="K52" s="5">
        <f t="shared" si="11"/>
        <v>65536</v>
      </c>
      <c r="L52" s="149"/>
      <c r="M52" s="170"/>
    </row>
    <row r="53" spans="1:13" ht="25.5" customHeight="1">
      <c r="A53" s="112" t="s">
        <v>16</v>
      </c>
      <c r="B53" s="167" t="s">
        <v>64</v>
      </c>
      <c r="C53" s="31" t="s">
        <v>21</v>
      </c>
      <c r="D53" s="44" t="s">
        <v>6</v>
      </c>
      <c r="E53" s="6">
        <f aca="true" t="shared" si="12" ref="E53:K53">E54+E55+E56</f>
        <v>71081</v>
      </c>
      <c r="F53" s="6">
        <f t="shared" si="12"/>
        <v>327680</v>
      </c>
      <c r="G53" s="6">
        <f t="shared" si="12"/>
        <v>65536</v>
      </c>
      <c r="H53" s="6">
        <f t="shared" si="12"/>
        <v>65536</v>
      </c>
      <c r="I53" s="6">
        <f t="shared" si="12"/>
        <v>65536</v>
      </c>
      <c r="J53" s="6">
        <f t="shared" si="12"/>
        <v>65536</v>
      </c>
      <c r="K53" s="6">
        <f t="shared" si="12"/>
        <v>65536</v>
      </c>
      <c r="L53" s="38"/>
      <c r="M53" s="37"/>
    </row>
    <row r="54" spans="1:13" ht="30" customHeight="1">
      <c r="A54" s="113"/>
      <c r="B54" s="167"/>
      <c r="C54" s="31" t="s">
        <v>21</v>
      </c>
      <c r="D54" s="31" t="s">
        <v>8</v>
      </c>
      <c r="E54" s="6">
        <v>0</v>
      </c>
      <c r="F54" s="6">
        <f>G54+H54+I54+J54+K54</f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38"/>
      <c r="M54" s="37"/>
    </row>
    <row r="55" spans="1:13" ht="30" customHeight="1">
      <c r="A55" s="113"/>
      <c r="B55" s="167"/>
      <c r="C55" s="31" t="s">
        <v>21</v>
      </c>
      <c r="D55" s="31" t="s">
        <v>5</v>
      </c>
      <c r="E55" s="6">
        <v>0</v>
      </c>
      <c r="F55" s="6">
        <f>G55+H55+I55++J55+K55</f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38"/>
      <c r="M55" s="37"/>
    </row>
    <row r="56" spans="1:13" ht="47.25" customHeight="1">
      <c r="A56" s="114"/>
      <c r="B56" s="167"/>
      <c r="C56" s="31" t="s">
        <v>21</v>
      </c>
      <c r="D56" s="31" t="s">
        <v>4</v>
      </c>
      <c r="E56" s="6">
        <v>71081</v>
      </c>
      <c r="F56" s="6">
        <f>G56+H56+I56+J56+K56</f>
        <v>327680</v>
      </c>
      <c r="G56" s="6">
        <v>65536</v>
      </c>
      <c r="H56" s="6">
        <v>65536</v>
      </c>
      <c r="I56" s="6">
        <v>65536</v>
      </c>
      <c r="J56" s="6">
        <v>65536</v>
      </c>
      <c r="K56" s="6">
        <v>65536</v>
      </c>
      <c r="L56" s="38"/>
      <c r="M56" s="37"/>
    </row>
    <row r="57" spans="1:13" ht="37.5" customHeight="1">
      <c r="A57" s="112" t="s">
        <v>66</v>
      </c>
      <c r="B57" s="134" t="s">
        <v>65</v>
      </c>
      <c r="C57" s="31" t="s">
        <v>21</v>
      </c>
      <c r="D57" s="44" t="s">
        <v>6</v>
      </c>
      <c r="E57" s="6">
        <f aca="true" t="shared" si="13" ref="E57:K57">E58+E59+E60</f>
        <v>0</v>
      </c>
      <c r="F57" s="6">
        <f t="shared" si="13"/>
        <v>0</v>
      </c>
      <c r="G57" s="6">
        <f t="shared" si="13"/>
        <v>0</v>
      </c>
      <c r="H57" s="6">
        <f t="shared" si="13"/>
        <v>0</v>
      </c>
      <c r="I57" s="6">
        <f t="shared" si="13"/>
        <v>0</v>
      </c>
      <c r="J57" s="6">
        <f t="shared" si="13"/>
        <v>0</v>
      </c>
      <c r="K57" s="6">
        <f t="shared" si="13"/>
        <v>0</v>
      </c>
      <c r="L57" s="35"/>
      <c r="M57" s="36"/>
    </row>
    <row r="58" spans="1:13" ht="30" customHeight="1">
      <c r="A58" s="113"/>
      <c r="B58" s="135"/>
      <c r="C58" s="31" t="s">
        <v>21</v>
      </c>
      <c r="D58" s="31" t="s">
        <v>8</v>
      </c>
      <c r="E58" s="6">
        <v>0</v>
      </c>
      <c r="F58" s="6">
        <f>G58+H58+I58+J58+K58</f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35"/>
      <c r="M58" s="37"/>
    </row>
    <row r="59" spans="1:13" ht="36.75" customHeight="1">
      <c r="A59" s="113"/>
      <c r="B59" s="135"/>
      <c r="C59" s="31" t="s">
        <v>21</v>
      </c>
      <c r="D59" s="31" t="s">
        <v>5</v>
      </c>
      <c r="E59" s="6">
        <v>0</v>
      </c>
      <c r="F59" s="6">
        <f>G59+H59+I59+J59+K59</f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35"/>
      <c r="M59" s="37"/>
    </row>
    <row r="60" spans="1:13" ht="48" customHeight="1">
      <c r="A60" s="114"/>
      <c r="B60" s="137"/>
      <c r="C60" s="31" t="s">
        <v>21</v>
      </c>
      <c r="D60" s="31" t="s">
        <v>4</v>
      </c>
      <c r="E60" s="6">
        <v>0</v>
      </c>
      <c r="F60" s="6">
        <f>G60+H60+I60+J60+K60</f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40"/>
      <c r="M60" s="34"/>
    </row>
    <row r="61" spans="1:13" ht="34.5" customHeight="1">
      <c r="A61" s="112" t="s">
        <v>68</v>
      </c>
      <c r="B61" s="134" t="s">
        <v>67</v>
      </c>
      <c r="C61" s="31" t="s">
        <v>21</v>
      </c>
      <c r="D61" s="44" t="s">
        <v>6</v>
      </c>
      <c r="E61" s="6">
        <f aca="true" t="shared" si="14" ref="E61:K61">E62+E63+E64</f>
        <v>0</v>
      </c>
      <c r="F61" s="6">
        <f t="shared" si="14"/>
        <v>0</v>
      </c>
      <c r="G61" s="6">
        <f t="shared" si="14"/>
        <v>0</v>
      </c>
      <c r="H61" s="6">
        <f t="shared" si="14"/>
        <v>0</v>
      </c>
      <c r="I61" s="6">
        <f t="shared" si="14"/>
        <v>0</v>
      </c>
      <c r="J61" s="6">
        <f t="shared" si="14"/>
        <v>0</v>
      </c>
      <c r="K61" s="6">
        <f t="shared" si="14"/>
        <v>0</v>
      </c>
      <c r="L61" s="40"/>
      <c r="M61" s="34"/>
    </row>
    <row r="62" spans="1:13" ht="36" customHeight="1">
      <c r="A62" s="113"/>
      <c r="B62" s="135"/>
      <c r="C62" s="31" t="s">
        <v>21</v>
      </c>
      <c r="D62" s="31" t="s">
        <v>8</v>
      </c>
      <c r="E62" s="6">
        <v>0</v>
      </c>
      <c r="F62" s="6">
        <f aca="true" t="shared" si="15" ref="F62:F68">G62+H62+I62+J62+K62</f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40"/>
      <c r="M62" s="34"/>
    </row>
    <row r="63" spans="1:13" ht="33" customHeight="1">
      <c r="A63" s="113"/>
      <c r="B63" s="135"/>
      <c r="C63" s="31" t="s">
        <v>21</v>
      </c>
      <c r="D63" s="31" t="s">
        <v>5</v>
      </c>
      <c r="E63" s="6">
        <v>0</v>
      </c>
      <c r="F63" s="6">
        <f t="shared" si="15"/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40"/>
      <c r="M63" s="34"/>
    </row>
    <row r="64" spans="1:13" ht="48" customHeight="1">
      <c r="A64" s="114"/>
      <c r="B64" s="137"/>
      <c r="C64" s="31" t="s">
        <v>21</v>
      </c>
      <c r="D64" s="31" t="s">
        <v>4</v>
      </c>
      <c r="E64" s="6">
        <v>0</v>
      </c>
      <c r="F64" s="6">
        <f t="shared" si="15"/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40"/>
      <c r="M64" s="34"/>
    </row>
    <row r="65" spans="1:13" s="8" customFormat="1" ht="25.5" customHeight="1">
      <c r="A65" s="164" t="s">
        <v>54</v>
      </c>
      <c r="B65" s="164"/>
      <c r="C65" s="164"/>
      <c r="D65" s="18" t="s">
        <v>6</v>
      </c>
      <c r="E65" s="5">
        <f>E66+E67+E68</f>
        <v>71081</v>
      </c>
      <c r="F65" s="5">
        <f t="shared" si="15"/>
        <v>327680</v>
      </c>
      <c r="G65" s="5">
        <f>G66+G67+G68</f>
        <v>65536</v>
      </c>
      <c r="H65" s="5">
        <f>H66+H67+H68</f>
        <v>65536</v>
      </c>
      <c r="I65" s="5">
        <f>I66+I67+I68</f>
        <v>65536</v>
      </c>
      <c r="J65" s="5">
        <f>J66+J67+J68</f>
        <v>65536</v>
      </c>
      <c r="K65" s="5">
        <f>K66+K67+K68</f>
        <v>65536</v>
      </c>
      <c r="L65" s="41"/>
      <c r="M65" s="41"/>
    </row>
    <row r="66" spans="1:13" s="8" customFormat="1" ht="41.25" customHeight="1">
      <c r="A66" s="164"/>
      <c r="B66" s="164"/>
      <c r="C66" s="164"/>
      <c r="D66" s="30" t="s">
        <v>8</v>
      </c>
      <c r="E66" s="5">
        <f>E50</f>
        <v>0</v>
      </c>
      <c r="F66" s="5">
        <f t="shared" si="15"/>
        <v>0</v>
      </c>
      <c r="G66" s="5">
        <f aca="true" t="shared" si="16" ref="G66:K68">G50</f>
        <v>0</v>
      </c>
      <c r="H66" s="5">
        <f t="shared" si="16"/>
        <v>0</v>
      </c>
      <c r="I66" s="5">
        <f t="shared" si="16"/>
        <v>0</v>
      </c>
      <c r="J66" s="5">
        <f t="shared" si="16"/>
        <v>0</v>
      </c>
      <c r="K66" s="5">
        <f t="shared" si="16"/>
        <v>0</v>
      </c>
      <c r="L66" s="41"/>
      <c r="M66" s="41"/>
    </row>
    <row r="67" spans="1:13" ht="33.75" customHeight="1">
      <c r="A67" s="164"/>
      <c r="B67" s="164"/>
      <c r="C67" s="164"/>
      <c r="D67" s="30" t="s">
        <v>5</v>
      </c>
      <c r="E67" s="5">
        <f>E51</f>
        <v>0</v>
      </c>
      <c r="F67" s="5">
        <f t="shared" si="15"/>
        <v>0</v>
      </c>
      <c r="G67" s="5">
        <f t="shared" si="16"/>
        <v>0</v>
      </c>
      <c r="H67" s="5">
        <f t="shared" si="16"/>
        <v>0</v>
      </c>
      <c r="I67" s="5">
        <f t="shared" si="16"/>
        <v>0</v>
      </c>
      <c r="J67" s="5">
        <f t="shared" si="16"/>
        <v>0</v>
      </c>
      <c r="K67" s="5">
        <f t="shared" si="16"/>
        <v>0</v>
      </c>
      <c r="L67" s="41"/>
      <c r="M67" s="41"/>
    </row>
    <row r="68" spans="1:13" ht="44.25" customHeight="1">
      <c r="A68" s="165"/>
      <c r="B68" s="165"/>
      <c r="C68" s="165"/>
      <c r="D68" s="30" t="s">
        <v>4</v>
      </c>
      <c r="E68" s="5">
        <f>E52</f>
        <v>71081</v>
      </c>
      <c r="F68" s="5">
        <f t="shared" si="15"/>
        <v>327680</v>
      </c>
      <c r="G68" s="5">
        <f t="shared" si="16"/>
        <v>65536</v>
      </c>
      <c r="H68" s="5">
        <f t="shared" si="16"/>
        <v>65536</v>
      </c>
      <c r="I68" s="5">
        <f t="shared" si="16"/>
        <v>65536</v>
      </c>
      <c r="J68" s="5">
        <f t="shared" si="16"/>
        <v>65536</v>
      </c>
      <c r="K68" s="5">
        <f t="shared" si="16"/>
        <v>65536</v>
      </c>
      <c r="L68" s="41"/>
      <c r="M68" s="41"/>
    </row>
    <row r="69" spans="1:13" ht="31.5" customHeight="1">
      <c r="A69" s="80" t="s">
        <v>49</v>
      </c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</row>
    <row r="70" spans="1:13" ht="24.75" customHeight="1">
      <c r="A70" s="92" t="s">
        <v>69</v>
      </c>
      <c r="B70" s="153" t="s">
        <v>32</v>
      </c>
      <c r="C70" s="30" t="s">
        <v>21</v>
      </c>
      <c r="D70" s="18" t="s">
        <v>6</v>
      </c>
      <c r="E70" s="5">
        <f aca="true" t="shared" si="17" ref="E70:K70">E71+E72+E73</f>
        <v>360816.6</v>
      </c>
      <c r="F70" s="5">
        <f t="shared" si="17"/>
        <v>1614033</v>
      </c>
      <c r="G70" s="5">
        <f t="shared" si="17"/>
        <v>327766.6</v>
      </c>
      <c r="H70" s="5">
        <f t="shared" si="17"/>
        <v>321566.6</v>
      </c>
      <c r="I70" s="5">
        <f t="shared" si="17"/>
        <v>321566.6</v>
      </c>
      <c r="J70" s="5">
        <f t="shared" si="17"/>
        <v>321566.6</v>
      </c>
      <c r="K70" s="5">
        <f t="shared" si="17"/>
        <v>321566.6</v>
      </c>
      <c r="L70" s="156" t="s">
        <v>31</v>
      </c>
      <c r="M70" s="89" t="s">
        <v>62</v>
      </c>
    </row>
    <row r="71" spans="1:13" ht="27.75" customHeight="1">
      <c r="A71" s="93"/>
      <c r="B71" s="154"/>
      <c r="C71" s="30" t="s">
        <v>21</v>
      </c>
      <c r="D71" s="30" t="s">
        <v>8</v>
      </c>
      <c r="E71" s="5">
        <f>E75</f>
        <v>0</v>
      </c>
      <c r="F71" s="5">
        <f>G71+H71+I71+J71+K71</f>
        <v>0</v>
      </c>
      <c r="G71" s="5">
        <f aca="true" t="shared" si="18" ref="G71:K72">G75</f>
        <v>0</v>
      </c>
      <c r="H71" s="5">
        <f t="shared" si="18"/>
        <v>0</v>
      </c>
      <c r="I71" s="5">
        <f t="shared" si="18"/>
        <v>0</v>
      </c>
      <c r="J71" s="5">
        <f t="shared" si="18"/>
        <v>0</v>
      </c>
      <c r="K71" s="5">
        <f t="shared" si="18"/>
        <v>0</v>
      </c>
      <c r="L71" s="157"/>
      <c r="M71" s="102"/>
    </row>
    <row r="72" spans="1:13" ht="38.25" customHeight="1">
      <c r="A72" s="93"/>
      <c r="B72" s="154"/>
      <c r="C72" s="30" t="s">
        <v>21</v>
      </c>
      <c r="D72" s="30" t="s">
        <v>5</v>
      </c>
      <c r="E72" s="5">
        <f>E76</f>
        <v>0</v>
      </c>
      <c r="F72" s="5">
        <f>G72+H72+I72+J72+K72</f>
        <v>0</v>
      </c>
      <c r="G72" s="5">
        <f t="shared" si="18"/>
        <v>0</v>
      </c>
      <c r="H72" s="5">
        <f t="shared" si="18"/>
        <v>0</v>
      </c>
      <c r="I72" s="5">
        <f t="shared" si="18"/>
        <v>0</v>
      </c>
      <c r="J72" s="5">
        <f t="shared" si="18"/>
        <v>0</v>
      </c>
      <c r="K72" s="5">
        <f t="shared" si="18"/>
        <v>0</v>
      </c>
      <c r="L72" s="157"/>
      <c r="M72" s="102"/>
    </row>
    <row r="73" spans="1:13" ht="52.5" customHeight="1">
      <c r="A73" s="94"/>
      <c r="B73" s="155"/>
      <c r="C73" s="30" t="s">
        <v>21</v>
      </c>
      <c r="D73" s="30" t="s">
        <v>4</v>
      </c>
      <c r="E73" s="5">
        <f>E77+E81</f>
        <v>360816.6</v>
      </c>
      <c r="F73" s="5">
        <f>G73+H73+I73+J73+K73</f>
        <v>1614033</v>
      </c>
      <c r="G73" s="5">
        <f>G77+G81</f>
        <v>327766.6</v>
      </c>
      <c r="H73" s="5">
        <f>H77+H81</f>
        <v>321566.6</v>
      </c>
      <c r="I73" s="5">
        <f>I77+I81</f>
        <v>321566.6</v>
      </c>
      <c r="J73" s="5">
        <f>J77+J81</f>
        <v>321566.6</v>
      </c>
      <c r="K73" s="5">
        <f>K77+K81</f>
        <v>321566.6</v>
      </c>
      <c r="L73" s="158"/>
      <c r="M73" s="103"/>
    </row>
    <row r="74" spans="1:13" ht="25.5" customHeight="1">
      <c r="A74" s="55" t="s">
        <v>71</v>
      </c>
      <c r="B74" s="134" t="s">
        <v>33</v>
      </c>
      <c r="C74" s="31" t="s">
        <v>21</v>
      </c>
      <c r="D74" s="44" t="s">
        <v>6</v>
      </c>
      <c r="E74" s="6">
        <f aca="true" t="shared" si="19" ref="E74:K74">E75+E76+E77</f>
        <v>316066.6</v>
      </c>
      <c r="F74" s="6">
        <f t="shared" si="19"/>
        <v>1532833</v>
      </c>
      <c r="G74" s="46">
        <f t="shared" si="19"/>
        <v>306566.6</v>
      </c>
      <c r="H74" s="6">
        <f t="shared" si="19"/>
        <v>306566.6</v>
      </c>
      <c r="I74" s="6">
        <f t="shared" si="19"/>
        <v>306566.6</v>
      </c>
      <c r="J74" s="6">
        <f t="shared" si="19"/>
        <v>306566.6</v>
      </c>
      <c r="K74" s="6">
        <f t="shared" si="19"/>
        <v>306566.6</v>
      </c>
      <c r="L74" s="13"/>
      <c r="M74" s="17"/>
    </row>
    <row r="75" spans="1:13" ht="31.5" customHeight="1">
      <c r="A75" s="55"/>
      <c r="B75" s="135"/>
      <c r="C75" s="31" t="s">
        <v>21</v>
      </c>
      <c r="D75" s="31" t="s">
        <v>8</v>
      </c>
      <c r="E75" s="6">
        <v>0</v>
      </c>
      <c r="F75" s="6">
        <f>G75+H75+I75+J75+K75</f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13"/>
      <c r="M75" s="15"/>
    </row>
    <row r="76" spans="1:13" ht="30.75" customHeight="1">
      <c r="A76" s="55"/>
      <c r="B76" s="135"/>
      <c r="C76" s="31" t="s">
        <v>21</v>
      </c>
      <c r="D76" s="31" t="s">
        <v>5</v>
      </c>
      <c r="E76" s="6">
        <v>0</v>
      </c>
      <c r="F76" s="6">
        <f>G76+H76+I76+J76+K76</f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13"/>
      <c r="M76" s="15"/>
    </row>
    <row r="77" spans="1:13" ht="42" customHeight="1">
      <c r="A77" s="55"/>
      <c r="B77" s="136"/>
      <c r="C77" s="31" t="s">
        <v>21</v>
      </c>
      <c r="D77" s="31" t="s">
        <v>4</v>
      </c>
      <c r="E77" s="6">
        <v>316066.6</v>
      </c>
      <c r="F77" s="6">
        <f>G77+H77+I77+J77+K77</f>
        <v>1532833</v>
      </c>
      <c r="G77" s="46">
        <f>306566.6</f>
        <v>306566.6</v>
      </c>
      <c r="H77" s="6">
        <v>306566.6</v>
      </c>
      <c r="I77" s="6">
        <v>306566.6</v>
      </c>
      <c r="J77" s="6">
        <v>306566.6</v>
      </c>
      <c r="K77" s="6">
        <v>306566.6</v>
      </c>
      <c r="L77" s="35"/>
      <c r="M77" s="38"/>
    </row>
    <row r="78" spans="1:13" ht="21" customHeight="1">
      <c r="A78" s="112" t="s">
        <v>72</v>
      </c>
      <c r="B78" s="134" t="s">
        <v>70</v>
      </c>
      <c r="C78" s="31" t="s">
        <v>21</v>
      </c>
      <c r="D78" s="44" t="s">
        <v>6</v>
      </c>
      <c r="E78" s="6">
        <f aca="true" t="shared" si="20" ref="E78:K78">E79+E80+E81</f>
        <v>44750</v>
      </c>
      <c r="F78" s="6">
        <f t="shared" si="20"/>
        <v>81200</v>
      </c>
      <c r="G78" s="46">
        <f t="shared" si="20"/>
        <v>21200</v>
      </c>
      <c r="H78" s="6">
        <f t="shared" si="20"/>
        <v>15000</v>
      </c>
      <c r="I78" s="6">
        <f t="shared" si="20"/>
        <v>15000</v>
      </c>
      <c r="J78" s="6">
        <f t="shared" si="20"/>
        <v>15000</v>
      </c>
      <c r="K78" s="6">
        <f t="shared" si="20"/>
        <v>15000</v>
      </c>
      <c r="L78" s="35"/>
      <c r="M78" s="38"/>
    </row>
    <row r="79" spans="1:13" ht="33.75" customHeight="1">
      <c r="A79" s="113"/>
      <c r="B79" s="135"/>
      <c r="C79" s="31" t="s">
        <v>21</v>
      </c>
      <c r="D79" s="31" t="s">
        <v>8</v>
      </c>
      <c r="E79" s="6">
        <v>0</v>
      </c>
      <c r="F79" s="6">
        <f>G79+H79+I79+J79+K79</f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35"/>
      <c r="M79" s="38"/>
    </row>
    <row r="80" spans="1:13" ht="31.5" customHeight="1">
      <c r="A80" s="113"/>
      <c r="B80" s="135"/>
      <c r="C80" s="31" t="s">
        <v>21</v>
      </c>
      <c r="D80" s="31" t="s">
        <v>5</v>
      </c>
      <c r="E80" s="6">
        <v>0</v>
      </c>
      <c r="F80" s="6">
        <f>G80+H80+I80+J80+K80</f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35"/>
      <c r="M80" s="38"/>
    </row>
    <row r="81" spans="1:13" ht="43.5" customHeight="1">
      <c r="A81" s="114"/>
      <c r="B81" s="137"/>
      <c r="C81" s="31" t="s">
        <v>21</v>
      </c>
      <c r="D81" s="31" t="s">
        <v>4</v>
      </c>
      <c r="E81" s="6">
        <v>44750</v>
      </c>
      <c r="F81" s="6">
        <f>G81+H81+I81+J81+K81</f>
        <v>81200</v>
      </c>
      <c r="G81" s="46">
        <v>21200</v>
      </c>
      <c r="H81" s="6">
        <v>15000</v>
      </c>
      <c r="I81" s="6">
        <v>15000</v>
      </c>
      <c r="J81" s="6">
        <v>15000</v>
      </c>
      <c r="K81" s="6">
        <v>15000</v>
      </c>
      <c r="L81" s="35"/>
      <c r="M81" s="38"/>
    </row>
    <row r="82" spans="1:13" ht="33.75" customHeight="1">
      <c r="A82" s="138" t="s">
        <v>55</v>
      </c>
      <c r="B82" s="159"/>
      <c r="C82" s="159"/>
      <c r="D82" s="18" t="s">
        <v>6</v>
      </c>
      <c r="E82" s="5">
        <f>E83+E84+E85</f>
        <v>360816.6</v>
      </c>
      <c r="F82" s="5">
        <f aca="true" t="shared" si="21" ref="F82:K82">F83+F84+F85</f>
        <v>1614033</v>
      </c>
      <c r="G82" s="5">
        <f t="shared" si="21"/>
        <v>327766.6</v>
      </c>
      <c r="H82" s="5">
        <f t="shared" si="21"/>
        <v>321566.6</v>
      </c>
      <c r="I82" s="5">
        <f t="shared" si="21"/>
        <v>321566.6</v>
      </c>
      <c r="J82" s="5">
        <f t="shared" si="21"/>
        <v>321566.6</v>
      </c>
      <c r="K82" s="5">
        <f t="shared" si="21"/>
        <v>321566.6</v>
      </c>
      <c r="L82" s="35"/>
      <c r="M82" s="35"/>
    </row>
    <row r="83" spans="1:13" ht="42" customHeight="1">
      <c r="A83" s="141"/>
      <c r="B83" s="160"/>
      <c r="C83" s="160"/>
      <c r="D83" s="30" t="s">
        <v>8</v>
      </c>
      <c r="E83" s="5">
        <v>0</v>
      </c>
      <c r="F83" s="5">
        <f>G83+H83+I83+J83+K83</f>
        <v>0</v>
      </c>
      <c r="G83" s="5">
        <f aca="true" t="shared" si="22" ref="G83:K85">G71</f>
        <v>0</v>
      </c>
      <c r="H83" s="5">
        <f t="shared" si="22"/>
        <v>0</v>
      </c>
      <c r="I83" s="5">
        <f t="shared" si="22"/>
        <v>0</v>
      </c>
      <c r="J83" s="5">
        <f t="shared" si="22"/>
        <v>0</v>
      </c>
      <c r="K83" s="5">
        <f t="shared" si="22"/>
        <v>0</v>
      </c>
      <c r="L83" s="35"/>
      <c r="M83" s="35"/>
    </row>
    <row r="84" spans="1:13" ht="42" customHeight="1">
      <c r="A84" s="141"/>
      <c r="B84" s="160"/>
      <c r="C84" s="160"/>
      <c r="D84" s="30" t="s">
        <v>5</v>
      </c>
      <c r="E84" s="5">
        <v>0</v>
      </c>
      <c r="F84" s="5">
        <f>G84+H84+I84+J84+K84</f>
        <v>0</v>
      </c>
      <c r="G84" s="5">
        <f t="shared" si="22"/>
        <v>0</v>
      </c>
      <c r="H84" s="5">
        <f t="shared" si="22"/>
        <v>0</v>
      </c>
      <c r="I84" s="5">
        <f t="shared" si="22"/>
        <v>0</v>
      </c>
      <c r="J84" s="5">
        <f t="shared" si="22"/>
        <v>0</v>
      </c>
      <c r="K84" s="5">
        <f t="shared" si="22"/>
        <v>0</v>
      </c>
      <c r="L84" s="35"/>
      <c r="M84" s="35"/>
    </row>
    <row r="85" spans="1:13" ht="45.75" customHeight="1">
      <c r="A85" s="161"/>
      <c r="B85" s="162"/>
      <c r="C85" s="162"/>
      <c r="D85" s="30" t="s">
        <v>4</v>
      </c>
      <c r="E85" s="5">
        <f>E73</f>
        <v>360816.6</v>
      </c>
      <c r="F85" s="5">
        <f>G85+H85+I85+J85+K85</f>
        <v>1614033</v>
      </c>
      <c r="G85" s="5">
        <f t="shared" si="22"/>
        <v>327766.6</v>
      </c>
      <c r="H85" s="5">
        <f t="shared" si="22"/>
        <v>321566.6</v>
      </c>
      <c r="I85" s="5">
        <f t="shared" si="22"/>
        <v>321566.6</v>
      </c>
      <c r="J85" s="5">
        <f t="shared" si="22"/>
        <v>321566.6</v>
      </c>
      <c r="K85" s="5">
        <f t="shared" si="22"/>
        <v>321566.6</v>
      </c>
      <c r="L85" s="40"/>
      <c r="M85" s="45"/>
    </row>
    <row r="86" spans="1:13" ht="37.5" customHeight="1">
      <c r="A86" s="115" t="s">
        <v>60</v>
      </c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</row>
    <row r="87" spans="1:13" ht="42.75" customHeight="1">
      <c r="A87" s="150">
        <v>1</v>
      </c>
      <c r="B87" s="153" t="s">
        <v>73</v>
      </c>
      <c r="C87" s="30" t="s">
        <v>21</v>
      </c>
      <c r="D87" s="18" t="s">
        <v>6</v>
      </c>
      <c r="E87" s="5">
        <f aca="true" t="shared" si="23" ref="E87:K87">E88+E89+E90</f>
        <v>0</v>
      </c>
      <c r="F87" s="5">
        <f t="shared" si="23"/>
        <v>383956.63</v>
      </c>
      <c r="G87" s="5">
        <f t="shared" si="23"/>
        <v>187247.90000000002</v>
      </c>
      <c r="H87" s="5">
        <f t="shared" si="23"/>
        <v>189708.72999999998</v>
      </c>
      <c r="I87" s="5">
        <f t="shared" si="23"/>
        <v>7000</v>
      </c>
      <c r="J87" s="5">
        <f t="shared" si="23"/>
        <v>0</v>
      </c>
      <c r="K87" s="5">
        <f t="shared" si="23"/>
        <v>0</v>
      </c>
      <c r="L87" s="156"/>
      <c r="M87" s="89" t="s">
        <v>44</v>
      </c>
    </row>
    <row r="88" spans="1:13" ht="42.75" customHeight="1">
      <c r="A88" s="151"/>
      <c r="B88" s="154"/>
      <c r="C88" s="30" t="s">
        <v>21</v>
      </c>
      <c r="D88" s="30" t="s">
        <v>8</v>
      </c>
      <c r="E88" s="5">
        <f>E92+E100</f>
        <v>0</v>
      </c>
      <c r="F88" s="5">
        <f>G88+H88+I88+J88+K88</f>
        <v>3549.7</v>
      </c>
      <c r="G88" s="5">
        <f>G92+G100</f>
        <v>0</v>
      </c>
      <c r="H88" s="5">
        <f>H92+H100</f>
        <v>0</v>
      </c>
      <c r="I88" s="5">
        <f>I92+I100</f>
        <v>3549.7</v>
      </c>
      <c r="J88" s="5">
        <f>J92+J100</f>
        <v>0</v>
      </c>
      <c r="K88" s="5">
        <f>K92+K100</f>
        <v>0</v>
      </c>
      <c r="L88" s="157"/>
      <c r="M88" s="69"/>
    </row>
    <row r="89" spans="1:13" ht="36" customHeight="1">
      <c r="A89" s="151"/>
      <c r="B89" s="154"/>
      <c r="C89" s="30" t="s">
        <v>21</v>
      </c>
      <c r="D89" s="30" t="s">
        <v>5</v>
      </c>
      <c r="E89" s="5">
        <f>E93+E101</f>
        <v>0</v>
      </c>
      <c r="F89" s="5">
        <f>G89+H89+I89+J89+K89</f>
        <v>246881.71999999997</v>
      </c>
      <c r="G89" s="5">
        <f>G97+G93</f>
        <v>121530.49</v>
      </c>
      <c r="H89" s="5">
        <f>H97+H93</f>
        <v>124448.93</v>
      </c>
      <c r="I89" s="5">
        <f>I97+I93</f>
        <v>902.3</v>
      </c>
      <c r="J89" s="5">
        <f>J97+J93</f>
        <v>0</v>
      </c>
      <c r="K89" s="5">
        <f>K97+K93</f>
        <v>0</v>
      </c>
      <c r="L89" s="157"/>
      <c r="M89" s="69"/>
    </row>
    <row r="90" spans="1:13" ht="41.25" customHeight="1">
      <c r="A90" s="152"/>
      <c r="B90" s="155"/>
      <c r="C90" s="30" t="s">
        <v>21</v>
      </c>
      <c r="D90" s="30" t="s">
        <v>4</v>
      </c>
      <c r="E90" s="5">
        <f>E94</f>
        <v>0</v>
      </c>
      <c r="F90" s="5">
        <f>G90+H90+I90+J90+K90</f>
        <v>133525.21000000002</v>
      </c>
      <c r="G90" s="5">
        <f>G94+G102+G98</f>
        <v>65717.41</v>
      </c>
      <c r="H90" s="5">
        <f>H94+H102+H98</f>
        <v>65259.8</v>
      </c>
      <c r="I90" s="5">
        <f>I94+I102+I98</f>
        <v>2548</v>
      </c>
      <c r="J90" s="5">
        <f>J94+J102+J98</f>
        <v>0</v>
      </c>
      <c r="K90" s="5">
        <f>K94+K102+K98</f>
        <v>0</v>
      </c>
      <c r="L90" s="158"/>
      <c r="M90" s="70"/>
    </row>
    <row r="91" spans="1:13" ht="31.5" customHeight="1">
      <c r="A91" s="68">
        <v>1.2</v>
      </c>
      <c r="B91" s="134" t="s">
        <v>75</v>
      </c>
      <c r="C91" s="47" t="s">
        <v>21</v>
      </c>
      <c r="D91" s="49" t="s">
        <v>6</v>
      </c>
      <c r="E91" s="6">
        <f aca="true" t="shared" si="24" ref="E91:K91">E92+E93+E94</f>
        <v>0</v>
      </c>
      <c r="F91" s="6">
        <f t="shared" si="24"/>
        <v>7000</v>
      </c>
      <c r="G91" s="6">
        <f t="shared" si="24"/>
        <v>0</v>
      </c>
      <c r="H91" s="6">
        <f t="shared" si="24"/>
        <v>0</v>
      </c>
      <c r="I91" s="6">
        <f t="shared" si="24"/>
        <v>7000</v>
      </c>
      <c r="J91" s="6">
        <f t="shared" si="24"/>
        <v>0</v>
      </c>
      <c r="K91" s="6">
        <f t="shared" si="24"/>
        <v>0</v>
      </c>
      <c r="L91" s="48"/>
      <c r="M91" s="36"/>
    </row>
    <row r="92" spans="1:13" ht="29.25" customHeight="1">
      <c r="A92" s="126"/>
      <c r="B92" s="135"/>
      <c r="C92" s="47" t="s">
        <v>21</v>
      </c>
      <c r="D92" s="47" t="s">
        <v>8</v>
      </c>
      <c r="E92" s="6">
        <v>0</v>
      </c>
      <c r="F92" s="6">
        <f>G92+H92+I92+J92+K92</f>
        <v>3549.7</v>
      </c>
      <c r="G92" s="6">
        <v>0</v>
      </c>
      <c r="H92" s="6">
        <v>0</v>
      </c>
      <c r="I92" s="6">
        <v>3549.7</v>
      </c>
      <c r="J92" s="6">
        <v>0</v>
      </c>
      <c r="K92" s="6">
        <v>0</v>
      </c>
      <c r="L92" s="48"/>
      <c r="M92" s="37"/>
    </row>
    <row r="93" spans="1:13" ht="32.25" customHeight="1">
      <c r="A93" s="126"/>
      <c r="B93" s="135"/>
      <c r="C93" s="47" t="s">
        <v>21</v>
      </c>
      <c r="D93" s="47" t="s">
        <v>5</v>
      </c>
      <c r="E93" s="6">
        <v>0</v>
      </c>
      <c r="F93" s="6">
        <f>G93+H93+I93+J93+K93</f>
        <v>902.3</v>
      </c>
      <c r="G93" s="6">
        <v>0</v>
      </c>
      <c r="H93" s="6">
        <v>0</v>
      </c>
      <c r="I93" s="6">
        <v>902.3</v>
      </c>
      <c r="J93" s="6">
        <v>0</v>
      </c>
      <c r="K93" s="6">
        <v>0</v>
      </c>
      <c r="L93" s="48"/>
      <c r="M93" s="37"/>
    </row>
    <row r="94" spans="1:13" ht="42.75" customHeight="1">
      <c r="A94" s="127"/>
      <c r="B94" s="137"/>
      <c r="C94" s="47" t="s">
        <v>21</v>
      </c>
      <c r="D94" s="47" t="s">
        <v>4</v>
      </c>
      <c r="E94" s="6">
        <v>0</v>
      </c>
      <c r="F94" s="6">
        <f>G94+H94+I94+J94+K94</f>
        <v>2548</v>
      </c>
      <c r="G94" s="6">
        <v>0</v>
      </c>
      <c r="H94" s="6">
        <v>0</v>
      </c>
      <c r="I94" s="6">
        <v>2548</v>
      </c>
      <c r="J94" s="6">
        <v>0</v>
      </c>
      <c r="K94" s="6">
        <v>0</v>
      </c>
      <c r="L94" s="48"/>
      <c r="M94" s="38"/>
    </row>
    <row r="95" spans="1:13" ht="24.75" customHeight="1">
      <c r="A95" s="131" t="s">
        <v>66</v>
      </c>
      <c r="B95" s="134" t="s">
        <v>74</v>
      </c>
      <c r="C95" s="51" t="s">
        <v>21</v>
      </c>
      <c r="D95" s="52" t="s">
        <v>6</v>
      </c>
      <c r="E95" s="6">
        <f>E96+E97+E98</f>
        <v>76165.4</v>
      </c>
      <c r="F95" s="6">
        <f aca="true" t="shared" si="25" ref="F95:K95">F96+F97+F98</f>
        <v>376956.63</v>
      </c>
      <c r="G95" s="6">
        <f t="shared" si="25"/>
        <v>187247.90000000002</v>
      </c>
      <c r="H95" s="6">
        <f t="shared" si="25"/>
        <v>189708.72999999998</v>
      </c>
      <c r="I95" s="6">
        <f t="shared" si="25"/>
        <v>0</v>
      </c>
      <c r="J95" s="6">
        <f t="shared" si="25"/>
        <v>0</v>
      </c>
      <c r="K95" s="6">
        <f t="shared" si="25"/>
        <v>0</v>
      </c>
      <c r="L95" s="53"/>
      <c r="M95" s="37"/>
    </row>
    <row r="96" spans="1:13" ht="29.25" customHeight="1">
      <c r="A96" s="132"/>
      <c r="B96" s="135"/>
      <c r="C96" s="51" t="s">
        <v>21</v>
      </c>
      <c r="D96" s="51" t="s">
        <v>8</v>
      </c>
      <c r="E96" s="6">
        <v>0</v>
      </c>
      <c r="F96" s="6">
        <f>G96+H96+I96+J96+K96</f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53"/>
      <c r="M96" s="37"/>
    </row>
    <row r="97" spans="1:13" ht="33" customHeight="1">
      <c r="A97" s="132"/>
      <c r="B97" s="135"/>
      <c r="C97" s="51" t="s">
        <v>21</v>
      </c>
      <c r="D97" s="51" t="s">
        <v>5</v>
      </c>
      <c r="E97" s="6">
        <v>49964.5</v>
      </c>
      <c r="F97" s="6">
        <f>G97+H97+I97+J97+K97</f>
        <v>245979.41999999998</v>
      </c>
      <c r="G97" s="6">
        <v>121530.49</v>
      </c>
      <c r="H97" s="6">
        <v>124448.93</v>
      </c>
      <c r="I97" s="6">
        <v>0</v>
      </c>
      <c r="J97" s="6">
        <v>0</v>
      </c>
      <c r="K97" s="6">
        <v>0</v>
      </c>
      <c r="L97" s="53"/>
      <c r="M97" s="37"/>
    </row>
    <row r="98" spans="1:14" ht="51" customHeight="1">
      <c r="A98" s="133"/>
      <c r="B98" s="136"/>
      <c r="C98" s="51" t="s">
        <v>21</v>
      </c>
      <c r="D98" s="51" t="s">
        <v>4</v>
      </c>
      <c r="E98" s="6">
        <v>26200.9</v>
      </c>
      <c r="F98" s="6">
        <f>G98+H98+I98+J98+K98</f>
        <v>130977.21</v>
      </c>
      <c r="G98" s="6">
        <f>63729.41+1988</f>
        <v>65717.41</v>
      </c>
      <c r="H98" s="6">
        <v>65259.8</v>
      </c>
      <c r="I98" s="6">
        <v>0</v>
      </c>
      <c r="J98" s="6">
        <v>0</v>
      </c>
      <c r="K98" s="6">
        <v>0</v>
      </c>
      <c r="L98" s="53"/>
      <c r="M98" s="37"/>
      <c r="N98" s="11">
        <v>1988</v>
      </c>
    </row>
    <row r="99" spans="1:13" ht="24" customHeight="1" hidden="1">
      <c r="A99" s="68"/>
      <c r="B99" s="134"/>
      <c r="C99" s="31"/>
      <c r="D99" s="44"/>
      <c r="E99" s="6"/>
      <c r="F99" s="6"/>
      <c r="G99" s="6"/>
      <c r="H99" s="6"/>
      <c r="I99" s="6"/>
      <c r="J99" s="6"/>
      <c r="K99" s="6"/>
      <c r="L99" s="36"/>
      <c r="M99" s="37"/>
    </row>
    <row r="100" spans="1:13" ht="42.75" customHeight="1" hidden="1">
      <c r="A100" s="126"/>
      <c r="B100" s="135"/>
      <c r="C100" s="31"/>
      <c r="D100" s="31"/>
      <c r="E100" s="6"/>
      <c r="F100" s="6"/>
      <c r="G100" s="6"/>
      <c r="H100" s="6"/>
      <c r="I100" s="46"/>
      <c r="J100" s="6"/>
      <c r="K100" s="6"/>
      <c r="L100" s="36"/>
      <c r="M100" s="37"/>
    </row>
    <row r="101" spans="1:13" ht="42.75" customHeight="1" hidden="1">
      <c r="A101" s="126"/>
      <c r="B101" s="135"/>
      <c r="C101" s="31"/>
      <c r="D101" s="31"/>
      <c r="E101" s="6"/>
      <c r="F101" s="6"/>
      <c r="G101" s="6"/>
      <c r="H101" s="6"/>
      <c r="I101" s="46"/>
      <c r="J101" s="6"/>
      <c r="K101" s="6"/>
      <c r="L101" s="36"/>
      <c r="M101" s="37"/>
    </row>
    <row r="102" spans="1:13" ht="42.75" customHeight="1" hidden="1">
      <c r="A102" s="127"/>
      <c r="B102" s="137"/>
      <c r="C102" s="31"/>
      <c r="D102" s="31"/>
      <c r="E102" s="6"/>
      <c r="F102" s="6"/>
      <c r="G102" s="6"/>
      <c r="H102" s="6"/>
      <c r="I102" s="46"/>
      <c r="J102" s="6"/>
      <c r="K102" s="6"/>
      <c r="L102" s="36"/>
      <c r="M102" s="37"/>
    </row>
    <row r="103" spans="1:13" ht="43.5" customHeight="1">
      <c r="A103" s="138" t="s">
        <v>56</v>
      </c>
      <c r="B103" s="139"/>
      <c r="C103" s="140"/>
      <c r="D103" s="18" t="s">
        <v>6</v>
      </c>
      <c r="E103" s="5">
        <f aca="true" t="shared" si="26" ref="E103:K103">E104+E105+E106</f>
        <v>0</v>
      </c>
      <c r="F103" s="5">
        <f t="shared" si="26"/>
        <v>383956.63</v>
      </c>
      <c r="G103" s="5">
        <f t="shared" si="26"/>
        <v>187247.90000000002</v>
      </c>
      <c r="H103" s="5">
        <f t="shared" si="26"/>
        <v>189708.72999999998</v>
      </c>
      <c r="I103" s="5">
        <f t="shared" si="26"/>
        <v>7000</v>
      </c>
      <c r="J103" s="5">
        <f t="shared" si="26"/>
        <v>0</v>
      </c>
      <c r="K103" s="5">
        <f t="shared" si="26"/>
        <v>0</v>
      </c>
      <c r="L103" s="147"/>
      <c r="M103" s="36"/>
    </row>
    <row r="104" spans="1:13" ht="43.5" customHeight="1">
      <c r="A104" s="141"/>
      <c r="B104" s="142"/>
      <c r="C104" s="143"/>
      <c r="D104" s="30" t="s">
        <v>8</v>
      </c>
      <c r="E104" s="5">
        <f>E88</f>
        <v>0</v>
      </c>
      <c r="F104" s="5">
        <f>G104+H104+I104+J104+K104</f>
        <v>3549.7</v>
      </c>
      <c r="G104" s="5">
        <f aca="true" t="shared" si="27" ref="G104:K106">G88</f>
        <v>0</v>
      </c>
      <c r="H104" s="5">
        <f t="shared" si="27"/>
        <v>0</v>
      </c>
      <c r="I104" s="5">
        <f t="shared" si="27"/>
        <v>3549.7</v>
      </c>
      <c r="J104" s="5">
        <f t="shared" si="27"/>
        <v>0</v>
      </c>
      <c r="K104" s="5">
        <f t="shared" si="27"/>
        <v>0</v>
      </c>
      <c r="L104" s="148"/>
      <c r="M104" s="37"/>
    </row>
    <row r="105" spans="1:13" ht="41.25" customHeight="1">
      <c r="A105" s="141"/>
      <c r="B105" s="142"/>
      <c r="C105" s="143"/>
      <c r="D105" s="30" t="s">
        <v>5</v>
      </c>
      <c r="E105" s="5">
        <f>E89</f>
        <v>0</v>
      </c>
      <c r="F105" s="5">
        <f>G105+H105+I105+J105+K105</f>
        <v>246881.71999999997</v>
      </c>
      <c r="G105" s="5">
        <f t="shared" si="27"/>
        <v>121530.49</v>
      </c>
      <c r="H105" s="5">
        <f t="shared" si="27"/>
        <v>124448.93</v>
      </c>
      <c r="I105" s="5">
        <f t="shared" si="27"/>
        <v>902.3</v>
      </c>
      <c r="J105" s="5">
        <f t="shared" si="27"/>
        <v>0</v>
      </c>
      <c r="K105" s="5">
        <f t="shared" si="27"/>
        <v>0</v>
      </c>
      <c r="L105" s="148"/>
      <c r="M105" s="37"/>
    </row>
    <row r="106" spans="1:13" ht="39" customHeight="1">
      <c r="A106" s="144"/>
      <c r="B106" s="145"/>
      <c r="C106" s="146"/>
      <c r="D106" s="18" t="s">
        <v>4</v>
      </c>
      <c r="E106" s="5">
        <f>E90</f>
        <v>0</v>
      </c>
      <c r="F106" s="5">
        <f>G106+H106+I106+J106+K106</f>
        <v>133525.21000000002</v>
      </c>
      <c r="G106" s="5">
        <f t="shared" si="27"/>
        <v>65717.41</v>
      </c>
      <c r="H106" s="5">
        <f t="shared" si="27"/>
        <v>65259.8</v>
      </c>
      <c r="I106" s="5">
        <f t="shared" si="27"/>
        <v>2548</v>
      </c>
      <c r="J106" s="5">
        <f t="shared" si="27"/>
        <v>0</v>
      </c>
      <c r="K106" s="5">
        <f t="shared" si="27"/>
        <v>0</v>
      </c>
      <c r="L106" s="149"/>
      <c r="M106" s="38"/>
    </row>
    <row r="107" spans="1:13" ht="27" customHeight="1">
      <c r="A107" s="115" t="s">
        <v>50</v>
      </c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</row>
    <row r="108" spans="1:13" ht="44.25" customHeight="1">
      <c r="A108" s="117">
        <v>1</v>
      </c>
      <c r="B108" s="120" t="s">
        <v>41</v>
      </c>
      <c r="C108" s="30" t="s">
        <v>21</v>
      </c>
      <c r="D108" s="18" t="s">
        <v>6</v>
      </c>
      <c r="E108" s="28">
        <f>E109+E110+E111</f>
        <v>0</v>
      </c>
      <c r="F108" s="28">
        <f aca="true" t="shared" si="28" ref="F108:K108">F109+F110+F111</f>
        <v>10546.5</v>
      </c>
      <c r="G108" s="28">
        <f t="shared" si="28"/>
        <v>2109.3</v>
      </c>
      <c r="H108" s="28">
        <f t="shared" si="28"/>
        <v>2109.3</v>
      </c>
      <c r="I108" s="28">
        <f t="shared" si="28"/>
        <v>2109.3</v>
      </c>
      <c r="J108" s="28">
        <f t="shared" si="28"/>
        <v>2109.3</v>
      </c>
      <c r="K108" s="28">
        <f t="shared" si="28"/>
        <v>2109.3</v>
      </c>
      <c r="L108" s="123" t="s">
        <v>34</v>
      </c>
      <c r="M108" s="109" t="s">
        <v>45</v>
      </c>
    </row>
    <row r="109" spans="1:13" ht="39" customHeight="1">
      <c r="A109" s="118"/>
      <c r="B109" s="121"/>
      <c r="C109" s="30" t="s">
        <v>21</v>
      </c>
      <c r="D109" s="30" t="s">
        <v>8</v>
      </c>
      <c r="E109" s="28">
        <f>E113</f>
        <v>0</v>
      </c>
      <c r="F109" s="28">
        <f>G109+H109+I109+J109+K109</f>
        <v>0</v>
      </c>
      <c r="G109" s="28">
        <f aca="true" t="shared" si="29" ref="G109:K111">G113</f>
        <v>0</v>
      </c>
      <c r="H109" s="28">
        <f t="shared" si="29"/>
        <v>0</v>
      </c>
      <c r="I109" s="28">
        <f t="shared" si="29"/>
        <v>0</v>
      </c>
      <c r="J109" s="28">
        <f t="shared" si="29"/>
        <v>0</v>
      </c>
      <c r="K109" s="28">
        <f t="shared" si="29"/>
        <v>0</v>
      </c>
      <c r="L109" s="124"/>
      <c r="M109" s="110"/>
    </row>
    <row r="110" spans="1:13" ht="42" customHeight="1">
      <c r="A110" s="118"/>
      <c r="B110" s="121"/>
      <c r="C110" s="30" t="s">
        <v>21</v>
      </c>
      <c r="D110" s="30" t="s">
        <v>5</v>
      </c>
      <c r="E110" s="28">
        <f>E114</f>
        <v>0</v>
      </c>
      <c r="F110" s="28">
        <f>G110+H110+I110+J110+K110</f>
        <v>0</v>
      </c>
      <c r="G110" s="28">
        <f t="shared" si="29"/>
        <v>0</v>
      </c>
      <c r="H110" s="28">
        <f t="shared" si="29"/>
        <v>0</v>
      </c>
      <c r="I110" s="28">
        <f t="shared" si="29"/>
        <v>0</v>
      </c>
      <c r="J110" s="28">
        <f t="shared" si="29"/>
        <v>0</v>
      </c>
      <c r="K110" s="28">
        <f t="shared" si="29"/>
        <v>0</v>
      </c>
      <c r="L110" s="124"/>
      <c r="M110" s="110"/>
    </row>
    <row r="111" spans="1:13" ht="41.25" customHeight="1">
      <c r="A111" s="119"/>
      <c r="B111" s="122"/>
      <c r="C111" s="30" t="s">
        <v>21</v>
      </c>
      <c r="D111" s="30" t="s">
        <v>4</v>
      </c>
      <c r="E111" s="28">
        <f>E115</f>
        <v>0</v>
      </c>
      <c r="F111" s="28">
        <f>G111+H111+I111+J111+K111</f>
        <v>10546.5</v>
      </c>
      <c r="G111" s="28">
        <f t="shared" si="29"/>
        <v>2109.3</v>
      </c>
      <c r="H111" s="28">
        <f t="shared" si="29"/>
        <v>2109.3</v>
      </c>
      <c r="I111" s="28">
        <f t="shared" si="29"/>
        <v>2109.3</v>
      </c>
      <c r="J111" s="28">
        <f t="shared" si="29"/>
        <v>2109.3</v>
      </c>
      <c r="K111" s="28">
        <f t="shared" si="29"/>
        <v>2109.3</v>
      </c>
      <c r="L111" s="125"/>
      <c r="M111" s="111"/>
    </row>
    <row r="112" spans="1:13" ht="27" customHeight="1">
      <c r="A112" s="68">
        <v>1.3</v>
      </c>
      <c r="B112" s="128" t="s">
        <v>42</v>
      </c>
      <c r="C112" s="31" t="s">
        <v>21</v>
      </c>
      <c r="D112" s="44" t="s">
        <v>6</v>
      </c>
      <c r="E112" s="29">
        <f aca="true" t="shared" si="30" ref="E112:K112">E113+E114+E115</f>
        <v>0</v>
      </c>
      <c r="F112" s="29">
        <f t="shared" si="30"/>
        <v>10546.5</v>
      </c>
      <c r="G112" s="29">
        <f t="shared" si="30"/>
        <v>2109.3</v>
      </c>
      <c r="H112" s="29">
        <f t="shared" si="30"/>
        <v>2109.3</v>
      </c>
      <c r="I112" s="29">
        <f t="shared" si="30"/>
        <v>2109.3</v>
      </c>
      <c r="J112" s="29">
        <f t="shared" si="30"/>
        <v>2109.3</v>
      </c>
      <c r="K112" s="29">
        <f t="shared" si="30"/>
        <v>2109.3</v>
      </c>
      <c r="L112" s="27"/>
      <c r="M112" s="27"/>
    </row>
    <row r="113" spans="1:13" ht="27" customHeight="1">
      <c r="A113" s="126"/>
      <c r="B113" s="129"/>
      <c r="C113" s="31" t="s">
        <v>21</v>
      </c>
      <c r="D113" s="31" t="s">
        <v>8</v>
      </c>
      <c r="E113" s="29">
        <v>0</v>
      </c>
      <c r="F113" s="29">
        <f aca="true" t="shared" si="31" ref="F113:F119">G113+H113+I113+J113+K113</f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7"/>
      <c r="M113" s="27"/>
    </row>
    <row r="114" spans="1:13" ht="27" customHeight="1">
      <c r="A114" s="126"/>
      <c r="B114" s="129"/>
      <c r="C114" s="31" t="s">
        <v>21</v>
      </c>
      <c r="D114" s="31" t="s">
        <v>5</v>
      </c>
      <c r="E114" s="29">
        <v>0</v>
      </c>
      <c r="F114" s="29">
        <f t="shared" si="31"/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7"/>
      <c r="M114" s="27"/>
    </row>
    <row r="115" spans="1:13" ht="44.25" customHeight="1">
      <c r="A115" s="127"/>
      <c r="B115" s="130"/>
      <c r="C115" s="31" t="s">
        <v>21</v>
      </c>
      <c r="D115" s="31" t="s">
        <v>4</v>
      </c>
      <c r="E115" s="29">
        <v>0</v>
      </c>
      <c r="F115" s="29">
        <f t="shared" si="31"/>
        <v>10546.5</v>
      </c>
      <c r="G115" s="29">
        <v>2109.3</v>
      </c>
      <c r="H115" s="29">
        <v>2109.3</v>
      </c>
      <c r="I115" s="29">
        <v>2109.3</v>
      </c>
      <c r="J115" s="29">
        <v>2109.3</v>
      </c>
      <c r="K115" s="29">
        <v>2109.3</v>
      </c>
      <c r="L115" s="27"/>
      <c r="M115" s="27"/>
    </row>
    <row r="116" spans="1:13" ht="31.5" customHeight="1">
      <c r="A116" s="99">
        <v>2</v>
      </c>
      <c r="B116" s="83" t="s">
        <v>26</v>
      </c>
      <c r="C116" s="30" t="s">
        <v>21</v>
      </c>
      <c r="D116" s="18" t="s">
        <v>6</v>
      </c>
      <c r="E116" s="5">
        <f>E117+E118+E119</f>
        <v>4261</v>
      </c>
      <c r="F116" s="5">
        <f t="shared" si="31"/>
        <v>21270</v>
      </c>
      <c r="G116" s="5">
        <f>G117+G118+G119</f>
        <v>4246</v>
      </c>
      <c r="H116" s="5">
        <f>H117+H118+H119</f>
        <v>4247</v>
      </c>
      <c r="I116" s="5">
        <f>I117+I118+I119</f>
        <v>4259</v>
      </c>
      <c r="J116" s="5">
        <f>J117+J118+J119</f>
        <v>4259</v>
      </c>
      <c r="K116" s="5">
        <f>K117+K118+K119</f>
        <v>4259</v>
      </c>
      <c r="L116" s="108" t="s">
        <v>34</v>
      </c>
      <c r="M116" s="109" t="s">
        <v>45</v>
      </c>
    </row>
    <row r="117" spans="1:13" ht="45.75" customHeight="1">
      <c r="A117" s="104"/>
      <c r="B117" s="106"/>
      <c r="C117" s="30" t="s">
        <v>21</v>
      </c>
      <c r="D117" s="30" t="s">
        <v>8</v>
      </c>
      <c r="E117" s="5">
        <f>E121</f>
        <v>0</v>
      </c>
      <c r="F117" s="5">
        <f t="shared" si="31"/>
        <v>0</v>
      </c>
      <c r="G117" s="5">
        <f aca="true" t="shared" si="32" ref="G117:K119">G121</f>
        <v>0</v>
      </c>
      <c r="H117" s="5">
        <f t="shared" si="32"/>
        <v>0</v>
      </c>
      <c r="I117" s="5">
        <f t="shared" si="32"/>
        <v>0</v>
      </c>
      <c r="J117" s="5">
        <f t="shared" si="32"/>
        <v>0</v>
      </c>
      <c r="K117" s="5">
        <f t="shared" si="32"/>
        <v>0</v>
      </c>
      <c r="L117" s="102"/>
      <c r="M117" s="110"/>
    </row>
    <row r="118" spans="1:13" ht="37.5" customHeight="1">
      <c r="A118" s="104"/>
      <c r="B118" s="106"/>
      <c r="C118" s="30" t="s">
        <v>21</v>
      </c>
      <c r="D118" s="30" t="s">
        <v>5</v>
      </c>
      <c r="E118" s="20">
        <f>E122</f>
        <v>4261</v>
      </c>
      <c r="F118" s="5">
        <f t="shared" si="31"/>
        <v>21270</v>
      </c>
      <c r="G118" s="26">
        <f t="shared" si="32"/>
        <v>4246</v>
      </c>
      <c r="H118" s="26">
        <f t="shared" si="32"/>
        <v>4247</v>
      </c>
      <c r="I118" s="26">
        <f t="shared" si="32"/>
        <v>4259</v>
      </c>
      <c r="J118" s="26">
        <f t="shared" si="32"/>
        <v>4259</v>
      </c>
      <c r="K118" s="26">
        <f t="shared" si="32"/>
        <v>4259</v>
      </c>
      <c r="L118" s="102"/>
      <c r="M118" s="110"/>
    </row>
    <row r="119" spans="1:13" ht="69.75" customHeight="1">
      <c r="A119" s="105"/>
      <c r="B119" s="107"/>
      <c r="C119" s="30" t="s">
        <v>21</v>
      </c>
      <c r="D119" s="30" t="s">
        <v>4</v>
      </c>
      <c r="E119" s="20">
        <f>E123</f>
        <v>0</v>
      </c>
      <c r="F119" s="5">
        <f t="shared" si="31"/>
        <v>0</v>
      </c>
      <c r="G119" s="20">
        <f t="shared" si="32"/>
        <v>0</v>
      </c>
      <c r="H119" s="20">
        <f t="shared" si="32"/>
        <v>0</v>
      </c>
      <c r="I119" s="20">
        <f t="shared" si="32"/>
        <v>0</v>
      </c>
      <c r="J119" s="20">
        <f t="shared" si="32"/>
        <v>0</v>
      </c>
      <c r="K119" s="20">
        <f t="shared" si="32"/>
        <v>0</v>
      </c>
      <c r="L119" s="103"/>
      <c r="M119" s="111"/>
    </row>
    <row r="120" spans="1:13" ht="25.5" customHeight="1">
      <c r="A120" s="112" t="s">
        <v>76</v>
      </c>
      <c r="B120" s="71" t="s">
        <v>86</v>
      </c>
      <c r="C120" s="31" t="s">
        <v>21</v>
      </c>
      <c r="D120" s="44" t="s">
        <v>6</v>
      </c>
      <c r="E120" s="7">
        <f aca="true" t="shared" si="33" ref="E120:K120">E121+E122+E123</f>
        <v>4261</v>
      </c>
      <c r="F120" s="7">
        <f t="shared" si="33"/>
        <v>21270</v>
      </c>
      <c r="G120" s="7">
        <f t="shared" si="33"/>
        <v>4246</v>
      </c>
      <c r="H120" s="7">
        <f t="shared" si="33"/>
        <v>4247</v>
      </c>
      <c r="I120" s="7">
        <f t="shared" si="33"/>
        <v>4259</v>
      </c>
      <c r="J120" s="7">
        <f t="shared" si="33"/>
        <v>4259</v>
      </c>
      <c r="K120" s="7">
        <f t="shared" si="33"/>
        <v>4259</v>
      </c>
      <c r="L120" s="42"/>
      <c r="M120" s="42"/>
    </row>
    <row r="121" spans="1:13" ht="39.75" customHeight="1">
      <c r="A121" s="113"/>
      <c r="B121" s="84"/>
      <c r="C121" s="31" t="s">
        <v>21</v>
      </c>
      <c r="D121" s="31" t="s">
        <v>8</v>
      </c>
      <c r="E121" s="7">
        <v>0</v>
      </c>
      <c r="F121" s="7">
        <f>G121+H121+I121+J121+K121</f>
        <v>0</v>
      </c>
      <c r="G121" s="7">
        <v>0</v>
      </c>
      <c r="H121" s="7">
        <v>0</v>
      </c>
      <c r="I121" s="7">
        <v>0</v>
      </c>
      <c r="J121" s="7">
        <v>0</v>
      </c>
      <c r="K121" s="19">
        <v>0</v>
      </c>
      <c r="L121" s="42"/>
      <c r="M121" s="42"/>
    </row>
    <row r="122" spans="1:13" ht="41.25" customHeight="1">
      <c r="A122" s="113"/>
      <c r="B122" s="84"/>
      <c r="C122" s="31" t="s">
        <v>21</v>
      </c>
      <c r="D122" s="31" t="s">
        <v>5</v>
      </c>
      <c r="E122" s="7">
        <v>4261</v>
      </c>
      <c r="F122" s="7">
        <f>G122+H122+I122+J122+K122</f>
        <v>21270</v>
      </c>
      <c r="G122" s="7">
        <v>4246</v>
      </c>
      <c r="H122" s="7">
        <v>4247</v>
      </c>
      <c r="I122" s="7">
        <v>4259</v>
      </c>
      <c r="J122" s="7">
        <v>4259</v>
      </c>
      <c r="K122" s="7">
        <v>4259</v>
      </c>
      <c r="L122" s="42"/>
      <c r="M122" s="42"/>
    </row>
    <row r="123" spans="1:13" ht="45.75" customHeight="1">
      <c r="A123" s="114"/>
      <c r="B123" s="85"/>
      <c r="C123" s="31" t="s">
        <v>21</v>
      </c>
      <c r="D123" s="31" t="s">
        <v>4</v>
      </c>
      <c r="E123" s="7">
        <v>0</v>
      </c>
      <c r="F123" s="19">
        <f>G123+H123+I123+J123+K123</f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42"/>
      <c r="M123" s="42"/>
    </row>
    <row r="124" spans="1:13" ht="24.75" customHeight="1">
      <c r="A124" s="92"/>
      <c r="B124" s="77" t="s">
        <v>57</v>
      </c>
      <c r="C124" s="59"/>
      <c r="D124" s="18" t="s">
        <v>6</v>
      </c>
      <c r="E124" s="20"/>
      <c r="F124" s="20">
        <f aca="true" t="shared" si="34" ref="F124:K124">F125+F126+F127</f>
        <v>31816.5</v>
      </c>
      <c r="G124" s="20">
        <f t="shared" si="34"/>
        <v>6355.3</v>
      </c>
      <c r="H124" s="20">
        <f t="shared" si="34"/>
        <v>6356.3</v>
      </c>
      <c r="I124" s="20">
        <f t="shared" si="34"/>
        <v>6368.3</v>
      </c>
      <c r="J124" s="20">
        <f t="shared" si="34"/>
        <v>6368.3</v>
      </c>
      <c r="K124" s="20">
        <f t="shared" si="34"/>
        <v>6368.3</v>
      </c>
      <c r="L124" s="41"/>
      <c r="M124" s="41"/>
    </row>
    <row r="125" spans="1:13" ht="46.5" customHeight="1">
      <c r="A125" s="93"/>
      <c r="B125" s="78"/>
      <c r="C125" s="62"/>
      <c r="D125" s="30" t="s">
        <v>8</v>
      </c>
      <c r="E125" s="20"/>
      <c r="F125" s="20">
        <f>G125+H125+I125+J125+K125</f>
        <v>0</v>
      </c>
      <c r="G125" s="20">
        <f aca="true" t="shared" si="35" ref="G125:K126">G117+G109</f>
        <v>0</v>
      </c>
      <c r="H125" s="20">
        <f t="shared" si="35"/>
        <v>0</v>
      </c>
      <c r="I125" s="20">
        <f t="shared" si="35"/>
        <v>0</v>
      </c>
      <c r="J125" s="20">
        <f t="shared" si="35"/>
        <v>0</v>
      </c>
      <c r="K125" s="20">
        <f t="shared" si="35"/>
        <v>0</v>
      </c>
      <c r="L125" s="41"/>
      <c r="M125" s="41"/>
    </row>
    <row r="126" spans="1:13" ht="36" customHeight="1">
      <c r="A126" s="93"/>
      <c r="B126" s="78"/>
      <c r="C126" s="62"/>
      <c r="D126" s="30" t="s">
        <v>5</v>
      </c>
      <c r="E126" s="20"/>
      <c r="F126" s="20">
        <f>G126+H126+I126+J126+K126</f>
        <v>21270</v>
      </c>
      <c r="G126" s="26">
        <f t="shared" si="35"/>
        <v>4246</v>
      </c>
      <c r="H126" s="26">
        <f t="shared" si="35"/>
        <v>4247</v>
      </c>
      <c r="I126" s="26">
        <f t="shared" si="35"/>
        <v>4259</v>
      </c>
      <c r="J126" s="26">
        <f t="shared" si="35"/>
        <v>4259</v>
      </c>
      <c r="K126" s="26">
        <f t="shared" si="35"/>
        <v>4259</v>
      </c>
      <c r="L126" s="41"/>
      <c r="M126" s="41"/>
    </row>
    <row r="127" spans="1:13" ht="41.25" customHeight="1">
      <c r="A127" s="94"/>
      <c r="B127" s="79"/>
      <c r="C127" s="65"/>
      <c r="D127" s="30" t="s">
        <v>4</v>
      </c>
      <c r="E127" s="20"/>
      <c r="F127" s="20">
        <f>G127+H127+I127+J127+K127</f>
        <v>10546.5</v>
      </c>
      <c r="G127" s="20">
        <f>G119+G111</f>
        <v>2109.3</v>
      </c>
      <c r="H127" s="20">
        <f>H119+H111</f>
        <v>2109.3</v>
      </c>
      <c r="I127" s="20">
        <f>I119+I111</f>
        <v>2109.3</v>
      </c>
      <c r="J127" s="20">
        <f>J119+J111</f>
        <v>2109.3</v>
      </c>
      <c r="K127" s="20">
        <f>K119+K111</f>
        <v>2109.3</v>
      </c>
      <c r="L127" s="41"/>
      <c r="M127" s="41"/>
    </row>
    <row r="128" spans="1:13" ht="27" customHeight="1">
      <c r="A128" s="80" t="s">
        <v>51</v>
      </c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2"/>
    </row>
    <row r="129" spans="1:13" ht="30" customHeight="1">
      <c r="A129" s="92" t="s">
        <v>17</v>
      </c>
      <c r="B129" s="83" t="s">
        <v>40</v>
      </c>
      <c r="C129" s="30" t="s">
        <v>21</v>
      </c>
      <c r="D129" s="18" t="s">
        <v>6</v>
      </c>
      <c r="E129" s="20">
        <f>E130+E131+E132</f>
        <v>26827</v>
      </c>
      <c r="F129" s="20">
        <f>G129+H129+I129+J129+K129</f>
        <v>134135</v>
      </c>
      <c r="G129" s="20">
        <f>G130+G131+G132</f>
        <v>26827</v>
      </c>
      <c r="H129" s="20">
        <f>H130+H131+H132</f>
        <v>26827</v>
      </c>
      <c r="I129" s="20">
        <f>I130+I131+I132</f>
        <v>26827</v>
      </c>
      <c r="J129" s="20">
        <f>J130+J131+J132</f>
        <v>26827</v>
      </c>
      <c r="K129" s="20">
        <f>K130+K131+K132</f>
        <v>26827</v>
      </c>
      <c r="L129" s="99" t="s">
        <v>31</v>
      </c>
      <c r="M129" s="89" t="s">
        <v>46</v>
      </c>
    </row>
    <row r="130" spans="1:13" ht="40.5" customHeight="1">
      <c r="A130" s="95"/>
      <c r="B130" s="97"/>
      <c r="C130" s="30" t="s">
        <v>21</v>
      </c>
      <c r="D130" s="30" t="s">
        <v>8</v>
      </c>
      <c r="E130" s="20">
        <f>E134</f>
        <v>0</v>
      </c>
      <c r="F130" s="20">
        <f>G130+H130+I130+J130+K130</f>
        <v>0</v>
      </c>
      <c r="G130" s="20">
        <f aca="true" t="shared" si="36" ref="G130:K132">G134</f>
        <v>0</v>
      </c>
      <c r="H130" s="20">
        <f t="shared" si="36"/>
        <v>0</v>
      </c>
      <c r="I130" s="20">
        <f t="shared" si="36"/>
        <v>0</v>
      </c>
      <c r="J130" s="20">
        <f t="shared" si="36"/>
        <v>0</v>
      </c>
      <c r="K130" s="20">
        <f t="shared" si="36"/>
        <v>0</v>
      </c>
      <c r="L130" s="100"/>
      <c r="M130" s="90"/>
    </row>
    <row r="131" spans="1:13" ht="36" customHeight="1">
      <c r="A131" s="95"/>
      <c r="B131" s="97"/>
      <c r="C131" s="30" t="s">
        <v>21</v>
      </c>
      <c r="D131" s="30" t="s">
        <v>5</v>
      </c>
      <c r="E131" s="20">
        <f>E135</f>
        <v>0</v>
      </c>
      <c r="F131" s="20">
        <f>G131+H131+I131+J131+K131</f>
        <v>0</v>
      </c>
      <c r="G131" s="20">
        <f t="shared" si="36"/>
        <v>0</v>
      </c>
      <c r="H131" s="20">
        <f t="shared" si="36"/>
        <v>0</v>
      </c>
      <c r="I131" s="20">
        <f t="shared" si="36"/>
        <v>0</v>
      </c>
      <c r="J131" s="20">
        <f t="shared" si="36"/>
        <v>0</v>
      </c>
      <c r="K131" s="20">
        <f t="shared" si="36"/>
        <v>0</v>
      </c>
      <c r="L131" s="100"/>
      <c r="M131" s="90"/>
    </row>
    <row r="132" spans="1:13" ht="45" customHeight="1">
      <c r="A132" s="96"/>
      <c r="B132" s="98"/>
      <c r="C132" s="30" t="s">
        <v>21</v>
      </c>
      <c r="D132" s="30" t="s">
        <v>4</v>
      </c>
      <c r="E132" s="20">
        <f>E136</f>
        <v>26827</v>
      </c>
      <c r="F132" s="20">
        <f>G132+H132+I132+J132+K132</f>
        <v>134135</v>
      </c>
      <c r="G132" s="20">
        <f t="shared" si="36"/>
        <v>26827</v>
      </c>
      <c r="H132" s="20">
        <f t="shared" si="36"/>
        <v>26827</v>
      </c>
      <c r="I132" s="20">
        <f t="shared" si="36"/>
        <v>26827</v>
      </c>
      <c r="J132" s="20">
        <f t="shared" si="36"/>
        <v>26827</v>
      </c>
      <c r="K132" s="20">
        <f t="shared" si="36"/>
        <v>26827</v>
      </c>
      <c r="L132" s="101"/>
      <c r="M132" s="91"/>
    </row>
    <row r="133" spans="1:13" ht="33" customHeight="1">
      <c r="A133" s="68">
        <v>1.1</v>
      </c>
      <c r="B133" s="71" t="s">
        <v>27</v>
      </c>
      <c r="C133" s="31" t="s">
        <v>21</v>
      </c>
      <c r="D133" s="44" t="s">
        <v>6</v>
      </c>
      <c r="E133" s="7">
        <f aca="true" t="shared" si="37" ref="E133:K133">E134+E135+E136</f>
        <v>26827</v>
      </c>
      <c r="F133" s="7">
        <f t="shared" si="37"/>
        <v>134135</v>
      </c>
      <c r="G133" s="7">
        <f t="shared" si="37"/>
        <v>26827</v>
      </c>
      <c r="H133" s="7">
        <f t="shared" si="37"/>
        <v>26827</v>
      </c>
      <c r="I133" s="7">
        <f t="shared" si="37"/>
        <v>26827</v>
      </c>
      <c r="J133" s="7">
        <f t="shared" si="37"/>
        <v>26827</v>
      </c>
      <c r="K133" s="7">
        <f t="shared" si="37"/>
        <v>26827</v>
      </c>
      <c r="L133" s="42"/>
      <c r="M133" s="42"/>
    </row>
    <row r="134" spans="1:13" ht="35.25" customHeight="1">
      <c r="A134" s="69"/>
      <c r="B134" s="72"/>
      <c r="C134" s="31" t="s">
        <v>21</v>
      </c>
      <c r="D134" s="31" t="s">
        <v>8</v>
      </c>
      <c r="E134" s="7">
        <v>0</v>
      </c>
      <c r="F134" s="7">
        <f>G134+H134+I134+J134+K134</f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42"/>
      <c r="M134" s="42"/>
    </row>
    <row r="135" spans="1:13" ht="33.75" customHeight="1">
      <c r="A135" s="69"/>
      <c r="B135" s="72"/>
      <c r="C135" s="31" t="s">
        <v>21</v>
      </c>
      <c r="D135" s="31" t="s">
        <v>5</v>
      </c>
      <c r="E135" s="7">
        <v>0</v>
      </c>
      <c r="F135" s="7">
        <f>G135+H135+I135+J135+K135</f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42"/>
      <c r="M135" s="42"/>
    </row>
    <row r="136" spans="1:13" ht="48.75" customHeight="1">
      <c r="A136" s="70"/>
      <c r="B136" s="73"/>
      <c r="C136" s="31" t="s">
        <v>21</v>
      </c>
      <c r="D136" s="31" t="s">
        <v>4</v>
      </c>
      <c r="E136" s="7">
        <v>26827</v>
      </c>
      <c r="F136" s="7">
        <f>G136+H136+I136+J136+K136</f>
        <v>134135</v>
      </c>
      <c r="G136" s="7">
        <v>26827</v>
      </c>
      <c r="H136" s="7">
        <v>26827</v>
      </c>
      <c r="I136" s="7">
        <v>26827</v>
      </c>
      <c r="J136" s="7">
        <v>26827</v>
      </c>
      <c r="K136" s="7">
        <v>26827</v>
      </c>
      <c r="L136" s="42"/>
      <c r="M136" s="42"/>
    </row>
    <row r="137" spans="1:13" ht="21" customHeight="1">
      <c r="A137" s="74"/>
      <c r="B137" s="77" t="s">
        <v>58</v>
      </c>
      <c r="C137" s="59"/>
      <c r="D137" s="18" t="s">
        <v>6</v>
      </c>
      <c r="E137" s="20">
        <f aca="true" t="shared" si="38" ref="E137:K137">E138+E139+E140</f>
        <v>26827</v>
      </c>
      <c r="F137" s="20">
        <f t="shared" si="38"/>
        <v>134135</v>
      </c>
      <c r="G137" s="20">
        <f t="shared" si="38"/>
        <v>26827</v>
      </c>
      <c r="H137" s="20">
        <f t="shared" si="38"/>
        <v>26827</v>
      </c>
      <c r="I137" s="20">
        <f t="shared" si="38"/>
        <v>26827</v>
      </c>
      <c r="J137" s="20">
        <f t="shared" si="38"/>
        <v>26827</v>
      </c>
      <c r="K137" s="20">
        <f t="shared" si="38"/>
        <v>26827</v>
      </c>
      <c r="L137" s="41"/>
      <c r="M137" s="41"/>
    </row>
    <row r="138" spans="1:13" ht="48" customHeight="1">
      <c r="A138" s="75"/>
      <c r="B138" s="78"/>
      <c r="C138" s="62"/>
      <c r="D138" s="30" t="s">
        <v>8</v>
      </c>
      <c r="E138" s="20">
        <f>E130</f>
        <v>0</v>
      </c>
      <c r="F138" s="20">
        <f>G138+H138+I138+J138+K138</f>
        <v>0</v>
      </c>
      <c r="G138" s="20">
        <f aca="true" t="shared" si="39" ref="G138:K139">G130</f>
        <v>0</v>
      </c>
      <c r="H138" s="20">
        <f t="shared" si="39"/>
        <v>0</v>
      </c>
      <c r="I138" s="20">
        <f t="shared" si="39"/>
        <v>0</v>
      </c>
      <c r="J138" s="20">
        <f t="shared" si="39"/>
        <v>0</v>
      </c>
      <c r="K138" s="20">
        <f t="shared" si="39"/>
        <v>0</v>
      </c>
      <c r="L138" s="41"/>
      <c r="M138" s="41"/>
    </row>
    <row r="139" spans="1:13" ht="33" customHeight="1">
      <c r="A139" s="75"/>
      <c r="B139" s="78"/>
      <c r="C139" s="62"/>
      <c r="D139" s="30" t="s">
        <v>5</v>
      </c>
      <c r="E139" s="20">
        <f>E131</f>
        <v>0</v>
      </c>
      <c r="F139" s="20">
        <f>G139+H139+I139+J139+K139</f>
        <v>0</v>
      </c>
      <c r="G139" s="20">
        <f t="shared" si="39"/>
        <v>0</v>
      </c>
      <c r="H139" s="20">
        <f t="shared" si="39"/>
        <v>0</v>
      </c>
      <c r="I139" s="20">
        <f t="shared" si="39"/>
        <v>0</v>
      </c>
      <c r="J139" s="20">
        <f t="shared" si="39"/>
        <v>0</v>
      </c>
      <c r="K139" s="20">
        <f t="shared" si="39"/>
        <v>0</v>
      </c>
      <c r="L139" s="41"/>
      <c r="M139" s="41"/>
    </row>
    <row r="140" spans="1:13" ht="43.5" customHeight="1">
      <c r="A140" s="76"/>
      <c r="B140" s="79"/>
      <c r="C140" s="65"/>
      <c r="D140" s="30" t="s">
        <v>4</v>
      </c>
      <c r="E140" s="20">
        <f>E132</f>
        <v>26827</v>
      </c>
      <c r="F140" s="20">
        <f>G140+H140+I140+J140+K140</f>
        <v>134135</v>
      </c>
      <c r="G140" s="20">
        <f>G132</f>
        <v>26827</v>
      </c>
      <c r="H140" s="20">
        <f>H132</f>
        <v>26827</v>
      </c>
      <c r="I140" s="20">
        <f>I132</f>
        <v>26827</v>
      </c>
      <c r="J140" s="20">
        <f>J132</f>
        <v>26827</v>
      </c>
      <c r="K140" s="20">
        <f>K132</f>
        <v>26827</v>
      </c>
      <c r="L140" s="41"/>
      <c r="M140" s="41"/>
    </row>
    <row r="141" spans="1:13" ht="29.25" customHeight="1">
      <c r="A141" s="80" t="s">
        <v>52</v>
      </c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2"/>
    </row>
    <row r="142" spans="1:13" ht="26.25" customHeight="1">
      <c r="A142" s="92" t="s">
        <v>17</v>
      </c>
      <c r="B142" s="83" t="s">
        <v>77</v>
      </c>
      <c r="C142" s="30" t="s">
        <v>21</v>
      </c>
      <c r="D142" s="18" t="s">
        <v>6</v>
      </c>
      <c r="E142" s="20">
        <f aca="true" t="shared" si="40" ref="E142:K142">E143+E144+E145</f>
        <v>57135.8</v>
      </c>
      <c r="F142" s="20">
        <f t="shared" si="40"/>
        <v>243650</v>
      </c>
      <c r="G142" s="20">
        <f t="shared" si="40"/>
        <v>48730</v>
      </c>
      <c r="H142" s="20">
        <f t="shared" si="40"/>
        <v>48730</v>
      </c>
      <c r="I142" s="20">
        <f t="shared" si="40"/>
        <v>48730</v>
      </c>
      <c r="J142" s="20">
        <f t="shared" si="40"/>
        <v>48730</v>
      </c>
      <c r="K142" s="20">
        <f t="shared" si="40"/>
        <v>48730</v>
      </c>
      <c r="L142" s="86" t="s">
        <v>31</v>
      </c>
      <c r="M142" s="89" t="s">
        <v>63</v>
      </c>
    </row>
    <row r="143" spans="1:13" ht="43.5" customHeight="1">
      <c r="A143" s="102"/>
      <c r="B143" s="84"/>
      <c r="C143" s="30" t="s">
        <v>21</v>
      </c>
      <c r="D143" s="30" t="s">
        <v>8</v>
      </c>
      <c r="E143" s="20">
        <f>E147</f>
        <v>0</v>
      </c>
      <c r="F143" s="20">
        <f>G143+H143+I143+J143+K143</f>
        <v>0</v>
      </c>
      <c r="G143" s="20">
        <f aca="true" t="shared" si="41" ref="G143:K145">G147</f>
        <v>0</v>
      </c>
      <c r="H143" s="20">
        <f t="shared" si="41"/>
        <v>0</v>
      </c>
      <c r="I143" s="20">
        <f t="shared" si="41"/>
        <v>0</v>
      </c>
      <c r="J143" s="20">
        <f t="shared" si="41"/>
        <v>0</v>
      </c>
      <c r="K143" s="20">
        <f t="shared" si="41"/>
        <v>0</v>
      </c>
      <c r="L143" s="87"/>
      <c r="M143" s="90"/>
    </row>
    <row r="144" spans="1:13" ht="36" customHeight="1">
      <c r="A144" s="102"/>
      <c r="B144" s="84"/>
      <c r="C144" s="30" t="s">
        <v>21</v>
      </c>
      <c r="D144" s="30" t="s">
        <v>5</v>
      </c>
      <c r="E144" s="20">
        <f>E148</f>
        <v>0</v>
      </c>
      <c r="F144" s="20">
        <f>G144+H144+I144+J144+K144</f>
        <v>0</v>
      </c>
      <c r="G144" s="20">
        <f t="shared" si="41"/>
        <v>0</v>
      </c>
      <c r="H144" s="20">
        <f t="shared" si="41"/>
        <v>0</v>
      </c>
      <c r="I144" s="20">
        <f t="shared" si="41"/>
        <v>0</v>
      </c>
      <c r="J144" s="20">
        <f t="shared" si="41"/>
        <v>0</v>
      </c>
      <c r="K144" s="20">
        <f t="shared" si="41"/>
        <v>0</v>
      </c>
      <c r="L144" s="87"/>
      <c r="M144" s="90"/>
    </row>
    <row r="145" spans="1:13" ht="52.5" customHeight="1">
      <c r="A145" s="103"/>
      <c r="B145" s="85"/>
      <c r="C145" s="30" t="s">
        <v>21</v>
      </c>
      <c r="D145" s="30" t="s">
        <v>4</v>
      </c>
      <c r="E145" s="20">
        <f>E149</f>
        <v>57135.8</v>
      </c>
      <c r="F145" s="20">
        <f>G145+H145+I145+J145+K145</f>
        <v>243650</v>
      </c>
      <c r="G145" s="20">
        <f t="shared" si="41"/>
        <v>48730</v>
      </c>
      <c r="H145" s="20">
        <f t="shared" si="41"/>
        <v>48730</v>
      </c>
      <c r="I145" s="20">
        <f t="shared" si="41"/>
        <v>48730</v>
      </c>
      <c r="J145" s="20">
        <f t="shared" si="41"/>
        <v>48730</v>
      </c>
      <c r="K145" s="20">
        <f t="shared" si="41"/>
        <v>48730</v>
      </c>
      <c r="L145" s="88"/>
      <c r="M145" s="91"/>
    </row>
    <row r="146" spans="1:13" ht="33.75" customHeight="1">
      <c r="A146" s="55" t="s">
        <v>15</v>
      </c>
      <c r="B146" s="56" t="s">
        <v>28</v>
      </c>
      <c r="C146" s="44" t="s">
        <v>21</v>
      </c>
      <c r="D146" s="44" t="s">
        <v>6</v>
      </c>
      <c r="E146" s="7">
        <f aca="true" t="shared" si="42" ref="E146:K146">E147+E148+E149</f>
        <v>57135.8</v>
      </c>
      <c r="F146" s="7">
        <f t="shared" si="42"/>
        <v>243650</v>
      </c>
      <c r="G146" s="7">
        <f t="shared" si="42"/>
        <v>48730</v>
      </c>
      <c r="H146" s="7">
        <f t="shared" si="42"/>
        <v>48730</v>
      </c>
      <c r="I146" s="7">
        <f t="shared" si="42"/>
        <v>48730</v>
      </c>
      <c r="J146" s="7">
        <f t="shared" si="42"/>
        <v>48730</v>
      </c>
      <c r="K146" s="7">
        <f t="shared" si="42"/>
        <v>48730</v>
      </c>
      <c r="L146" s="42"/>
      <c r="M146" s="42"/>
    </row>
    <row r="147" spans="1:13" ht="39" customHeight="1">
      <c r="A147" s="55"/>
      <c r="B147" s="56"/>
      <c r="C147" s="44" t="s">
        <v>21</v>
      </c>
      <c r="D147" s="44" t="s">
        <v>8</v>
      </c>
      <c r="E147" s="7">
        <v>0</v>
      </c>
      <c r="F147" s="7">
        <f>G147+H147+I147+J147+K147</f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42"/>
      <c r="M147" s="42"/>
    </row>
    <row r="148" spans="1:13" ht="35.25" customHeight="1">
      <c r="A148" s="55"/>
      <c r="B148" s="56"/>
      <c r="C148" s="44" t="s">
        <v>21</v>
      </c>
      <c r="D148" s="44" t="s">
        <v>5</v>
      </c>
      <c r="E148" s="7">
        <v>0</v>
      </c>
      <c r="F148" s="7">
        <f>G148+H148+I148+J148+K148</f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42"/>
      <c r="M148" s="42"/>
    </row>
    <row r="149" spans="1:13" ht="38.25">
      <c r="A149" s="55"/>
      <c r="B149" s="56"/>
      <c r="C149" s="44" t="s">
        <v>21</v>
      </c>
      <c r="D149" s="44" t="s">
        <v>4</v>
      </c>
      <c r="E149" s="7">
        <v>57135.8</v>
      </c>
      <c r="F149" s="7">
        <f>G149+H149+I149+J149+K149</f>
        <v>243650</v>
      </c>
      <c r="G149" s="7">
        <v>48730</v>
      </c>
      <c r="H149" s="7">
        <v>48730</v>
      </c>
      <c r="I149" s="7">
        <v>48730</v>
      </c>
      <c r="J149" s="7">
        <v>48730</v>
      </c>
      <c r="K149" s="7">
        <v>48730</v>
      </c>
      <c r="L149" s="42"/>
      <c r="M149" s="42"/>
    </row>
    <row r="150" spans="1:13" ht="23.25" customHeight="1">
      <c r="A150" s="57" t="s">
        <v>59</v>
      </c>
      <c r="B150" s="58"/>
      <c r="C150" s="59"/>
      <c r="D150" s="18" t="s">
        <v>6</v>
      </c>
      <c r="E150" s="20">
        <f aca="true" t="shared" si="43" ref="E150:K150">E151+E152+E153</f>
        <v>57135.8</v>
      </c>
      <c r="F150" s="20">
        <f t="shared" si="43"/>
        <v>243650</v>
      </c>
      <c r="G150" s="20">
        <f t="shared" si="43"/>
        <v>48730</v>
      </c>
      <c r="H150" s="20">
        <f t="shared" si="43"/>
        <v>48730</v>
      </c>
      <c r="I150" s="20">
        <f t="shared" si="43"/>
        <v>48730</v>
      </c>
      <c r="J150" s="20">
        <f t="shared" si="43"/>
        <v>48730</v>
      </c>
      <c r="K150" s="20">
        <f t="shared" si="43"/>
        <v>48730</v>
      </c>
      <c r="L150" s="41"/>
      <c r="M150" s="41"/>
    </row>
    <row r="151" spans="1:13" ht="39" customHeight="1">
      <c r="A151" s="60"/>
      <c r="B151" s="61"/>
      <c r="C151" s="62"/>
      <c r="D151" s="18" t="s">
        <v>8</v>
      </c>
      <c r="E151" s="20">
        <f>E143</f>
        <v>0</v>
      </c>
      <c r="F151" s="20">
        <f>G151+H151+I151+J151+K151</f>
        <v>0</v>
      </c>
      <c r="G151" s="20">
        <f aca="true" t="shared" si="44" ref="G151:K153">G143</f>
        <v>0</v>
      </c>
      <c r="H151" s="20">
        <f t="shared" si="44"/>
        <v>0</v>
      </c>
      <c r="I151" s="20">
        <f t="shared" si="44"/>
        <v>0</v>
      </c>
      <c r="J151" s="20">
        <f t="shared" si="44"/>
        <v>0</v>
      </c>
      <c r="K151" s="20">
        <f t="shared" si="44"/>
        <v>0</v>
      </c>
      <c r="L151" s="41"/>
      <c r="M151" s="41"/>
    </row>
    <row r="152" spans="1:13" ht="39" customHeight="1">
      <c r="A152" s="60"/>
      <c r="B152" s="61"/>
      <c r="C152" s="62"/>
      <c r="D152" s="18" t="s">
        <v>5</v>
      </c>
      <c r="E152" s="20">
        <f>E144</f>
        <v>0</v>
      </c>
      <c r="F152" s="20">
        <f>G152+H152+I152+J152+K152</f>
        <v>0</v>
      </c>
      <c r="G152" s="20">
        <f t="shared" si="44"/>
        <v>0</v>
      </c>
      <c r="H152" s="20">
        <f t="shared" si="44"/>
        <v>0</v>
      </c>
      <c r="I152" s="20">
        <f t="shared" si="44"/>
        <v>0</v>
      </c>
      <c r="J152" s="20">
        <f t="shared" si="44"/>
        <v>0</v>
      </c>
      <c r="K152" s="20">
        <f t="shared" si="44"/>
        <v>0</v>
      </c>
      <c r="L152" s="41"/>
      <c r="M152" s="41"/>
    </row>
    <row r="153" spans="1:13" ht="45.75" customHeight="1">
      <c r="A153" s="63"/>
      <c r="B153" s="64"/>
      <c r="C153" s="65"/>
      <c r="D153" s="18" t="s">
        <v>4</v>
      </c>
      <c r="E153" s="20">
        <f>E145</f>
        <v>57135.8</v>
      </c>
      <c r="F153" s="20">
        <f>G153+H153+I153+J153+K153</f>
        <v>243650</v>
      </c>
      <c r="G153" s="20">
        <f t="shared" si="44"/>
        <v>48730</v>
      </c>
      <c r="H153" s="20">
        <f t="shared" si="44"/>
        <v>48730</v>
      </c>
      <c r="I153" s="20">
        <f t="shared" si="44"/>
        <v>48730</v>
      </c>
      <c r="J153" s="20">
        <f t="shared" si="44"/>
        <v>48730</v>
      </c>
      <c r="K153" s="20">
        <f t="shared" si="44"/>
        <v>48730</v>
      </c>
      <c r="L153" s="41"/>
      <c r="M153" s="41"/>
    </row>
    <row r="154" spans="1:13" ht="27" customHeight="1">
      <c r="A154" s="66" t="s">
        <v>29</v>
      </c>
      <c r="B154" s="67"/>
      <c r="C154" s="67"/>
      <c r="D154" s="18" t="s">
        <v>6</v>
      </c>
      <c r="E154" s="20">
        <f aca="true" t="shared" si="45" ref="E154:K154">E155+E156+E157</f>
        <v>522924.99999999994</v>
      </c>
      <c r="F154" s="20">
        <f t="shared" si="45"/>
        <v>2770594.13</v>
      </c>
      <c r="G154" s="20">
        <f t="shared" si="45"/>
        <v>669527.4</v>
      </c>
      <c r="H154" s="20">
        <f t="shared" si="45"/>
        <v>665789.23</v>
      </c>
      <c r="I154" s="20">
        <f t="shared" si="45"/>
        <v>483092.49999999994</v>
      </c>
      <c r="J154" s="20">
        <f t="shared" si="45"/>
        <v>476092.49999999994</v>
      </c>
      <c r="K154" s="20">
        <f t="shared" si="45"/>
        <v>476092.49999999994</v>
      </c>
      <c r="L154" s="42"/>
      <c r="M154" s="42"/>
    </row>
    <row r="155" spans="1:13" ht="40.5" customHeight="1">
      <c r="A155" s="67"/>
      <c r="B155" s="67"/>
      <c r="C155" s="67"/>
      <c r="D155" s="18" t="s">
        <v>8</v>
      </c>
      <c r="E155" s="20">
        <f>E151+E138+E125+E104+E83+E66+E45+E26</f>
        <v>0</v>
      </c>
      <c r="F155" s="20">
        <f>G155+H155+I155+J155+K155</f>
        <v>3549.7</v>
      </c>
      <c r="G155" s="20">
        <f>G151+G138+G125+G104+G83+G66+G45+G26</f>
        <v>0</v>
      </c>
      <c r="H155" s="20">
        <f>H151+H138+H125+H104+H83+H66+H45+H26</f>
        <v>0</v>
      </c>
      <c r="I155" s="20">
        <f>I151+I138+I125+I104+I83+I66+I45+I26</f>
        <v>3549.7</v>
      </c>
      <c r="J155" s="20">
        <f>J151+J138+J125+J104+J83+J66+J45+J26</f>
        <v>0</v>
      </c>
      <c r="K155" s="20">
        <f>K151+K138+K125+K104+K83+K66+K45+K26</f>
        <v>0</v>
      </c>
      <c r="L155" s="42"/>
      <c r="M155" s="42"/>
    </row>
    <row r="156" spans="1:13" ht="36.75" customHeight="1">
      <c r="A156" s="67"/>
      <c r="B156" s="67"/>
      <c r="C156" s="67"/>
      <c r="D156" s="18" t="s">
        <v>5</v>
      </c>
      <c r="E156" s="20">
        <f>E152+E139+E126+E105+E84+E67+E46+E27</f>
        <v>0</v>
      </c>
      <c r="F156" s="20">
        <f>G156+H156+I156+J156+K156</f>
        <v>268151.72</v>
      </c>
      <c r="G156" s="20">
        <f>G152+G148+G139+G126+G105+G84+G67+G46+G27</f>
        <v>125776.49</v>
      </c>
      <c r="H156" s="20">
        <f>H152+H148+H139+H126+H105+H84+H67+H46+H27</f>
        <v>128695.93</v>
      </c>
      <c r="I156" s="20">
        <f>I152+I148+I139+I126+I105+I84+I67+I46+I27</f>
        <v>5161.3</v>
      </c>
      <c r="J156" s="20">
        <f>J152+J148+J139+J126+J105+J84+J67+J46+J27</f>
        <v>4259</v>
      </c>
      <c r="K156" s="20">
        <f>K152+K148+K139+K126+K105+K84+K67+K46+K27</f>
        <v>4259</v>
      </c>
      <c r="L156" s="42"/>
      <c r="M156" s="42"/>
    </row>
    <row r="157" spans="1:13" ht="46.5" customHeight="1">
      <c r="A157" s="67"/>
      <c r="B157" s="67"/>
      <c r="C157" s="67"/>
      <c r="D157" s="18" t="s">
        <v>4</v>
      </c>
      <c r="E157" s="20">
        <f>E153+E140+E127+E106+E85+E68+E47+E28</f>
        <v>522924.99999999994</v>
      </c>
      <c r="F157" s="20">
        <f>G157+H157+I157+J157+K157</f>
        <v>2498892.71</v>
      </c>
      <c r="G157" s="20">
        <f>G153+G140+G127+G106+G85+G68+G47+G28</f>
        <v>543750.91</v>
      </c>
      <c r="H157" s="20">
        <f>H153+H140+H127+H106+H85+H68+H47+H28</f>
        <v>537093.2999999999</v>
      </c>
      <c r="I157" s="20">
        <f>I153+I140+I127+I106+I85+I68+I47+I28</f>
        <v>474381.49999999994</v>
      </c>
      <c r="J157" s="20">
        <f>J153+J140+J127+J106+J85+J68+J47+J28</f>
        <v>471833.49999999994</v>
      </c>
      <c r="K157" s="20">
        <f>K153+K140+K127+K106+K85+K68+K47+K28</f>
        <v>471833.49999999994</v>
      </c>
      <c r="L157" s="42"/>
      <c r="M157" s="42"/>
    </row>
    <row r="158" spans="7:13" ht="15">
      <c r="G158" s="24"/>
      <c r="M158" s="11" t="s">
        <v>82</v>
      </c>
    </row>
    <row r="159" spans="7:11" ht="15">
      <c r="G159" s="24">
        <v>665163.3</v>
      </c>
      <c r="H159" s="24">
        <v>665789.2</v>
      </c>
      <c r="I159" s="24">
        <v>483093.5</v>
      </c>
      <c r="J159" s="24"/>
      <c r="K159" s="24"/>
    </row>
    <row r="160" spans="7:11" ht="15">
      <c r="G160" s="24">
        <f>G159-G154</f>
        <v>-4364.099999999977</v>
      </c>
      <c r="H160" s="25">
        <f>H159-H154</f>
        <v>-0.030000000027939677</v>
      </c>
      <c r="I160" s="25">
        <f>I159-I154</f>
        <v>1.0000000000582077</v>
      </c>
      <c r="J160" s="25">
        <f>J159-J154</f>
        <v>-476092.49999999994</v>
      </c>
      <c r="K160" s="25">
        <f>K159-K154</f>
        <v>-476092.49999999994</v>
      </c>
    </row>
    <row r="161" ht="15">
      <c r="G161" s="24"/>
    </row>
  </sheetData>
  <sheetProtection/>
  <mergeCells count="103">
    <mergeCell ref="C13:C14"/>
    <mergeCell ref="D13:D14"/>
    <mergeCell ref="E13:E14"/>
    <mergeCell ref="F13:F14"/>
    <mergeCell ref="A5:B5"/>
    <mergeCell ref="I5:M5"/>
    <mergeCell ref="I6:M6"/>
    <mergeCell ref="J7:M7"/>
    <mergeCell ref="A10:M10"/>
    <mergeCell ref="A11:M11"/>
    <mergeCell ref="G13:K13"/>
    <mergeCell ref="L13:L14"/>
    <mergeCell ref="M13:M14"/>
    <mergeCell ref="A16:M16"/>
    <mergeCell ref="A17:A20"/>
    <mergeCell ref="B17:B20"/>
    <mergeCell ref="L17:L20"/>
    <mergeCell ref="M17:M20"/>
    <mergeCell ref="A13:A14"/>
    <mergeCell ref="B13:B14"/>
    <mergeCell ref="A21:A24"/>
    <mergeCell ref="B21:B24"/>
    <mergeCell ref="A25:C28"/>
    <mergeCell ref="A29:M29"/>
    <mergeCell ref="A30:A33"/>
    <mergeCell ref="B30:B33"/>
    <mergeCell ref="L30:L33"/>
    <mergeCell ref="M30:M33"/>
    <mergeCell ref="A34:A37"/>
    <mergeCell ref="B34:B37"/>
    <mergeCell ref="A38:A41"/>
    <mergeCell ref="B38:B41"/>
    <mergeCell ref="A42:A43"/>
    <mergeCell ref="B42:B43"/>
    <mergeCell ref="A44:C47"/>
    <mergeCell ref="A48:M48"/>
    <mergeCell ref="A49:A52"/>
    <mergeCell ref="B49:B52"/>
    <mergeCell ref="L49:L52"/>
    <mergeCell ref="M49:M52"/>
    <mergeCell ref="A53:A56"/>
    <mergeCell ref="B53:B56"/>
    <mergeCell ref="A57:A60"/>
    <mergeCell ref="B57:B60"/>
    <mergeCell ref="A61:A64"/>
    <mergeCell ref="B61:B64"/>
    <mergeCell ref="A65:C68"/>
    <mergeCell ref="A69:M69"/>
    <mergeCell ref="A70:A73"/>
    <mergeCell ref="B70:B73"/>
    <mergeCell ref="L70:L73"/>
    <mergeCell ref="M70:M73"/>
    <mergeCell ref="A74:A77"/>
    <mergeCell ref="B74:B77"/>
    <mergeCell ref="A78:A81"/>
    <mergeCell ref="B78:B81"/>
    <mergeCell ref="A82:C85"/>
    <mergeCell ref="A86:M86"/>
    <mergeCell ref="A87:A90"/>
    <mergeCell ref="B87:B90"/>
    <mergeCell ref="L87:L90"/>
    <mergeCell ref="M87:M90"/>
    <mergeCell ref="A91:A94"/>
    <mergeCell ref="B91:B94"/>
    <mergeCell ref="A95:A98"/>
    <mergeCell ref="B95:B98"/>
    <mergeCell ref="A99:A102"/>
    <mergeCell ref="B99:B102"/>
    <mergeCell ref="A103:C106"/>
    <mergeCell ref="L103:L106"/>
    <mergeCell ref="A107:M107"/>
    <mergeCell ref="A108:A111"/>
    <mergeCell ref="B108:B111"/>
    <mergeCell ref="L108:L111"/>
    <mergeCell ref="M108:M111"/>
    <mergeCell ref="A112:A115"/>
    <mergeCell ref="B112:B115"/>
    <mergeCell ref="A116:A119"/>
    <mergeCell ref="B116:B119"/>
    <mergeCell ref="L116:L119"/>
    <mergeCell ref="M116:M119"/>
    <mergeCell ref="A120:A123"/>
    <mergeCell ref="B120:B123"/>
    <mergeCell ref="L142:L145"/>
    <mergeCell ref="M142:M145"/>
    <mergeCell ref="A124:A127"/>
    <mergeCell ref="B124:C127"/>
    <mergeCell ref="A128:M128"/>
    <mergeCell ref="A129:A132"/>
    <mergeCell ref="B129:B132"/>
    <mergeCell ref="L129:L132"/>
    <mergeCell ref="M129:M132"/>
    <mergeCell ref="A142:A145"/>
    <mergeCell ref="A146:A149"/>
    <mergeCell ref="B146:B149"/>
    <mergeCell ref="A150:C153"/>
    <mergeCell ref="A154:C157"/>
    <mergeCell ref="A133:A136"/>
    <mergeCell ref="B133:B136"/>
    <mergeCell ref="A137:A140"/>
    <mergeCell ref="B137:C140"/>
    <mergeCell ref="A141:M141"/>
    <mergeCell ref="B142:B145"/>
  </mergeCells>
  <printOptions/>
  <pageMargins left="0.2755905511811024" right="0.2362204724409449" top="0.2755905511811024" bottom="0.2755905511811024" header="0.31496062992125984" footer="0.31496062992125984"/>
  <pageSetup horizontalDpi="600" verticalDpi="600" orientation="landscape" paperSize="9" scale="70" r:id="rId3"/>
  <rowBreaks count="10" manualBreakCount="10">
    <brk id="37" max="12" man="1"/>
    <brk id="47" max="12" man="1"/>
    <brk id="56" max="12" man="1"/>
    <brk id="68" max="12" man="1"/>
    <brk id="85" max="12" man="1"/>
    <brk id="106" max="12" man="1"/>
    <brk id="119" max="12" man="1"/>
    <brk id="127" max="12" man="1"/>
    <brk id="140" max="12" man="1"/>
    <brk id="149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Князева</dc:creator>
  <cp:keywords/>
  <dc:description/>
  <cp:lastModifiedBy>Воронова Л.Н.</cp:lastModifiedBy>
  <cp:lastPrinted>2020-01-30T10:48:05Z</cp:lastPrinted>
  <dcterms:created xsi:type="dcterms:W3CDTF">2013-10-09T11:12:46Z</dcterms:created>
  <dcterms:modified xsi:type="dcterms:W3CDTF">2020-02-13T13:26:35Z</dcterms:modified>
  <cp:category/>
  <cp:version/>
  <cp:contentType/>
  <cp:contentStatus/>
</cp:coreProperties>
</file>