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Лист1" sheetId="1" r:id="rId1"/>
  </sheets>
  <definedNames>
    <definedName name="_xlnm.Print_Area" localSheetId="0">Лист1!$A$1:$I$32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G23" i="1"/>
  <c r="G22" i="1"/>
  <c r="F23" i="1"/>
  <c r="F22" i="1"/>
  <c r="E20" i="1" l="1"/>
  <c r="I22" i="1" l="1"/>
  <c r="I24" i="1"/>
  <c r="I21" i="1"/>
  <c r="F20" i="1"/>
  <c r="G20" i="1"/>
  <c r="H20" i="1"/>
  <c r="D20" i="1"/>
  <c r="I20" i="1" l="1"/>
  <c r="I31" i="1"/>
  <c r="I32" i="1"/>
  <c r="D12" i="1" l="1"/>
  <c r="H9" i="1" l="1"/>
  <c r="D11" i="1" l="1"/>
  <c r="I11" i="1" l="1"/>
  <c r="I12" i="1"/>
  <c r="I13" i="1"/>
  <c r="I10" i="1"/>
  <c r="E9" i="1"/>
  <c r="F9" i="1"/>
  <c r="G9" i="1"/>
  <c r="D9" i="1"/>
  <c r="I9" i="1" l="1"/>
</calcChain>
</file>

<file path=xl/sharedStrings.xml><?xml version="1.0" encoding="utf-8"?>
<sst xmlns="http://schemas.openxmlformats.org/spreadsheetml/2006/main" count="58" uniqueCount="26">
  <si>
    <t>Всего: в том числе</t>
  </si>
  <si>
    <t>Администрация городского округа Домодедово</t>
  </si>
  <si>
    <t>Итого</t>
  </si>
  <si>
    <t>2024 год</t>
  </si>
  <si>
    <t>2023 год</t>
  </si>
  <si>
    <t>2022 год</t>
  </si>
  <si>
    <t>2021 год</t>
  </si>
  <si>
    <t>2020 год</t>
  </si>
  <si>
    <t>Расходы (тыс. рублей)</t>
  </si>
  <si>
    <t>Источник финансирования</t>
  </si>
  <si>
    <t>Главный распорядитель бюджетных средств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</si>
  <si>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</si>
  <si>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Управление строительства и городской инфраструктуры администрации городского округа Домодедово</t>
  </si>
  <si>
    <t xml:space="preserve"> "Обеспечивающая подпрограмма" </t>
  </si>
  <si>
    <t xml:space="preserve">Средства бюджета Московской области </t>
  </si>
  <si>
    <t>«Строительство (реконструкция) объектов образования»</t>
  </si>
  <si>
    <t>внебюджетные источники</t>
  </si>
  <si>
    <t>Средства бюджета городского округа Домодедово</t>
  </si>
  <si>
    <t>Паспорт муниципальной подпрограммы 3</t>
  </si>
  <si>
    <t>Паспорт муниципальной подпрограммы 7</t>
  </si>
  <si>
    <t xml:space="preserve">Заказчик муниципальный подпрограммы </t>
  </si>
  <si>
    <t>Средства федерального бюджета</t>
  </si>
  <si>
    <r>
      <t>Приложение № 1 к муниципальной программе городского округа Домодедово «</t>
    </r>
    <r>
      <rPr>
        <sz val="9"/>
        <color rgb="FF26282F"/>
        <rFont val="Times New Roman"/>
        <family val="1"/>
        <charset val="204"/>
      </rPr>
      <t>Строительство объектов социальной инфраструктуры</t>
    </r>
    <r>
      <rPr>
        <sz val="9"/>
        <rFont val="Times New Roman"/>
        <family val="1"/>
        <charset val="204"/>
      </rPr>
      <t>» Утвержденной постановлением Администрации городского округа Домодедово № 2299 от 31.10.2019</t>
    </r>
  </si>
  <si>
    <t xml:space="preserve"> «Строительство (реконструкция) объектов физической культуры и спорта» </t>
  </si>
  <si>
    <t xml:space="preserve"> Заказчик муниципальный подпрограммы </t>
  </si>
  <si>
    <t>Паспорт муниципальной подпрограммы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</si>
</sst>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 applyAlignment="1"/>
    <xf numFmtId="0" fontId="6" fillId="0" borderId="0" xfId="0" applyFont="1"/>
    <xf numFmtId="0" fontId="2" fillId="0" borderId="0" xfId="0" applyFont="1" applyBorder="1" applyAlignment="1">
      <alignment horizontal="center" vertical="center" wrapText="1"/>
    </xf>
    <xf numFmtId="39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3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zoomScaleNormal="100" workbookViewId="0">
      <selection activeCell="I24" sqref="I24"/>
    </sheetView>
  </sheetViews>
  <sheetFormatPr defaultColWidth="8.85546875" defaultRowHeight="12.75" x14ac:dyDescent="0.2"/>
  <cols>
    <col min="1" max="1" width="21.42578125" customWidth="1"/>
    <col min="2" max="2" width="18.85546875" customWidth="1"/>
    <col min="3" max="3" width="27.85546875" customWidth="1"/>
    <col min="4" max="4" width="17.7109375" customWidth="1"/>
    <col min="5" max="5" width="19.140625" customWidth="1"/>
    <col min="6" max="6" width="18.5703125" customWidth="1"/>
    <col min="7" max="7" width="17" customWidth="1"/>
    <col min="8" max="8" width="13" customWidth="1"/>
    <col min="9" max="9" width="19.140625" customWidth="1"/>
  </cols>
  <sheetData>
    <row r="1" spans="1:9" ht="64.5" customHeight="1" x14ac:dyDescent="0.3">
      <c r="A1" s="2"/>
      <c r="B1" s="2"/>
      <c r="C1" s="2"/>
      <c r="D1" s="2"/>
      <c r="E1" s="2"/>
      <c r="F1" s="2"/>
      <c r="G1" s="14" t="s">
        <v>22</v>
      </c>
      <c r="H1" s="15"/>
      <c r="I1" s="15"/>
    </row>
    <row r="2" spans="1:9" ht="14.25" customHeight="1" x14ac:dyDescent="0.2">
      <c r="A2" s="18"/>
      <c r="B2" s="18"/>
      <c r="C2" s="18"/>
      <c r="D2" s="18"/>
      <c r="E2" s="18"/>
      <c r="F2" s="18"/>
      <c r="G2" s="18"/>
      <c r="H2" s="18"/>
      <c r="I2" s="18"/>
    </row>
    <row r="3" spans="1:9" ht="12.75" customHeight="1" x14ac:dyDescent="0.2">
      <c r="A3" s="1"/>
      <c r="B3" s="1"/>
      <c r="C3" s="3"/>
      <c r="D3" s="11"/>
      <c r="E3" s="11"/>
      <c r="F3" s="11"/>
      <c r="G3" s="11"/>
      <c r="H3" s="11"/>
      <c r="I3" s="12"/>
    </row>
    <row r="4" spans="1:9" ht="16.5" customHeight="1" x14ac:dyDescent="0.2">
      <c r="A4" s="18" t="s">
        <v>18</v>
      </c>
      <c r="B4" s="18"/>
      <c r="C4" s="18"/>
      <c r="D4" s="18"/>
      <c r="E4" s="18"/>
      <c r="F4" s="18"/>
      <c r="G4" s="18"/>
      <c r="H4" s="18"/>
      <c r="I4" s="18"/>
    </row>
    <row r="5" spans="1:9" ht="14.25" customHeight="1" x14ac:dyDescent="0.2">
      <c r="A5" s="20" t="s">
        <v>15</v>
      </c>
      <c r="B5" s="20"/>
      <c r="C5" s="20"/>
      <c r="D5" s="20"/>
      <c r="E5" s="20"/>
      <c r="F5" s="20"/>
      <c r="G5" s="20"/>
      <c r="H5" s="20"/>
      <c r="I5" s="20"/>
    </row>
    <row r="6" spans="1:9" ht="45" customHeight="1" x14ac:dyDescent="0.2">
      <c r="A6" s="5" t="s">
        <v>20</v>
      </c>
      <c r="B6" s="16" t="s">
        <v>12</v>
      </c>
      <c r="C6" s="16"/>
      <c r="D6" s="16"/>
      <c r="E6" s="16"/>
      <c r="F6" s="16"/>
      <c r="G6" s="16"/>
      <c r="H6" s="16"/>
      <c r="I6" s="16"/>
    </row>
    <row r="7" spans="1:9" ht="45" customHeight="1" x14ac:dyDescent="0.2">
      <c r="A7" s="16" t="s">
        <v>11</v>
      </c>
      <c r="B7" s="16" t="s">
        <v>10</v>
      </c>
      <c r="C7" s="16" t="s">
        <v>9</v>
      </c>
      <c r="D7" s="16" t="s">
        <v>8</v>
      </c>
      <c r="E7" s="16"/>
      <c r="F7" s="16"/>
      <c r="G7" s="16"/>
      <c r="H7" s="16"/>
      <c r="I7" s="16"/>
    </row>
    <row r="8" spans="1:9" ht="15" customHeight="1" x14ac:dyDescent="0.2">
      <c r="A8" s="16"/>
      <c r="B8" s="16"/>
      <c r="C8" s="16"/>
      <c r="D8" s="9" t="s">
        <v>7</v>
      </c>
      <c r="E8" s="9" t="s">
        <v>6</v>
      </c>
      <c r="F8" s="9" t="s">
        <v>5</v>
      </c>
      <c r="G8" s="9" t="s">
        <v>4</v>
      </c>
      <c r="H8" s="9" t="s">
        <v>3</v>
      </c>
      <c r="I8" s="9" t="s">
        <v>2</v>
      </c>
    </row>
    <row r="9" spans="1:9" ht="52.5" customHeight="1" x14ac:dyDescent="0.2">
      <c r="A9" s="16"/>
      <c r="B9" s="16" t="s">
        <v>1</v>
      </c>
      <c r="C9" s="13" t="s">
        <v>0</v>
      </c>
      <c r="D9" s="6">
        <f>SUM(D10:D13)</f>
        <v>178561.18600000002</v>
      </c>
      <c r="E9" s="6">
        <f t="shared" ref="E9:I9" si="0">SUM(E10:E13)</f>
        <v>0</v>
      </c>
      <c r="F9" s="6">
        <f t="shared" si="0"/>
        <v>80000</v>
      </c>
      <c r="G9" s="6">
        <f t="shared" si="0"/>
        <v>721000</v>
      </c>
      <c r="H9" s="6">
        <f>SUM(H10:H13)</f>
        <v>1458568.98</v>
      </c>
      <c r="I9" s="6">
        <f t="shared" si="0"/>
        <v>2438130.1660000002</v>
      </c>
    </row>
    <row r="10" spans="1:9" ht="31.5" customHeight="1" x14ac:dyDescent="0.2">
      <c r="A10" s="16"/>
      <c r="B10" s="16"/>
      <c r="C10" s="13" t="s">
        <v>21</v>
      </c>
      <c r="D10" s="6">
        <v>5145.652</v>
      </c>
      <c r="E10" s="6">
        <v>0</v>
      </c>
      <c r="F10" s="6">
        <v>0</v>
      </c>
      <c r="G10" s="6">
        <v>0</v>
      </c>
      <c r="H10" s="6">
        <v>0</v>
      </c>
      <c r="I10" s="6">
        <f>SUM(D10:H10)</f>
        <v>5145.652</v>
      </c>
    </row>
    <row r="11" spans="1:9" ht="50.25" customHeight="1" x14ac:dyDescent="0.2">
      <c r="A11" s="16"/>
      <c r="B11" s="16"/>
      <c r="C11" s="13" t="s">
        <v>14</v>
      </c>
      <c r="D11" s="7">
        <f>10676.874</f>
        <v>10676.874</v>
      </c>
      <c r="E11" s="7">
        <v>0</v>
      </c>
      <c r="F11" s="7">
        <v>0</v>
      </c>
      <c r="G11" s="6">
        <v>0</v>
      </c>
      <c r="H11" s="7">
        <v>291960</v>
      </c>
      <c r="I11" s="6">
        <f t="shared" ref="I11:I13" si="1">SUM(D11:H11)</f>
        <v>302636.87400000001</v>
      </c>
    </row>
    <row r="12" spans="1:9" ht="50.25" customHeight="1" x14ac:dyDescent="0.2">
      <c r="A12" s="17"/>
      <c r="B12" s="17"/>
      <c r="C12" s="13" t="s">
        <v>17</v>
      </c>
      <c r="D12" s="6">
        <f>121738.66+41000</f>
        <v>162738.66</v>
      </c>
      <c r="E12" s="6">
        <v>0</v>
      </c>
      <c r="F12" s="6">
        <v>0</v>
      </c>
      <c r="G12" s="6">
        <v>41000</v>
      </c>
      <c r="H12" s="6">
        <v>486608.98</v>
      </c>
      <c r="I12" s="6">
        <f t="shared" si="1"/>
        <v>690347.64</v>
      </c>
    </row>
    <row r="13" spans="1:9" ht="50.25" customHeight="1" x14ac:dyDescent="0.2">
      <c r="A13" s="17"/>
      <c r="B13" s="17"/>
      <c r="C13" s="13" t="s">
        <v>16</v>
      </c>
      <c r="D13" s="7">
        <v>0</v>
      </c>
      <c r="E13" s="7">
        <v>0</v>
      </c>
      <c r="F13" s="7">
        <v>80000</v>
      </c>
      <c r="G13" s="7">
        <v>680000</v>
      </c>
      <c r="H13" s="7">
        <v>680000</v>
      </c>
      <c r="I13" s="6">
        <f t="shared" si="1"/>
        <v>1440000</v>
      </c>
    </row>
    <row r="14" spans="1:9" ht="24.75" customHeight="1" x14ac:dyDescent="0.2">
      <c r="A14" s="1"/>
      <c r="B14" s="1"/>
      <c r="C14" s="3"/>
      <c r="D14" s="4"/>
      <c r="E14" s="4"/>
      <c r="F14" s="4"/>
      <c r="G14" s="4"/>
      <c r="H14" s="4"/>
      <c r="I14" s="4"/>
    </row>
    <row r="15" spans="1:9" ht="15" customHeight="1" x14ac:dyDescent="0.2">
      <c r="A15" s="18" t="s">
        <v>25</v>
      </c>
      <c r="B15" s="18"/>
      <c r="C15" s="18"/>
      <c r="D15" s="18"/>
      <c r="E15" s="18"/>
      <c r="F15" s="18"/>
      <c r="G15" s="18"/>
      <c r="H15" s="18"/>
      <c r="I15" s="18"/>
    </row>
    <row r="16" spans="1:9" ht="15.75" x14ac:dyDescent="0.2">
      <c r="A16" s="20" t="s">
        <v>23</v>
      </c>
      <c r="B16" s="20"/>
      <c r="C16" s="20"/>
      <c r="D16" s="20"/>
      <c r="E16" s="20"/>
      <c r="F16" s="20"/>
      <c r="G16" s="20"/>
      <c r="H16" s="20"/>
      <c r="I16" s="20"/>
    </row>
    <row r="17" spans="1:9" ht="45" x14ac:dyDescent="0.2">
      <c r="A17" s="5" t="s">
        <v>24</v>
      </c>
      <c r="B17" s="16" t="s">
        <v>12</v>
      </c>
      <c r="C17" s="16"/>
      <c r="D17" s="16"/>
      <c r="E17" s="16"/>
      <c r="F17" s="16"/>
      <c r="G17" s="16"/>
      <c r="H17" s="16"/>
      <c r="I17" s="16"/>
    </row>
    <row r="18" spans="1:9" ht="15" x14ac:dyDescent="0.2">
      <c r="A18" s="16" t="s">
        <v>11</v>
      </c>
      <c r="B18" s="16" t="s">
        <v>10</v>
      </c>
      <c r="C18" s="16" t="s">
        <v>9</v>
      </c>
      <c r="D18" s="16" t="s">
        <v>8</v>
      </c>
      <c r="E18" s="16"/>
      <c r="F18" s="16"/>
      <c r="G18" s="16"/>
      <c r="H18" s="16"/>
      <c r="I18" s="16"/>
    </row>
    <row r="19" spans="1:9" ht="54.75" customHeight="1" x14ac:dyDescent="0.2">
      <c r="A19" s="16"/>
      <c r="B19" s="16"/>
      <c r="C19" s="16"/>
      <c r="D19" s="9" t="s">
        <v>7</v>
      </c>
      <c r="E19" s="9" t="s">
        <v>6</v>
      </c>
      <c r="F19" s="9" t="s">
        <v>5</v>
      </c>
      <c r="G19" s="9" t="s">
        <v>4</v>
      </c>
      <c r="H19" s="9" t="s">
        <v>3</v>
      </c>
      <c r="I19" s="9" t="s">
        <v>2</v>
      </c>
    </row>
    <row r="20" spans="1:9" ht="15.75" x14ac:dyDescent="0.2">
      <c r="A20" s="16"/>
      <c r="B20" s="16" t="s">
        <v>1</v>
      </c>
      <c r="C20" s="10" t="s">
        <v>0</v>
      </c>
      <c r="D20" s="6">
        <f>SUM(D21:D24)</f>
        <v>0</v>
      </c>
      <c r="E20" s="6">
        <f>SUM(E21:E24)</f>
        <v>180810.44999999998</v>
      </c>
      <c r="F20" s="6">
        <f t="shared" ref="F20:H20" si="2">SUM(F21:F24)</f>
        <v>315103.12000000005</v>
      </c>
      <c r="G20" s="6">
        <f t="shared" si="2"/>
        <v>414465.23</v>
      </c>
      <c r="H20" s="6">
        <f t="shared" si="2"/>
        <v>0</v>
      </c>
      <c r="I20" s="6">
        <f>SUM(I21:I24)</f>
        <v>910378.8</v>
      </c>
    </row>
    <row r="21" spans="1:9" ht="30" x14ac:dyDescent="0.2">
      <c r="A21" s="16"/>
      <c r="B21" s="16"/>
      <c r="C21" s="10" t="s">
        <v>21</v>
      </c>
      <c r="D21" s="6">
        <v>0</v>
      </c>
      <c r="E21" s="6">
        <v>83771.899999999994</v>
      </c>
      <c r="F21" s="6">
        <v>151944.6</v>
      </c>
      <c r="G21" s="6">
        <v>173712.7</v>
      </c>
      <c r="H21" s="6">
        <v>0</v>
      </c>
      <c r="I21" s="6">
        <f>SUM(D21:H21)</f>
        <v>409429.2</v>
      </c>
    </row>
    <row r="22" spans="1:9" ht="30" x14ac:dyDescent="0.2">
      <c r="A22" s="16"/>
      <c r="B22" s="16"/>
      <c r="C22" s="10" t="s">
        <v>14</v>
      </c>
      <c r="D22" s="7">
        <v>0</v>
      </c>
      <c r="E22" s="7">
        <v>27923.9</v>
      </c>
      <c r="F22" s="7">
        <f>81000+50648.2</f>
        <v>131648.20000000001</v>
      </c>
      <c r="G22" s="6">
        <f>57905+141400</f>
        <v>199305</v>
      </c>
      <c r="H22" s="7">
        <v>0</v>
      </c>
      <c r="I22" s="6">
        <f t="shared" ref="I22:I24" si="3">SUM(D22:H22)</f>
        <v>358877.1</v>
      </c>
    </row>
    <row r="23" spans="1:9" ht="45" x14ac:dyDescent="0.2">
      <c r="A23" s="17"/>
      <c r="B23" s="17"/>
      <c r="C23" s="10" t="s">
        <v>17</v>
      </c>
      <c r="D23" s="6">
        <v>0</v>
      </c>
      <c r="E23" s="6">
        <v>69114.649999999994</v>
      </c>
      <c r="F23" s="6">
        <f>9000+22510.32</f>
        <v>31510.32</v>
      </c>
      <c r="G23" s="6">
        <f>25735.3+15712.23</f>
        <v>41447.53</v>
      </c>
      <c r="H23" s="6">
        <v>0</v>
      </c>
      <c r="I23" s="6">
        <f>SUM(D23:H23)</f>
        <v>142072.5</v>
      </c>
    </row>
    <row r="24" spans="1:9" ht="15.75" x14ac:dyDescent="0.2">
      <c r="A24" s="17"/>
      <c r="B24" s="17"/>
      <c r="C24" s="10" t="s">
        <v>16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6">
        <f t="shared" si="3"/>
        <v>0</v>
      </c>
    </row>
    <row r="25" spans="1:9" ht="15.75" x14ac:dyDescent="0.2">
      <c r="A25" s="3"/>
      <c r="B25" s="3"/>
      <c r="C25" s="3"/>
      <c r="D25" s="4"/>
      <c r="E25" s="4"/>
      <c r="F25" s="4"/>
      <c r="G25" s="4"/>
      <c r="H25" s="4"/>
      <c r="I25" s="4"/>
    </row>
    <row r="26" spans="1:9" ht="14.25" x14ac:dyDescent="0.2">
      <c r="A26" s="18" t="s">
        <v>19</v>
      </c>
      <c r="B26" s="18"/>
      <c r="C26" s="18"/>
      <c r="D26" s="18"/>
      <c r="E26" s="18"/>
      <c r="F26" s="18"/>
      <c r="G26" s="18"/>
      <c r="H26" s="18"/>
      <c r="I26" s="18"/>
    </row>
    <row r="27" spans="1:9" ht="15.75" x14ac:dyDescent="0.2">
      <c r="A27" s="19" t="s">
        <v>13</v>
      </c>
      <c r="B27" s="19"/>
      <c r="C27" s="19"/>
      <c r="D27" s="19"/>
      <c r="E27" s="19"/>
      <c r="F27" s="19"/>
      <c r="G27" s="19"/>
      <c r="H27" s="19"/>
      <c r="I27" s="19"/>
    </row>
    <row r="28" spans="1:9" ht="45" x14ac:dyDescent="0.2">
      <c r="A28" s="5" t="s">
        <v>20</v>
      </c>
      <c r="B28" s="24" t="s">
        <v>12</v>
      </c>
      <c r="C28" s="25"/>
      <c r="D28" s="25"/>
      <c r="E28" s="25"/>
      <c r="F28" s="25"/>
      <c r="G28" s="25"/>
      <c r="H28" s="25"/>
      <c r="I28" s="26"/>
    </row>
    <row r="29" spans="1:9" ht="15" x14ac:dyDescent="0.2">
      <c r="A29" s="21" t="s">
        <v>11</v>
      </c>
      <c r="B29" s="21" t="s">
        <v>10</v>
      </c>
      <c r="C29" s="21" t="s">
        <v>9</v>
      </c>
      <c r="D29" s="24" t="s">
        <v>8</v>
      </c>
      <c r="E29" s="25"/>
      <c r="F29" s="25"/>
      <c r="G29" s="25"/>
      <c r="H29" s="25"/>
      <c r="I29" s="26"/>
    </row>
    <row r="30" spans="1:9" ht="54" customHeight="1" x14ac:dyDescent="0.2">
      <c r="A30" s="22"/>
      <c r="B30" s="23"/>
      <c r="C30" s="23"/>
      <c r="D30" s="9" t="s">
        <v>7</v>
      </c>
      <c r="E30" s="9" t="s">
        <v>6</v>
      </c>
      <c r="F30" s="9" t="s">
        <v>5</v>
      </c>
      <c r="G30" s="9" t="s">
        <v>4</v>
      </c>
      <c r="H30" s="9" t="s">
        <v>3</v>
      </c>
      <c r="I30" s="9" t="s">
        <v>2</v>
      </c>
    </row>
    <row r="31" spans="1:9" ht="20.25" customHeight="1" x14ac:dyDescent="0.2">
      <c r="A31" s="22"/>
      <c r="B31" s="21" t="s">
        <v>1</v>
      </c>
      <c r="C31" s="10" t="s">
        <v>0</v>
      </c>
      <c r="D31" s="8">
        <v>37005.5</v>
      </c>
      <c r="E31" s="8">
        <v>36202.400000000001</v>
      </c>
      <c r="F31" s="8">
        <v>38317.599999999999</v>
      </c>
      <c r="G31" s="8">
        <v>38317.599999999999</v>
      </c>
      <c r="H31" s="8">
        <v>0</v>
      </c>
      <c r="I31" s="8">
        <f>SUM(D31:H31)</f>
        <v>149843.1</v>
      </c>
    </row>
    <row r="32" spans="1:9" ht="66.75" customHeight="1" x14ac:dyDescent="0.2">
      <c r="A32" s="23"/>
      <c r="B32" s="23"/>
      <c r="C32" s="10" t="s">
        <v>17</v>
      </c>
      <c r="D32" s="8">
        <v>37005.5</v>
      </c>
      <c r="E32" s="8">
        <v>36202.400000000001</v>
      </c>
      <c r="F32" s="8">
        <v>38317.599999999999</v>
      </c>
      <c r="G32" s="8">
        <v>38317.599999999999</v>
      </c>
      <c r="H32" s="8">
        <v>0</v>
      </c>
      <c r="I32" s="8">
        <f>SUM(D32:H32)</f>
        <v>149843.1</v>
      </c>
    </row>
  </sheetData>
  <mergeCells count="26">
    <mergeCell ref="D18:I18"/>
    <mergeCell ref="A18:A24"/>
    <mergeCell ref="B20:B24"/>
    <mergeCell ref="B28:I28"/>
    <mergeCell ref="A2:I2"/>
    <mergeCell ref="A29:A32"/>
    <mergeCell ref="B29:B30"/>
    <mergeCell ref="C29:C30"/>
    <mergeCell ref="D29:I29"/>
    <mergeCell ref="B31:B32"/>
    <mergeCell ref="G1:I1"/>
    <mergeCell ref="B9:B13"/>
    <mergeCell ref="A7:A13"/>
    <mergeCell ref="A26:I26"/>
    <mergeCell ref="A27:I27"/>
    <mergeCell ref="A4:I4"/>
    <mergeCell ref="A5:I5"/>
    <mergeCell ref="B6:I6"/>
    <mergeCell ref="B7:B8"/>
    <mergeCell ref="C7:C8"/>
    <mergeCell ref="D7:I7"/>
    <mergeCell ref="A15:I15"/>
    <mergeCell ref="A16:I16"/>
    <mergeCell ref="B17:I17"/>
    <mergeCell ref="B18:B19"/>
    <mergeCell ref="C18:C19"/>
  </mergeCells>
  <pageMargins left="0.7" right="0.7" top="0.75" bottom="0.75" header="0.3" footer="0.3"/>
  <pageSetup paperSize="9" scale="77" fitToHeight="0" orientation="landscape" r:id="rId1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Воронова Л.Н.</cp:lastModifiedBy>
  <cp:lastPrinted>2021-01-18T14:44:26Z</cp:lastPrinted>
  <dcterms:created xsi:type="dcterms:W3CDTF">2019-12-17T09:38:23Z</dcterms:created>
  <dcterms:modified xsi:type="dcterms:W3CDTF">2021-04-21T07:13:02Z</dcterms:modified>
</cp:coreProperties>
</file>