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540" windowWidth="20490" windowHeight="7215" activeTab="4"/>
  </bookViews>
  <sheets>
    <sheet name="Приложение 2" sheetId="6" r:id="rId1"/>
    <sheet name="Приложение 3" sheetId="23" r:id="rId2"/>
    <sheet name="Приложение 4" sheetId="2" r:id="rId3"/>
    <sheet name="Приложение №5" sheetId="25" r:id="rId4"/>
    <sheet name="Приложение №6" sheetId="26" r:id="rId5"/>
  </sheets>
  <definedNames>
    <definedName name="_xlnm._FilterDatabase" localSheetId="2" hidden="1">'Приложение 4'!$A$130:$M$309</definedName>
  </definedNames>
  <calcPr calcId="145621"/>
</workbook>
</file>

<file path=xl/calcChain.xml><?xml version="1.0" encoding="utf-8"?>
<calcChain xmlns="http://schemas.openxmlformats.org/spreadsheetml/2006/main">
  <c r="F714" i="2" l="1"/>
  <c r="F715" i="2"/>
  <c r="F716" i="2"/>
  <c r="F717" i="2"/>
  <c r="F709" i="2"/>
  <c r="F710" i="2"/>
  <c r="F711" i="2"/>
  <c r="F712" i="2"/>
  <c r="F713" i="2"/>
  <c r="F664" i="2"/>
  <c r="F665" i="2"/>
  <c r="F666" i="2"/>
  <c r="F667" i="2"/>
  <c r="F668" i="2"/>
  <c r="F649" i="2"/>
  <c r="F651" i="2"/>
  <c r="F652" i="2"/>
  <c r="F643" i="2"/>
  <c r="F645" i="2"/>
  <c r="F646" i="2"/>
  <c r="F633" i="2"/>
  <c r="F634" i="2"/>
  <c r="F635" i="2"/>
  <c r="F636" i="2"/>
  <c r="F618" i="2"/>
  <c r="F619" i="2"/>
  <c r="F620" i="2"/>
  <c r="F621" i="2"/>
  <c r="F593" i="2"/>
  <c r="F594" i="2"/>
  <c r="F595" i="2"/>
  <c r="F596" i="2"/>
  <c r="F574" i="2"/>
  <c r="F573" i="2"/>
  <c r="F575" i="2"/>
  <c r="F576" i="2"/>
  <c r="F567" i="2"/>
  <c r="F568" i="2"/>
  <c r="F569" i="2"/>
  <c r="F570" i="2"/>
  <c r="F15" i="2"/>
  <c r="F17" i="2"/>
  <c r="F18" i="2"/>
  <c r="F411" i="2" l="1"/>
  <c r="F410" i="2"/>
  <c r="F409" i="2"/>
  <c r="F408" i="2"/>
  <c r="K407" i="2"/>
  <c r="J407" i="2"/>
  <c r="I407" i="2"/>
  <c r="F407" i="2" s="1"/>
  <c r="H407" i="2"/>
  <c r="G407" i="2"/>
  <c r="E407" i="2"/>
  <c r="D401" i="23"/>
  <c r="D400" i="23"/>
  <c r="D399" i="23"/>
  <c r="I397" i="23"/>
  <c r="H397" i="23"/>
  <c r="G397" i="23"/>
  <c r="F397" i="23"/>
  <c r="D397" i="23" s="1"/>
  <c r="E397" i="23"/>
  <c r="D601" i="23" l="1"/>
  <c r="D600" i="23"/>
  <c r="D599" i="23"/>
  <c r="D598" i="23"/>
  <c r="I597" i="23"/>
  <c r="H597" i="23"/>
  <c r="G597" i="23"/>
  <c r="D597" i="23" s="1"/>
  <c r="F597" i="23"/>
  <c r="E597" i="23"/>
  <c r="D594" i="23"/>
  <c r="E592" i="23"/>
  <c r="F336" i="23"/>
  <c r="G621" i="2"/>
  <c r="G620" i="2"/>
  <c r="F632" i="2"/>
  <c r="F631" i="2"/>
  <c r="F630" i="2"/>
  <c r="F629" i="2"/>
  <c r="K628" i="2"/>
  <c r="J628" i="2"/>
  <c r="I628" i="2"/>
  <c r="H628" i="2"/>
  <c r="G628" i="2"/>
  <c r="E628" i="2"/>
  <c r="F628" i="2" l="1"/>
  <c r="G623" i="2"/>
  <c r="G618" i="2" s="1"/>
  <c r="F625" i="2"/>
  <c r="F626" i="2"/>
  <c r="D413" i="23" l="1"/>
  <c r="D412" i="23"/>
  <c r="D407" i="23"/>
  <c r="D406" i="23"/>
  <c r="D396" i="23"/>
  <c r="D395" i="23"/>
  <c r="D391" i="23"/>
  <c r="D390" i="23"/>
  <c r="D386" i="23"/>
  <c r="D385" i="23"/>
  <c r="D381" i="23"/>
  <c r="D380" i="23"/>
  <c r="D376" i="23"/>
  <c r="D375" i="23"/>
  <c r="D371" i="23"/>
  <c r="D370" i="23"/>
  <c r="D366" i="23"/>
  <c r="D365" i="23"/>
  <c r="D360" i="23"/>
  <c r="D359" i="23"/>
  <c r="D355" i="23"/>
  <c r="D354" i="23"/>
  <c r="D350" i="23"/>
  <c r="D349" i="23"/>
  <c r="D345" i="23"/>
  <c r="D344" i="23"/>
  <c r="D340" i="23"/>
  <c r="D339" i="23"/>
  <c r="D650" i="23" l="1"/>
  <c r="D649" i="23"/>
  <c r="D648" i="23"/>
  <c r="D647" i="23"/>
  <c r="I646" i="23"/>
  <c r="H646" i="23"/>
  <c r="G646" i="23"/>
  <c r="F646" i="23"/>
  <c r="E646" i="23"/>
  <c r="D546" i="23"/>
  <c r="D545" i="23"/>
  <c r="D544" i="23"/>
  <c r="I542" i="23"/>
  <c r="H542" i="23"/>
  <c r="G542" i="23"/>
  <c r="F542" i="23"/>
  <c r="E542" i="23"/>
  <c r="D540" i="23"/>
  <c r="D539" i="23"/>
  <c r="D538" i="23"/>
  <c r="I536" i="23"/>
  <c r="H536" i="23"/>
  <c r="G536" i="23"/>
  <c r="F536" i="23"/>
  <c r="E536" i="23"/>
  <c r="D535" i="23"/>
  <c r="D534" i="23"/>
  <c r="D533" i="23"/>
  <c r="I531" i="23"/>
  <c r="H531" i="23"/>
  <c r="G531" i="23"/>
  <c r="F531" i="23"/>
  <c r="E531" i="23"/>
  <c r="D529" i="23"/>
  <c r="D528" i="23"/>
  <c r="D527" i="23"/>
  <c r="I525" i="23"/>
  <c r="H525" i="23"/>
  <c r="G525" i="23"/>
  <c r="F525" i="23"/>
  <c r="E525" i="23"/>
  <c r="D523" i="23"/>
  <c r="D522" i="23"/>
  <c r="D521" i="23"/>
  <c r="I519" i="23"/>
  <c r="H519" i="23"/>
  <c r="G519" i="23"/>
  <c r="F519" i="23"/>
  <c r="E519" i="23"/>
  <c r="D518" i="23"/>
  <c r="D517" i="23"/>
  <c r="D516" i="23"/>
  <c r="I514" i="23"/>
  <c r="H514" i="23"/>
  <c r="G514" i="23"/>
  <c r="F514" i="23"/>
  <c r="E514" i="23"/>
  <c r="D513" i="23"/>
  <c r="D512" i="23"/>
  <c r="D511" i="23"/>
  <c r="I509" i="23"/>
  <c r="H509" i="23"/>
  <c r="G509" i="23"/>
  <c r="F509" i="23"/>
  <c r="E509" i="23"/>
  <c r="D507" i="23"/>
  <c r="D506" i="23"/>
  <c r="D505" i="23"/>
  <c r="I503" i="23"/>
  <c r="H503" i="23"/>
  <c r="G503" i="23"/>
  <c r="F503" i="23"/>
  <c r="E503" i="23"/>
  <c r="D502" i="23"/>
  <c r="D501" i="23"/>
  <c r="D500" i="23"/>
  <c r="I498" i="23"/>
  <c r="H498" i="23"/>
  <c r="G498" i="23"/>
  <c r="F498" i="23"/>
  <c r="E498" i="23"/>
  <c r="D496" i="23"/>
  <c r="D495" i="23"/>
  <c r="D494" i="23"/>
  <c r="I492" i="23"/>
  <c r="H492" i="23"/>
  <c r="G492" i="23"/>
  <c r="F492" i="23"/>
  <c r="E492" i="23"/>
  <c r="D491" i="23"/>
  <c r="D490" i="23"/>
  <c r="D489" i="23"/>
  <c r="I487" i="23"/>
  <c r="H487" i="23"/>
  <c r="G487" i="23"/>
  <c r="F487" i="23"/>
  <c r="E487" i="23"/>
  <c r="D486" i="23"/>
  <c r="D485" i="23"/>
  <c r="D484" i="23"/>
  <c r="I482" i="23"/>
  <c r="H482" i="23"/>
  <c r="G482" i="23"/>
  <c r="F482" i="23"/>
  <c r="E482" i="23"/>
  <c r="D481" i="23"/>
  <c r="D480" i="23"/>
  <c r="D479" i="23"/>
  <c r="I477" i="23"/>
  <c r="H477" i="23"/>
  <c r="G477" i="23"/>
  <c r="F477" i="23"/>
  <c r="E477" i="23"/>
  <c r="D476" i="23"/>
  <c r="D475" i="23"/>
  <c r="D474" i="23"/>
  <c r="I472" i="23"/>
  <c r="H472" i="23"/>
  <c r="G472" i="23"/>
  <c r="F472" i="23"/>
  <c r="E472" i="23"/>
  <c r="D471" i="23"/>
  <c r="D470" i="23"/>
  <c r="D469" i="23"/>
  <c r="I467" i="23"/>
  <c r="H467" i="23"/>
  <c r="G467" i="23"/>
  <c r="F467" i="23"/>
  <c r="E467" i="23"/>
  <c r="D466" i="23"/>
  <c r="D465" i="23"/>
  <c r="D464" i="23"/>
  <c r="I462" i="23"/>
  <c r="H462" i="23"/>
  <c r="G462" i="23"/>
  <c r="F462" i="23"/>
  <c r="E462" i="23"/>
  <c r="D460" i="23"/>
  <c r="D459" i="23"/>
  <c r="D458" i="23"/>
  <c r="I456" i="23"/>
  <c r="H456" i="23"/>
  <c r="G456" i="23"/>
  <c r="F456" i="23"/>
  <c r="E456" i="23"/>
  <c r="D455" i="23"/>
  <c r="D454" i="23"/>
  <c r="D453" i="23"/>
  <c r="I451" i="23"/>
  <c r="H451" i="23"/>
  <c r="G451" i="23"/>
  <c r="F451" i="23"/>
  <c r="E451" i="23"/>
  <c r="D450" i="23"/>
  <c r="D449" i="23"/>
  <c r="D448" i="23"/>
  <c r="I446" i="23"/>
  <c r="H446" i="23"/>
  <c r="G446" i="23"/>
  <c r="F446" i="23"/>
  <c r="E446" i="23"/>
  <c r="D444" i="23"/>
  <c r="D443" i="23"/>
  <c r="D442" i="23"/>
  <c r="I440" i="23"/>
  <c r="H440" i="23"/>
  <c r="G440" i="23"/>
  <c r="F440" i="23"/>
  <c r="E440" i="23"/>
  <c r="D439" i="23"/>
  <c r="D438" i="23"/>
  <c r="D437" i="23"/>
  <c r="I435" i="23"/>
  <c r="H435" i="23"/>
  <c r="G435" i="23"/>
  <c r="F435" i="23"/>
  <c r="E435" i="23"/>
  <c r="D434" i="23"/>
  <c r="D433" i="23"/>
  <c r="D432" i="23"/>
  <c r="I430" i="23"/>
  <c r="H430" i="23"/>
  <c r="G430" i="23"/>
  <c r="F430" i="23"/>
  <c r="E430" i="23"/>
  <c r="D428" i="23"/>
  <c r="D427" i="23"/>
  <c r="D426" i="23"/>
  <c r="I424" i="23"/>
  <c r="H424" i="23"/>
  <c r="G424" i="23"/>
  <c r="F424" i="23"/>
  <c r="E424" i="23"/>
  <c r="D423" i="23"/>
  <c r="D422" i="23"/>
  <c r="D421" i="23"/>
  <c r="I419" i="23"/>
  <c r="H419" i="23"/>
  <c r="G419" i="23"/>
  <c r="D419" i="23" s="1"/>
  <c r="F419" i="23"/>
  <c r="E419" i="23"/>
  <c r="D418" i="23"/>
  <c r="D417" i="23"/>
  <c r="D416" i="23"/>
  <c r="I414" i="23"/>
  <c r="H414" i="23"/>
  <c r="G414" i="23"/>
  <c r="F414" i="23"/>
  <c r="E414" i="23"/>
  <c r="D411" i="23"/>
  <c r="I409" i="23"/>
  <c r="H409" i="23"/>
  <c r="G409" i="23"/>
  <c r="F409" i="23"/>
  <c r="E409" i="23"/>
  <c r="D405" i="23"/>
  <c r="I403" i="23"/>
  <c r="H403" i="23"/>
  <c r="G403" i="23"/>
  <c r="F403" i="23"/>
  <c r="E403" i="23"/>
  <c r="D394" i="23"/>
  <c r="I392" i="23"/>
  <c r="H392" i="23"/>
  <c r="G392" i="23"/>
  <c r="F392" i="23"/>
  <c r="E392" i="23"/>
  <c r="D389" i="23"/>
  <c r="I387" i="23"/>
  <c r="H387" i="23"/>
  <c r="G387" i="23"/>
  <c r="F387" i="23"/>
  <c r="E387" i="23"/>
  <c r="D384" i="23"/>
  <c r="I382" i="23"/>
  <c r="H382" i="23"/>
  <c r="G382" i="23"/>
  <c r="F382" i="23"/>
  <c r="E382" i="23"/>
  <c r="D379" i="23"/>
  <c r="I377" i="23"/>
  <c r="H377" i="23"/>
  <c r="G377" i="23"/>
  <c r="F377" i="23"/>
  <c r="E377" i="23"/>
  <c r="D374" i="23"/>
  <c r="I372" i="23"/>
  <c r="H372" i="23"/>
  <c r="G372" i="23"/>
  <c r="F372" i="23"/>
  <c r="E372" i="23"/>
  <c r="D369" i="23"/>
  <c r="I367" i="23"/>
  <c r="H367" i="23"/>
  <c r="G367" i="23"/>
  <c r="F367" i="23"/>
  <c r="E367" i="23"/>
  <c r="D364" i="23"/>
  <c r="I362" i="23"/>
  <c r="H362" i="23"/>
  <c r="G362" i="23"/>
  <c r="F362" i="23"/>
  <c r="E362" i="23"/>
  <c r="D358" i="23"/>
  <c r="I356" i="23"/>
  <c r="H356" i="23"/>
  <c r="G356" i="23"/>
  <c r="F356" i="23"/>
  <c r="E356" i="23"/>
  <c r="D353" i="23"/>
  <c r="I351" i="23"/>
  <c r="H351" i="23"/>
  <c r="G351" i="23"/>
  <c r="F351" i="23"/>
  <c r="E351" i="23"/>
  <c r="D348" i="23"/>
  <c r="I346" i="23"/>
  <c r="H346" i="23"/>
  <c r="G346" i="23"/>
  <c r="F346" i="23"/>
  <c r="E346" i="23"/>
  <c r="D343" i="23"/>
  <c r="I341" i="23"/>
  <c r="H341" i="23"/>
  <c r="G341" i="23"/>
  <c r="F341" i="23"/>
  <c r="E341" i="23"/>
  <c r="D338" i="23"/>
  <c r="I336" i="23"/>
  <c r="H336" i="23"/>
  <c r="G336" i="23"/>
  <c r="E336" i="23"/>
  <c r="D335" i="23"/>
  <c r="D334" i="23"/>
  <c r="D333" i="23"/>
  <c r="I331" i="23"/>
  <c r="H331" i="23"/>
  <c r="G331" i="23"/>
  <c r="F331" i="23"/>
  <c r="E331" i="23"/>
  <c r="D118" i="23"/>
  <c r="D117" i="23"/>
  <c r="D116" i="23"/>
  <c r="D115" i="23"/>
  <c r="I114" i="23"/>
  <c r="H114" i="23"/>
  <c r="G114" i="23"/>
  <c r="F114" i="23"/>
  <c r="E114" i="23"/>
  <c r="D477" i="23" l="1"/>
  <c r="D487" i="23"/>
  <c r="D492" i="23"/>
  <c r="D525" i="23"/>
  <c r="D531" i="23"/>
  <c r="D646" i="23"/>
  <c r="D424" i="23"/>
  <c r="D472" i="23"/>
  <c r="D446" i="23"/>
  <c r="D456" i="23"/>
  <c r="D519" i="23"/>
  <c r="D372" i="23"/>
  <c r="D346" i="23"/>
  <c r="D367" i="23"/>
  <c r="D336" i="23"/>
  <c r="D430" i="23"/>
  <c r="D440" i="23"/>
  <c r="D462" i="23"/>
  <c r="D467" i="23"/>
  <c r="D482" i="23"/>
  <c r="D503" i="23"/>
  <c r="D498" i="23"/>
  <c r="D542" i="23"/>
  <c r="D451" i="23"/>
  <c r="D509" i="23"/>
  <c r="D514" i="23"/>
  <c r="D536" i="23"/>
  <c r="D341" i="23"/>
  <c r="D356" i="23"/>
  <c r="D362" i="23"/>
  <c r="D392" i="23"/>
  <c r="D403" i="23"/>
  <c r="D435" i="23"/>
  <c r="D114" i="23"/>
  <c r="D351" i="23"/>
  <c r="D387" i="23"/>
  <c r="D331" i="23"/>
  <c r="D377" i="23"/>
  <c r="D382" i="23"/>
  <c r="D409" i="23"/>
  <c r="D414" i="23"/>
  <c r="F556" i="2"/>
  <c r="F555" i="2"/>
  <c r="F554" i="2"/>
  <c r="F553" i="2"/>
  <c r="K552" i="2"/>
  <c r="J552" i="2"/>
  <c r="I552" i="2"/>
  <c r="H552" i="2"/>
  <c r="G552" i="2"/>
  <c r="E552" i="2"/>
  <c r="F550" i="2"/>
  <c r="F549" i="2"/>
  <c r="F548" i="2"/>
  <c r="F547" i="2"/>
  <c r="K546" i="2"/>
  <c r="J546" i="2"/>
  <c r="I546" i="2"/>
  <c r="H546" i="2"/>
  <c r="G546" i="2"/>
  <c r="E546" i="2"/>
  <c r="F545" i="2"/>
  <c r="F544" i="2"/>
  <c r="F543" i="2"/>
  <c r="F542" i="2"/>
  <c r="K541" i="2"/>
  <c r="J541" i="2"/>
  <c r="I541" i="2"/>
  <c r="H541" i="2"/>
  <c r="G541" i="2"/>
  <c r="E541" i="2"/>
  <c r="F539" i="2"/>
  <c r="F538" i="2"/>
  <c r="F537" i="2"/>
  <c r="F536" i="2"/>
  <c r="K535" i="2"/>
  <c r="J535" i="2"/>
  <c r="I535" i="2"/>
  <c r="H535" i="2"/>
  <c r="G535" i="2"/>
  <c r="E535" i="2"/>
  <c r="F533" i="2"/>
  <c r="F532" i="2"/>
  <c r="F531" i="2"/>
  <c r="F530" i="2"/>
  <c r="K529" i="2"/>
  <c r="J529" i="2"/>
  <c r="I529" i="2"/>
  <c r="H529" i="2"/>
  <c r="G529" i="2"/>
  <c r="E529" i="2"/>
  <c r="F528" i="2"/>
  <c r="F527" i="2"/>
  <c r="F526" i="2"/>
  <c r="F525" i="2"/>
  <c r="K524" i="2"/>
  <c r="J524" i="2"/>
  <c r="I524" i="2"/>
  <c r="H524" i="2"/>
  <c r="G524" i="2"/>
  <c r="E524" i="2"/>
  <c r="F523" i="2"/>
  <c r="F522" i="2"/>
  <c r="F521" i="2"/>
  <c r="F520" i="2"/>
  <c r="K519" i="2"/>
  <c r="J519" i="2"/>
  <c r="I519" i="2"/>
  <c r="H519" i="2"/>
  <c r="G519" i="2"/>
  <c r="E519" i="2"/>
  <c r="F517" i="2"/>
  <c r="F516" i="2"/>
  <c r="F515" i="2"/>
  <c r="F514" i="2"/>
  <c r="K513" i="2"/>
  <c r="J513" i="2"/>
  <c r="I513" i="2"/>
  <c r="H513" i="2"/>
  <c r="G513" i="2"/>
  <c r="E513" i="2"/>
  <c r="F512" i="2"/>
  <c r="F511" i="2"/>
  <c r="F510" i="2"/>
  <c r="F509" i="2"/>
  <c r="K508" i="2"/>
  <c r="J508" i="2"/>
  <c r="I508" i="2"/>
  <c r="H508" i="2"/>
  <c r="G508" i="2"/>
  <c r="E508" i="2"/>
  <c r="F506" i="2"/>
  <c r="F505" i="2"/>
  <c r="F504" i="2"/>
  <c r="F503" i="2"/>
  <c r="K502" i="2"/>
  <c r="J502" i="2"/>
  <c r="I502" i="2"/>
  <c r="H502" i="2"/>
  <c r="G502" i="2"/>
  <c r="E502" i="2"/>
  <c r="F501" i="2"/>
  <c r="F500" i="2"/>
  <c r="F499" i="2"/>
  <c r="F498" i="2"/>
  <c r="K497" i="2"/>
  <c r="J497" i="2"/>
  <c r="I497" i="2"/>
  <c r="H497" i="2"/>
  <c r="G497" i="2"/>
  <c r="E497" i="2"/>
  <c r="F496" i="2"/>
  <c r="F495" i="2"/>
  <c r="F494" i="2"/>
  <c r="F493" i="2"/>
  <c r="K492" i="2"/>
  <c r="J492" i="2"/>
  <c r="I492" i="2"/>
  <c r="H492" i="2"/>
  <c r="G492" i="2"/>
  <c r="E492" i="2"/>
  <c r="F491" i="2"/>
  <c r="F490" i="2"/>
  <c r="F489" i="2"/>
  <c r="F488" i="2"/>
  <c r="K487" i="2"/>
  <c r="J487" i="2"/>
  <c r="I487" i="2"/>
  <c r="H487" i="2"/>
  <c r="G487" i="2"/>
  <c r="E487" i="2"/>
  <c r="F486" i="2"/>
  <c r="F485" i="2"/>
  <c r="F484" i="2"/>
  <c r="F483" i="2"/>
  <c r="K482" i="2"/>
  <c r="J482" i="2"/>
  <c r="I482" i="2"/>
  <c r="H482" i="2"/>
  <c r="G482" i="2"/>
  <c r="E482" i="2"/>
  <c r="F481" i="2"/>
  <c r="F480" i="2"/>
  <c r="F479" i="2"/>
  <c r="F478" i="2"/>
  <c r="K477" i="2"/>
  <c r="J477" i="2"/>
  <c r="I477" i="2"/>
  <c r="H477" i="2"/>
  <c r="G477" i="2"/>
  <c r="E477" i="2"/>
  <c r="F476" i="2"/>
  <c r="F475" i="2"/>
  <c r="F474" i="2"/>
  <c r="F473" i="2"/>
  <c r="K472" i="2"/>
  <c r="J472" i="2"/>
  <c r="I472" i="2"/>
  <c r="H472" i="2"/>
  <c r="G472" i="2"/>
  <c r="E472" i="2"/>
  <c r="F470" i="2"/>
  <c r="F469" i="2"/>
  <c r="F468" i="2"/>
  <c r="F467" i="2"/>
  <c r="K466" i="2"/>
  <c r="J466" i="2"/>
  <c r="I466" i="2"/>
  <c r="H466" i="2"/>
  <c r="G466" i="2"/>
  <c r="E466" i="2"/>
  <c r="F465" i="2"/>
  <c r="F464" i="2"/>
  <c r="F463" i="2"/>
  <c r="F462" i="2"/>
  <c r="K461" i="2"/>
  <c r="J461" i="2"/>
  <c r="I461" i="2"/>
  <c r="H461" i="2"/>
  <c r="G461" i="2"/>
  <c r="E461" i="2"/>
  <c r="F460" i="2"/>
  <c r="F459" i="2"/>
  <c r="F458" i="2"/>
  <c r="F457" i="2"/>
  <c r="K456" i="2"/>
  <c r="J456" i="2"/>
  <c r="I456" i="2"/>
  <c r="H456" i="2"/>
  <c r="G456" i="2"/>
  <c r="E456" i="2"/>
  <c r="F454" i="2"/>
  <c r="F453" i="2"/>
  <c r="F452" i="2"/>
  <c r="F451" i="2"/>
  <c r="K450" i="2"/>
  <c r="J450" i="2"/>
  <c r="I450" i="2"/>
  <c r="H450" i="2"/>
  <c r="G450" i="2"/>
  <c r="E450" i="2"/>
  <c r="F449" i="2"/>
  <c r="F448" i="2"/>
  <c r="F447" i="2"/>
  <c r="F446" i="2"/>
  <c r="K445" i="2"/>
  <c r="J445" i="2"/>
  <c r="I445" i="2"/>
  <c r="H445" i="2"/>
  <c r="G445" i="2"/>
  <c r="E445" i="2"/>
  <c r="F444" i="2"/>
  <c r="F443" i="2"/>
  <c r="F442" i="2"/>
  <c r="F441" i="2"/>
  <c r="K440" i="2"/>
  <c r="J440" i="2"/>
  <c r="I440" i="2"/>
  <c r="H440" i="2"/>
  <c r="G440" i="2"/>
  <c r="E440" i="2"/>
  <c r="F438" i="2"/>
  <c r="F437" i="2"/>
  <c r="F436" i="2"/>
  <c r="F435" i="2"/>
  <c r="K434" i="2"/>
  <c r="J434" i="2"/>
  <c r="I434" i="2"/>
  <c r="H434" i="2"/>
  <c r="G434" i="2"/>
  <c r="E434" i="2"/>
  <c r="F433" i="2"/>
  <c r="F432" i="2"/>
  <c r="F431" i="2"/>
  <c r="F430" i="2"/>
  <c r="K429" i="2"/>
  <c r="J429" i="2"/>
  <c r="I429" i="2"/>
  <c r="H429" i="2"/>
  <c r="G429" i="2"/>
  <c r="E429" i="2"/>
  <c r="F428" i="2"/>
  <c r="F427" i="2"/>
  <c r="F426" i="2"/>
  <c r="F425" i="2"/>
  <c r="K424" i="2"/>
  <c r="J424" i="2"/>
  <c r="I424" i="2"/>
  <c r="H424" i="2"/>
  <c r="G424" i="2"/>
  <c r="E424" i="2"/>
  <c r="F423" i="2"/>
  <c r="F422" i="2"/>
  <c r="F421" i="2"/>
  <c r="F420" i="2"/>
  <c r="K419" i="2"/>
  <c r="J419" i="2"/>
  <c r="I419" i="2"/>
  <c r="H419" i="2"/>
  <c r="G419" i="2"/>
  <c r="E419" i="2"/>
  <c r="F417" i="2"/>
  <c r="F416" i="2"/>
  <c r="F415" i="2"/>
  <c r="F414" i="2"/>
  <c r="K413" i="2"/>
  <c r="J413" i="2"/>
  <c r="I413" i="2"/>
  <c r="H413" i="2"/>
  <c r="G413" i="2"/>
  <c r="E413" i="2"/>
  <c r="F406" i="2"/>
  <c r="F405" i="2"/>
  <c r="F404" i="2"/>
  <c r="F403" i="2"/>
  <c r="K402" i="2"/>
  <c r="J402" i="2"/>
  <c r="I402" i="2"/>
  <c r="H402" i="2"/>
  <c r="G402" i="2"/>
  <c r="E402" i="2"/>
  <c r="F401" i="2"/>
  <c r="F400" i="2"/>
  <c r="F399" i="2"/>
  <c r="F398" i="2"/>
  <c r="K397" i="2"/>
  <c r="J397" i="2"/>
  <c r="I397" i="2"/>
  <c r="H397" i="2"/>
  <c r="G397" i="2"/>
  <c r="E397" i="2"/>
  <c r="F396" i="2"/>
  <c r="F395" i="2"/>
  <c r="F394" i="2"/>
  <c r="F393" i="2"/>
  <c r="K392" i="2"/>
  <c r="J392" i="2"/>
  <c r="I392" i="2"/>
  <c r="H392" i="2"/>
  <c r="G392" i="2"/>
  <c r="E392" i="2"/>
  <c r="F391" i="2"/>
  <c r="F390" i="2"/>
  <c r="F389" i="2"/>
  <c r="F388" i="2"/>
  <c r="K387" i="2"/>
  <c r="J387" i="2"/>
  <c r="I387" i="2"/>
  <c r="H387" i="2"/>
  <c r="G387" i="2"/>
  <c r="E387" i="2"/>
  <c r="F386" i="2"/>
  <c r="F385" i="2"/>
  <c r="F384" i="2"/>
  <c r="F383" i="2"/>
  <c r="K382" i="2"/>
  <c r="J382" i="2"/>
  <c r="I382" i="2"/>
  <c r="H382" i="2"/>
  <c r="G382" i="2"/>
  <c r="E382" i="2"/>
  <c r="F381" i="2"/>
  <c r="F380" i="2"/>
  <c r="F379" i="2"/>
  <c r="F378" i="2"/>
  <c r="K377" i="2"/>
  <c r="J377" i="2"/>
  <c r="I377" i="2"/>
  <c r="H377" i="2"/>
  <c r="G377" i="2"/>
  <c r="E377" i="2"/>
  <c r="F376" i="2"/>
  <c r="F375" i="2"/>
  <c r="F374" i="2"/>
  <c r="F373" i="2"/>
  <c r="K372" i="2"/>
  <c r="J372" i="2"/>
  <c r="I372" i="2"/>
  <c r="H372" i="2"/>
  <c r="G372" i="2"/>
  <c r="E372" i="2"/>
  <c r="F370" i="2"/>
  <c r="F369" i="2"/>
  <c r="F368" i="2"/>
  <c r="F367" i="2"/>
  <c r="K366" i="2"/>
  <c r="J366" i="2"/>
  <c r="I366" i="2"/>
  <c r="H366" i="2"/>
  <c r="G366" i="2"/>
  <c r="E366" i="2"/>
  <c r="E558" i="2"/>
  <c r="G558" i="2"/>
  <c r="H558" i="2"/>
  <c r="I558" i="2"/>
  <c r="J558" i="2"/>
  <c r="K558" i="2"/>
  <c r="E559" i="2"/>
  <c r="G559" i="2"/>
  <c r="H559" i="2"/>
  <c r="I559" i="2"/>
  <c r="J559" i="2"/>
  <c r="K559" i="2"/>
  <c r="E560" i="2"/>
  <c r="G560" i="2"/>
  <c r="H560" i="2"/>
  <c r="I560" i="2"/>
  <c r="J560" i="2"/>
  <c r="K560" i="2"/>
  <c r="F365" i="2"/>
  <c r="F364" i="2"/>
  <c r="F363" i="2"/>
  <c r="F362" i="2"/>
  <c r="K361" i="2"/>
  <c r="J361" i="2"/>
  <c r="I361" i="2"/>
  <c r="H361" i="2"/>
  <c r="G361" i="2"/>
  <c r="E361" i="2"/>
  <c r="F360" i="2"/>
  <c r="F359" i="2"/>
  <c r="F358" i="2"/>
  <c r="F357" i="2"/>
  <c r="K356" i="2"/>
  <c r="J356" i="2"/>
  <c r="I356" i="2"/>
  <c r="H356" i="2"/>
  <c r="G356" i="2"/>
  <c r="E356" i="2"/>
  <c r="F355" i="2"/>
  <c r="F354" i="2"/>
  <c r="F353" i="2"/>
  <c r="F352" i="2"/>
  <c r="K351" i="2"/>
  <c r="J351" i="2"/>
  <c r="I351" i="2"/>
  <c r="H351" i="2"/>
  <c r="G351" i="2"/>
  <c r="E351" i="2"/>
  <c r="F350" i="2"/>
  <c r="F349" i="2"/>
  <c r="F348" i="2"/>
  <c r="F347" i="2"/>
  <c r="K346" i="2"/>
  <c r="J346" i="2"/>
  <c r="I346" i="2"/>
  <c r="H346" i="2"/>
  <c r="G346" i="2"/>
  <c r="E346" i="2"/>
  <c r="F345" i="2"/>
  <c r="F344" i="2"/>
  <c r="F343" i="2"/>
  <c r="F342" i="2"/>
  <c r="K341" i="2"/>
  <c r="J341" i="2"/>
  <c r="I341" i="2"/>
  <c r="H341" i="2"/>
  <c r="G341" i="2"/>
  <c r="E341" i="2"/>
  <c r="H18" i="2"/>
  <c r="F392" i="2" l="1"/>
  <c r="F492" i="2"/>
  <c r="F502" i="2"/>
  <c r="F508" i="2"/>
  <c r="F477" i="2"/>
  <c r="F456" i="2"/>
  <c r="F519" i="2"/>
  <c r="F445" i="2"/>
  <c r="F429" i="2"/>
  <c r="F402" i="2"/>
  <c r="F535" i="2"/>
  <c r="F529" i="2"/>
  <c r="F513" i="2"/>
  <c r="F424" i="2"/>
  <c r="F377" i="2"/>
  <c r="F366" i="2"/>
  <c r="F372" i="2"/>
  <c r="F382" i="2"/>
  <c r="F413" i="2"/>
  <c r="F434" i="2"/>
  <c r="F472" i="2"/>
  <c r="F482" i="2"/>
  <c r="F387" i="2"/>
  <c r="F397" i="2"/>
  <c r="F466" i="2"/>
  <c r="F552" i="2"/>
  <c r="F487" i="2"/>
  <c r="F497" i="2"/>
  <c r="F524" i="2"/>
  <c r="F546" i="2"/>
  <c r="F419" i="2"/>
  <c r="F440" i="2"/>
  <c r="F450" i="2"/>
  <c r="F461" i="2"/>
  <c r="F541" i="2"/>
  <c r="F346" i="2"/>
  <c r="F356" i="2"/>
  <c r="F351" i="2"/>
  <c r="F361" i="2"/>
  <c r="F341" i="2"/>
  <c r="H665" i="2"/>
  <c r="H666" i="2"/>
  <c r="H667" i="2"/>
  <c r="F698" i="2"/>
  <c r="F697" i="2"/>
  <c r="F696" i="2"/>
  <c r="F695" i="2"/>
  <c r="K694" i="2"/>
  <c r="J694" i="2"/>
  <c r="I694" i="2"/>
  <c r="H694" i="2"/>
  <c r="G694" i="2"/>
  <c r="E694" i="2"/>
  <c r="H652" i="2"/>
  <c r="H651" i="2"/>
  <c r="F124" i="2"/>
  <c r="F123" i="2"/>
  <c r="F122" i="2"/>
  <c r="F121" i="2"/>
  <c r="K120" i="2"/>
  <c r="J120" i="2"/>
  <c r="I120" i="2"/>
  <c r="H120" i="2"/>
  <c r="G120" i="2"/>
  <c r="E120" i="2"/>
  <c r="F694" i="2" l="1"/>
  <c r="F120" i="2"/>
  <c r="D619" i="23"/>
  <c r="D618" i="23"/>
  <c r="D617" i="23"/>
  <c r="D616" i="23"/>
  <c r="I615" i="23"/>
  <c r="H615" i="23"/>
  <c r="G615" i="23"/>
  <c r="F615" i="23"/>
  <c r="E615" i="23"/>
  <c r="D615" i="23" l="1"/>
  <c r="F657" i="2"/>
  <c r="G651" i="2"/>
  <c r="G652" i="2"/>
  <c r="F661" i="2"/>
  <c r="F663" i="2"/>
  <c r="F662" i="2"/>
  <c r="F660" i="2"/>
  <c r="K659" i="2"/>
  <c r="J659" i="2"/>
  <c r="I659" i="2"/>
  <c r="H659" i="2"/>
  <c r="G659" i="2"/>
  <c r="E659" i="2"/>
  <c r="F659" i="2" l="1"/>
  <c r="D329" i="23"/>
  <c r="D328" i="23"/>
  <c r="D327" i="23"/>
  <c r="I325" i="23"/>
  <c r="H325" i="23"/>
  <c r="G325" i="23"/>
  <c r="F325" i="23"/>
  <c r="E325" i="23"/>
  <c r="D113" i="23"/>
  <c r="D112" i="23"/>
  <c r="D111" i="23"/>
  <c r="D110" i="23"/>
  <c r="I109" i="23"/>
  <c r="H109" i="23"/>
  <c r="G109" i="23"/>
  <c r="F109" i="23"/>
  <c r="E109" i="23"/>
  <c r="E29" i="23"/>
  <c r="D325" i="23" l="1"/>
  <c r="D109" i="23"/>
  <c r="I128" i="2"/>
  <c r="G128" i="2"/>
  <c r="D645" i="23" l="1"/>
  <c r="D644" i="23"/>
  <c r="D643" i="23"/>
  <c r="D642" i="23"/>
  <c r="I641" i="23"/>
  <c r="H641" i="23"/>
  <c r="G641" i="23"/>
  <c r="F641" i="23"/>
  <c r="E641" i="23"/>
  <c r="D641" i="23" l="1"/>
  <c r="G667" i="2"/>
  <c r="F693" i="2"/>
  <c r="F692" i="2"/>
  <c r="F691" i="2"/>
  <c r="F690" i="2"/>
  <c r="K689" i="2"/>
  <c r="J689" i="2"/>
  <c r="I689" i="2"/>
  <c r="H689" i="2"/>
  <c r="G689" i="2"/>
  <c r="E689" i="2"/>
  <c r="F689" i="2" l="1"/>
  <c r="G18" i="2"/>
  <c r="F119" i="2"/>
  <c r="F118" i="2"/>
  <c r="F117" i="2"/>
  <c r="F116" i="2"/>
  <c r="K115" i="2"/>
  <c r="J115" i="2"/>
  <c r="I115" i="2"/>
  <c r="H115" i="2"/>
  <c r="G115" i="2"/>
  <c r="E115" i="2"/>
  <c r="F115" i="2" l="1"/>
  <c r="G17" i="2"/>
  <c r="G19" i="2"/>
  <c r="G16" i="2"/>
  <c r="F339" i="2"/>
  <c r="F338" i="2"/>
  <c r="F337" i="2"/>
  <c r="F336" i="2"/>
  <c r="K335" i="2"/>
  <c r="J335" i="2"/>
  <c r="I335" i="2"/>
  <c r="H335" i="2"/>
  <c r="G335" i="2"/>
  <c r="E335" i="2"/>
  <c r="F335" i="2" l="1"/>
  <c r="D324" i="23"/>
  <c r="D323" i="23"/>
  <c r="D322" i="23"/>
  <c r="I320" i="23"/>
  <c r="H320" i="23"/>
  <c r="G320" i="23"/>
  <c r="F320" i="23"/>
  <c r="E320" i="23"/>
  <c r="F114" i="2"/>
  <c r="F113" i="2"/>
  <c r="F112" i="2"/>
  <c r="F111" i="2"/>
  <c r="K110" i="2"/>
  <c r="J110" i="2"/>
  <c r="I110" i="2"/>
  <c r="H110" i="2"/>
  <c r="G110" i="2"/>
  <c r="E110" i="2"/>
  <c r="F109" i="2"/>
  <c r="F108" i="2"/>
  <c r="F107" i="2"/>
  <c r="F106" i="2"/>
  <c r="K105" i="2"/>
  <c r="J105" i="2"/>
  <c r="I105" i="2"/>
  <c r="H105" i="2"/>
  <c r="G105" i="2"/>
  <c r="E105" i="2"/>
  <c r="F104" i="2"/>
  <c r="F103" i="2"/>
  <c r="F102" i="2"/>
  <c r="F101" i="2"/>
  <c r="K100" i="2"/>
  <c r="J100" i="2"/>
  <c r="I100" i="2"/>
  <c r="H100" i="2"/>
  <c r="G100" i="2"/>
  <c r="E100" i="2"/>
  <c r="D320" i="23" l="1"/>
  <c r="F110" i="2"/>
  <c r="F100" i="2"/>
  <c r="F105" i="2"/>
  <c r="D108" i="23"/>
  <c r="D107" i="23"/>
  <c r="D106" i="23"/>
  <c r="D105" i="23"/>
  <c r="I104" i="23"/>
  <c r="H104" i="23"/>
  <c r="G104" i="23"/>
  <c r="F104" i="23"/>
  <c r="E104" i="23"/>
  <c r="D103" i="23"/>
  <c r="D102" i="23"/>
  <c r="D101" i="23"/>
  <c r="D100" i="23"/>
  <c r="I99" i="23"/>
  <c r="H99" i="23"/>
  <c r="G99" i="23"/>
  <c r="F99" i="23"/>
  <c r="E99" i="23"/>
  <c r="D98" i="23"/>
  <c r="D97" i="23"/>
  <c r="D96" i="23"/>
  <c r="D95" i="23"/>
  <c r="I94" i="23"/>
  <c r="H94" i="23"/>
  <c r="G94" i="23"/>
  <c r="F94" i="23"/>
  <c r="E94" i="23"/>
  <c r="E120" i="23"/>
  <c r="F120" i="23"/>
  <c r="G120" i="23"/>
  <c r="H120" i="23"/>
  <c r="I120" i="23"/>
  <c r="D121" i="23"/>
  <c r="D122" i="23"/>
  <c r="D94" i="23" l="1"/>
  <c r="D120" i="23"/>
  <c r="D99" i="23"/>
  <c r="D104" i="23"/>
  <c r="F334" i="2"/>
  <c r="F333" i="2"/>
  <c r="F332" i="2"/>
  <c r="F331" i="2"/>
  <c r="K330" i="2"/>
  <c r="J330" i="2"/>
  <c r="I330" i="2"/>
  <c r="H330" i="2"/>
  <c r="G330" i="2"/>
  <c r="E330" i="2"/>
  <c r="F330" i="2" l="1"/>
  <c r="D316" i="23"/>
  <c r="D318" i="23"/>
  <c r="D313" i="23"/>
  <c r="D308" i="23"/>
  <c r="D319" i="23" l="1"/>
  <c r="D317" i="23"/>
  <c r="I315" i="23"/>
  <c r="H315" i="23"/>
  <c r="G315" i="23"/>
  <c r="F315" i="23"/>
  <c r="E315" i="23"/>
  <c r="D314" i="23"/>
  <c r="D312" i="23"/>
  <c r="I310" i="23"/>
  <c r="H310" i="23"/>
  <c r="G310" i="23"/>
  <c r="F310" i="23"/>
  <c r="E310" i="23"/>
  <c r="D309" i="23"/>
  <c r="D307" i="23"/>
  <c r="I305" i="23"/>
  <c r="H305" i="23"/>
  <c r="G305" i="23"/>
  <c r="F305" i="23"/>
  <c r="E305" i="23"/>
  <c r="D310" i="23" l="1"/>
  <c r="D315" i="23"/>
  <c r="D305" i="23"/>
  <c r="F329" i="2"/>
  <c r="F328" i="2"/>
  <c r="F327" i="2"/>
  <c r="F326" i="2"/>
  <c r="K325" i="2"/>
  <c r="J325" i="2"/>
  <c r="I325" i="2"/>
  <c r="H325" i="2"/>
  <c r="G325" i="2"/>
  <c r="E325" i="2"/>
  <c r="F324" i="2"/>
  <c r="F323" i="2"/>
  <c r="F322" i="2"/>
  <c r="F321" i="2"/>
  <c r="K320" i="2"/>
  <c r="J320" i="2"/>
  <c r="I320" i="2"/>
  <c r="H320" i="2"/>
  <c r="G320" i="2"/>
  <c r="E320" i="2"/>
  <c r="F319" i="2"/>
  <c r="F318" i="2"/>
  <c r="F317" i="2"/>
  <c r="F316" i="2"/>
  <c r="K315" i="2"/>
  <c r="J315" i="2"/>
  <c r="I315" i="2"/>
  <c r="H315" i="2"/>
  <c r="G315" i="2"/>
  <c r="E315" i="2"/>
  <c r="F320" i="2" l="1"/>
  <c r="F325" i="2"/>
  <c r="F315" i="2"/>
  <c r="G265" i="2" l="1"/>
  <c r="F309" i="2" l="1"/>
  <c r="F308" i="2"/>
  <c r="F307" i="2"/>
  <c r="F306" i="2"/>
  <c r="K305" i="2"/>
  <c r="J305" i="2"/>
  <c r="I305" i="2"/>
  <c r="H305" i="2"/>
  <c r="G305" i="2"/>
  <c r="E305" i="2"/>
  <c r="F304" i="2"/>
  <c r="F303" i="2"/>
  <c r="F302" i="2"/>
  <c r="F301" i="2"/>
  <c r="K300" i="2"/>
  <c r="J300" i="2"/>
  <c r="I300" i="2"/>
  <c r="H300" i="2"/>
  <c r="G300" i="2"/>
  <c r="E300" i="2"/>
  <c r="F299" i="2"/>
  <c r="F298" i="2"/>
  <c r="F297" i="2"/>
  <c r="F296" i="2"/>
  <c r="K295" i="2"/>
  <c r="J295" i="2"/>
  <c r="I295" i="2"/>
  <c r="H295" i="2"/>
  <c r="G295" i="2"/>
  <c r="E295" i="2"/>
  <c r="F294" i="2"/>
  <c r="F293" i="2"/>
  <c r="F292" i="2"/>
  <c r="F291" i="2"/>
  <c r="K290" i="2"/>
  <c r="J290" i="2"/>
  <c r="I290" i="2"/>
  <c r="H290" i="2"/>
  <c r="G290" i="2"/>
  <c r="E290" i="2"/>
  <c r="F289" i="2"/>
  <c r="F288" i="2"/>
  <c r="F287" i="2"/>
  <c r="F286" i="2"/>
  <c r="K285" i="2"/>
  <c r="J285" i="2"/>
  <c r="I285" i="2"/>
  <c r="H285" i="2"/>
  <c r="G285" i="2"/>
  <c r="E285" i="2"/>
  <c r="F284" i="2"/>
  <c r="F283" i="2"/>
  <c r="F282" i="2"/>
  <c r="F281" i="2"/>
  <c r="K280" i="2"/>
  <c r="J280" i="2"/>
  <c r="I280" i="2"/>
  <c r="H280" i="2"/>
  <c r="G280" i="2"/>
  <c r="E280" i="2"/>
  <c r="F279" i="2"/>
  <c r="F278" i="2"/>
  <c r="F277" i="2"/>
  <c r="F276" i="2"/>
  <c r="K275" i="2"/>
  <c r="J275" i="2"/>
  <c r="I275" i="2"/>
  <c r="H275" i="2"/>
  <c r="G275" i="2"/>
  <c r="E275" i="2"/>
  <c r="F274" i="2"/>
  <c r="F273" i="2"/>
  <c r="F272" i="2"/>
  <c r="F271" i="2"/>
  <c r="K270" i="2"/>
  <c r="J270" i="2"/>
  <c r="I270" i="2"/>
  <c r="H270" i="2"/>
  <c r="G270" i="2"/>
  <c r="E270" i="2"/>
  <c r="F269" i="2"/>
  <c r="F268" i="2"/>
  <c r="F267" i="2"/>
  <c r="F266" i="2"/>
  <c r="K265" i="2"/>
  <c r="J265" i="2"/>
  <c r="I265" i="2"/>
  <c r="H265" i="2"/>
  <c r="E265" i="2"/>
  <c r="F264" i="2"/>
  <c r="F263" i="2"/>
  <c r="F262" i="2"/>
  <c r="F261" i="2"/>
  <c r="K260" i="2"/>
  <c r="J260" i="2"/>
  <c r="I260" i="2"/>
  <c r="H260" i="2"/>
  <c r="G260" i="2"/>
  <c r="E260" i="2"/>
  <c r="F259" i="2"/>
  <c r="F258" i="2"/>
  <c r="F257" i="2"/>
  <c r="F256" i="2"/>
  <c r="K255" i="2"/>
  <c r="J255" i="2"/>
  <c r="I255" i="2"/>
  <c r="H255" i="2"/>
  <c r="G255" i="2"/>
  <c r="E255" i="2"/>
  <c r="F254" i="2"/>
  <c r="F253" i="2"/>
  <c r="F252" i="2"/>
  <c r="F251" i="2"/>
  <c r="K250" i="2"/>
  <c r="J250" i="2"/>
  <c r="I250" i="2"/>
  <c r="H250" i="2"/>
  <c r="G250" i="2"/>
  <c r="E250" i="2"/>
  <c r="F249" i="2"/>
  <c r="F248" i="2"/>
  <c r="F247" i="2"/>
  <c r="F246" i="2"/>
  <c r="K245" i="2"/>
  <c r="J245" i="2"/>
  <c r="I245" i="2"/>
  <c r="H245" i="2"/>
  <c r="G245" i="2"/>
  <c r="E245" i="2"/>
  <c r="F244" i="2"/>
  <c r="F243" i="2"/>
  <c r="F242" i="2"/>
  <c r="F241" i="2"/>
  <c r="K240" i="2"/>
  <c r="J240" i="2"/>
  <c r="I240" i="2"/>
  <c r="H240" i="2"/>
  <c r="G240" i="2"/>
  <c r="E240" i="2"/>
  <c r="F239" i="2"/>
  <c r="F238" i="2"/>
  <c r="F237" i="2"/>
  <c r="F236" i="2"/>
  <c r="K235" i="2"/>
  <c r="J235" i="2"/>
  <c r="I235" i="2"/>
  <c r="H235" i="2"/>
  <c r="G235" i="2"/>
  <c r="E235" i="2"/>
  <c r="F234" i="2"/>
  <c r="F233" i="2"/>
  <c r="F232" i="2"/>
  <c r="F231" i="2"/>
  <c r="K230" i="2"/>
  <c r="J230" i="2"/>
  <c r="I230" i="2"/>
  <c r="H230" i="2"/>
  <c r="G230" i="2"/>
  <c r="E230" i="2"/>
  <c r="F229" i="2"/>
  <c r="F228" i="2"/>
  <c r="F227" i="2"/>
  <c r="F226" i="2"/>
  <c r="K225" i="2"/>
  <c r="J225" i="2"/>
  <c r="I225" i="2"/>
  <c r="H225" i="2"/>
  <c r="G225" i="2"/>
  <c r="E225" i="2"/>
  <c r="F224" i="2"/>
  <c r="F223" i="2"/>
  <c r="F222" i="2"/>
  <c r="F221" i="2"/>
  <c r="K220" i="2"/>
  <c r="J220" i="2"/>
  <c r="I220" i="2"/>
  <c r="H220" i="2"/>
  <c r="G220" i="2"/>
  <c r="E220" i="2"/>
  <c r="F219" i="2"/>
  <c r="F218" i="2"/>
  <c r="F217" i="2"/>
  <c r="F216" i="2"/>
  <c r="K215" i="2"/>
  <c r="J215" i="2"/>
  <c r="I215" i="2"/>
  <c r="H215" i="2"/>
  <c r="G215" i="2"/>
  <c r="E215" i="2"/>
  <c r="F214" i="2"/>
  <c r="F213" i="2"/>
  <c r="F212" i="2"/>
  <c r="F211" i="2"/>
  <c r="K210" i="2"/>
  <c r="J210" i="2"/>
  <c r="I210" i="2"/>
  <c r="H210" i="2"/>
  <c r="G210" i="2"/>
  <c r="E210" i="2"/>
  <c r="F209" i="2"/>
  <c r="F208" i="2"/>
  <c r="F207" i="2"/>
  <c r="F206" i="2"/>
  <c r="K205" i="2"/>
  <c r="J205" i="2"/>
  <c r="I205" i="2"/>
  <c r="H205" i="2"/>
  <c r="G205" i="2"/>
  <c r="E205" i="2"/>
  <c r="F202" i="2"/>
  <c r="F201" i="2"/>
  <c r="K200" i="2"/>
  <c r="J200" i="2"/>
  <c r="I200" i="2"/>
  <c r="H200" i="2"/>
  <c r="G200" i="2"/>
  <c r="E200" i="2"/>
  <c r="F199" i="2"/>
  <c r="F198" i="2"/>
  <c r="F197" i="2"/>
  <c r="F196" i="2"/>
  <c r="K195" i="2"/>
  <c r="J195" i="2"/>
  <c r="I195" i="2"/>
  <c r="H195" i="2"/>
  <c r="G195" i="2"/>
  <c r="E195" i="2"/>
  <c r="F194" i="2"/>
  <c r="F193" i="2"/>
  <c r="F192" i="2"/>
  <c r="F191" i="2"/>
  <c r="K190" i="2"/>
  <c r="J190" i="2"/>
  <c r="I190" i="2"/>
  <c r="H190" i="2"/>
  <c r="G190" i="2"/>
  <c r="E190" i="2"/>
  <c r="F189" i="2"/>
  <c r="F188" i="2"/>
  <c r="F187" i="2"/>
  <c r="F186" i="2"/>
  <c r="K185" i="2"/>
  <c r="J185" i="2"/>
  <c r="I185" i="2"/>
  <c r="H185" i="2"/>
  <c r="G185" i="2"/>
  <c r="E185" i="2"/>
  <c r="F184" i="2"/>
  <c r="F183" i="2"/>
  <c r="F182" i="2"/>
  <c r="F181" i="2"/>
  <c r="K180" i="2"/>
  <c r="J180" i="2"/>
  <c r="I180" i="2"/>
  <c r="H180" i="2"/>
  <c r="G180" i="2"/>
  <c r="E180" i="2"/>
  <c r="F179" i="2"/>
  <c r="F178" i="2"/>
  <c r="F177" i="2"/>
  <c r="F176" i="2"/>
  <c r="K175" i="2"/>
  <c r="J175" i="2"/>
  <c r="I175" i="2"/>
  <c r="H175" i="2"/>
  <c r="G175" i="2"/>
  <c r="E175" i="2"/>
  <c r="F174" i="2"/>
  <c r="F173" i="2"/>
  <c r="F172" i="2"/>
  <c r="F171" i="2"/>
  <c r="K170" i="2"/>
  <c r="J170" i="2"/>
  <c r="I170" i="2"/>
  <c r="H170" i="2"/>
  <c r="G170" i="2"/>
  <c r="E170" i="2"/>
  <c r="F169" i="2"/>
  <c r="F168" i="2"/>
  <c r="F167" i="2"/>
  <c r="F166" i="2"/>
  <c r="K165" i="2"/>
  <c r="J165" i="2"/>
  <c r="I165" i="2"/>
  <c r="H165" i="2"/>
  <c r="G165" i="2"/>
  <c r="E165" i="2"/>
  <c r="F164" i="2"/>
  <c r="F163" i="2"/>
  <c r="F162" i="2"/>
  <c r="F161" i="2"/>
  <c r="K160" i="2"/>
  <c r="J160" i="2"/>
  <c r="I160" i="2"/>
  <c r="H160" i="2"/>
  <c r="G160" i="2"/>
  <c r="E160" i="2"/>
  <c r="F159" i="2"/>
  <c r="F158" i="2"/>
  <c r="F157" i="2"/>
  <c r="F156" i="2"/>
  <c r="K155" i="2"/>
  <c r="J155" i="2"/>
  <c r="I155" i="2"/>
  <c r="H155" i="2"/>
  <c r="G155" i="2"/>
  <c r="E155" i="2"/>
  <c r="F154" i="2"/>
  <c r="F153" i="2"/>
  <c r="F152" i="2"/>
  <c r="F151" i="2"/>
  <c r="K150" i="2"/>
  <c r="J150" i="2"/>
  <c r="I150" i="2"/>
  <c r="H150" i="2"/>
  <c r="G150" i="2"/>
  <c r="E150" i="2"/>
  <c r="F149" i="2"/>
  <c r="F148" i="2"/>
  <c r="F147" i="2"/>
  <c r="F146" i="2"/>
  <c r="K145" i="2"/>
  <c r="J145" i="2"/>
  <c r="I145" i="2"/>
  <c r="H145" i="2"/>
  <c r="G145" i="2"/>
  <c r="E145" i="2"/>
  <c r="F144" i="2"/>
  <c r="F143" i="2"/>
  <c r="F142" i="2"/>
  <c r="F141" i="2"/>
  <c r="K140" i="2"/>
  <c r="J140" i="2"/>
  <c r="I140" i="2"/>
  <c r="H140" i="2"/>
  <c r="G140" i="2"/>
  <c r="E140" i="2"/>
  <c r="F240" i="2" l="1"/>
  <c r="F245" i="2"/>
  <c r="F280" i="2"/>
  <c r="F300" i="2"/>
  <c r="F150" i="2"/>
  <c r="F155" i="2"/>
  <c r="F175" i="2"/>
  <c r="F265" i="2"/>
  <c r="F260" i="2"/>
  <c r="F190" i="2"/>
  <c r="F195" i="2"/>
  <c r="F235" i="2"/>
  <c r="F185" i="2"/>
  <c r="F210" i="2"/>
  <c r="F255" i="2"/>
  <c r="F285" i="2"/>
  <c r="F305" i="2"/>
  <c r="F205" i="2"/>
  <c r="F225" i="2"/>
  <c r="F145" i="2"/>
  <c r="F220" i="2"/>
  <c r="F290" i="2"/>
  <c r="F170" i="2"/>
  <c r="F295" i="2"/>
  <c r="F275" i="2"/>
  <c r="F270" i="2"/>
  <c r="F250" i="2"/>
  <c r="F230" i="2"/>
  <c r="F215" i="2"/>
  <c r="F200" i="2"/>
  <c r="F180" i="2"/>
  <c r="F165" i="2"/>
  <c r="F160" i="2"/>
  <c r="F140" i="2"/>
  <c r="D93" i="23"/>
  <c r="D92" i="23"/>
  <c r="D91" i="23"/>
  <c r="D90" i="23"/>
  <c r="I89" i="23"/>
  <c r="H89" i="23"/>
  <c r="G89" i="23"/>
  <c r="F89" i="23"/>
  <c r="E89" i="23"/>
  <c r="F99" i="2"/>
  <c r="F98" i="2"/>
  <c r="F97" i="2"/>
  <c r="F96" i="2"/>
  <c r="K95" i="2"/>
  <c r="J95" i="2"/>
  <c r="I95" i="2"/>
  <c r="H95" i="2"/>
  <c r="G95" i="2"/>
  <c r="E95" i="2"/>
  <c r="F95" i="2" l="1"/>
  <c r="D89" i="23"/>
  <c r="E126" i="2"/>
  <c r="G126" i="2"/>
  <c r="H126" i="2"/>
  <c r="I126" i="2"/>
  <c r="J126" i="2"/>
  <c r="K126" i="2"/>
  <c r="E127" i="2"/>
  <c r="G127" i="2"/>
  <c r="G569" i="2" s="1"/>
  <c r="H127" i="2"/>
  <c r="I127" i="2"/>
  <c r="J127" i="2"/>
  <c r="K127" i="2"/>
  <c r="E128" i="2"/>
  <c r="H128" i="2"/>
  <c r="H570" i="2" s="1"/>
  <c r="J128" i="2"/>
  <c r="K128" i="2"/>
  <c r="E129" i="2"/>
  <c r="G129" i="2"/>
  <c r="H129" i="2"/>
  <c r="I129" i="2"/>
  <c r="J129" i="2"/>
  <c r="K129" i="2"/>
  <c r="K19" i="2"/>
  <c r="J19" i="2"/>
  <c r="I19" i="2"/>
  <c r="H19" i="2"/>
  <c r="E19" i="2"/>
  <c r="K18" i="2"/>
  <c r="J18" i="2"/>
  <c r="I18" i="2"/>
  <c r="E18" i="2"/>
  <c r="K17" i="2"/>
  <c r="J17" i="2"/>
  <c r="I17" i="2"/>
  <c r="H17" i="2"/>
  <c r="E17" i="2"/>
  <c r="H16" i="2"/>
  <c r="I16" i="2"/>
  <c r="J16" i="2"/>
  <c r="K16" i="2"/>
  <c r="E16" i="2"/>
  <c r="F94" i="2"/>
  <c r="F93" i="2"/>
  <c r="F92" i="2"/>
  <c r="F91" i="2"/>
  <c r="K90" i="2"/>
  <c r="J90" i="2"/>
  <c r="I90" i="2"/>
  <c r="H90" i="2"/>
  <c r="G90" i="2"/>
  <c r="E90" i="2"/>
  <c r="D88" i="23"/>
  <c r="D87" i="23"/>
  <c r="D86" i="23"/>
  <c r="D85" i="23"/>
  <c r="E84" i="23"/>
  <c r="I84" i="23"/>
  <c r="H84" i="23"/>
  <c r="G84" i="23"/>
  <c r="F84" i="23"/>
  <c r="D84" i="23" l="1"/>
  <c r="F129" i="2"/>
  <c r="F127" i="2"/>
  <c r="F126" i="2"/>
  <c r="F90" i="2"/>
  <c r="D304" i="23"/>
  <c r="D303" i="23"/>
  <c r="D302" i="23"/>
  <c r="D301" i="23"/>
  <c r="I300" i="23"/>
  <c r="H300" i="23"/>
  <c r="G300" i="23"/>
  <c r="F300" i="23"/>
  <c r="E300" i="23"/>
  <c r="D83" i="23"/>
  <c r="D82" i="23"/>
  <c r="D81" i="23"/>
  <c r="D80" i="23"/>
  <c r="I79" i="23"/>
  <c r="H79" i="23"/>
  <c r="G79" i="23"/>
  <c r="F79" i="23"/>
  <c r="E79" i="23"/>
  <c r="D78" i="23"/>
  <c r="D77" i="23"/>
  <c r="D76" i="23"/>
  <c r="D75" i="23"/>
  <c r="I74" i="23"/>
  <c r="H74" i="23"/>
  <c r="G74" i="23"/>
  <c r="F74" i="23"/>
  <c r="E74" i="23"/>
  <c r="D73" i="23"/>
  <c r="D72" i="23"/>
  <c r="D71" i="23"/>
  <c r="D70" i="23"/>
  <c r="I69" i="23"/>
  <c r="H69" i="23"/>
  <c r="G69" i="23"/>
  <c r="F69" i="23"/>
  <c r="E69" i="23"/>
  <c r="D68" i="23"/>
  <c r="D67" i="23"/>
  <c r="D66" i="23"/>
  <c r="D65" i="23"/>
  <c r="I64" i="23"/>
  <c r="H64" i="23"/>
  <c r="G64" i="23"/>
  <c r="F64" i="23"/>
  <c r="E64" i="23"/>
  <c r="D123" i="23"/>
  <c r="D63" i="23"/>
  <c r="D62" i="23"/>
  <c r="D61" i="23"/>
  <c r="D60" i="23"/>
  <c r="I59" i="23"/>
  <c r="H59" i="23"/>
  <c r="G59" i="23"/>
  <c r="F59" i="23"/>
  <c r="E59" i="23"/>
  <c r="D58" i="23"/>
  <c r="D57" i="23"/>
  <c r="D56" i="23"/>
  <c r="D55" i="23"/>
  <c r="I54" i="23"/>
  <c r="H54" i="23"/>
  <c r="G54" i="23"/>
  <c r="F54" i="23"/>
  <c r="E54" i="23"/>
  <c r="D53" i="23"/>
  <c r="D52" i="23"/>
  <c r="D51" i="23"/>
  <c r="D50" i="23"/>
  <c r="I49" i="23"/>
  <c r="H49" i="23"/>
  <c r="G49" i="23"/>
  <c r="F49" i="23"/>
  <c r="E49" i="23"/>
  <c r="G25" i="2"/>
  <c r="F89" i="2"/>
  <c r="F88" i="2"/>
  <c r="F87" i="2"/>
  <c r="F86" i="2"/>
  <c r="K85" i="2"/>
  <c r="J85" i="2"/>
  <c r="I85" i="2"/>
  <c r="H85" i="2"/>
  <c r="G85" i="2"/>
  <c r="E85" i="2"/>
  <c r="E125" i="2"/>
  <c r="J125" i="2"/>
  <c r="I125" i="2"/>
  <c r="F84" i="2"/>
  <c r="F83" i="2"/>
  <c r="F82" i="2"/>
  <c r="F81" i="2"/>
  <c r="K80" i="2"/>
  <c r="J80" i="2"/>
  <c r="I80" i="2"/>
  <c r="H80" i="2"/>
  <c r="G80" i="2"/>
  <c r="E80" i="2"/>
  <c r="F79" i="2"/>
  <c r="F78" i="2"/>
  <c r="F77" i="2"/>
  <c r="F76" i="2"/>
  <c r="K75" i="2"/>
  <c r="J75" i="2"/>
  <c r="I75" i="2"/>
  <c r="H75" i="2"/>
  <c r="G75" i="2"/>
  <c r="E75" i="2"/>
  <c r="F74" i="2"/>
  <c r="F73" i="2"/>
  <c r="F72" i="2"/>
  <c r="F71" i="2"/>
  <c r="K70" i="2"/>
  <c r="J70" i="2"/>
  <c r="I70" i="2"/>
  <c r="H70" i="2"/>
  <c r="G70" i="2"/>
  <c r="E70" i="2"/>
  <c r="F69" i="2"/>
  <c r="F68" i="2"/>
  <c r="F67" i="2"/>
  <c r="F66" i="2"/>
  <c r="K65" i="2"/>
  <c r="J65" i="2"/>
  <c r="I65" i="2"/>
  <c r="H65" i="2"/>
  <c r="G65" i="2"/>
  <c r="E65" i="2"/>
  <c r="F64" i="2"/>
  <c r="F63" i="2"/>
  <c r="F62" i="2"/>
  <c r="F61" i="2"/>
  <c r="K60" i="2"/>
  <c r="J60" i="2"/>
  <c r="I60" i="2"/>
  <c r="H60" i="2"/>
  <c r="G60" i="2"/>
  <c r="E60" i="2"/>
  <c r="F59" i="2"/>
  <c r="F58" i="2"/>
  <c r="F57" i="2"/>
  <c r="F56" i="2"/>
  <c r="K55" i="2"/>
  <c r="J55" i="2"/>
  <c r="I55" i="2"/>
  <c r="H55" i="2"/>
  <c r="G55" i="2"/>
  <c r="E55" i="2"/>
  <c r="E620" i="2"/>
  <c r="E621" i="2"/>
  <c r="E622" i="2"/>
  <c r="E619" i="2"/>
  <c r="H619" i="2"/>
  <c r="I619" i="2"/>
  <c r="J619" i="2"/>
  <c r="K619" i="2"/>
  <c r="H620" i="2"/>
  <c r="I620" i="2"/>
  <c r="J620" i="2"/>
  <c r="K620" i="2"/>
  <c r="H621" i="2"/>
  <c r="I621" i="2"/>
  <c r="J621" i="2"/>
  <c r="K621" i="2"/>
  <c r="H622" i="2"/>
  <c r="I622" i="2"/>
  <c r="J622" i="2"/>
  <c r="K622" i="2"/>
  <c r="G622" i="2"/>
  <c r="G619" i="2"/>
  <c r="E595" i="2"/>
  <c r="E596" i="2"/>
  <c r="E597" i="2"/>
  <c r="E594" i="2"/>
  <c r="H594" i="2"/>
  <c r="I594" i="2"/>
  <c r="J594" i="2"/>
  <c r="K594" i="2"/>
  <c r="H595" i="2"/>
  <c r="I595" i="2"/>
  <c r="J595" i="2"/>
  <c r="K595" i="2"/>
  <c r="H596" i="2"/>
  <c r="I596" i="2"/>
  <c r="J596" i="2"/>
  <c r="K596" i="2"/>
  <c r="H597" i="2"/>
  <c r="I597" i="2"/>
  <c r="J597" i="2"/>
  <c r="K597" i="2"/>
  <c r="G595" i="2"/>
  <c r="G596" i="2"/>
  <c r="G597" i="2"/>
  <c r="G594" i="2"/>
  <c r="E575" i="2"/>
  <c r="E576" i="2"/>
  <c r="E577" i="2"/>
  <c r="E574" i="2"/>
  <c r="F590" i="2"/>
  <c r="F591" i="2"/>
  <c r="G575" i="2"/>
  <c r="H575" i="2"/>
  <c r="I575" i="2"/>
  <c r="J575" i="2"/>
  <c r="K575" i="2"/>
  <c r="G576" i="2"/>
  <c r="H576" i="2"/>
  <c r="I576" i="2"/>
  <c r="J576" i="2"/>
  <c r="K576" i="2"/>
  <c r="G577" i="2"/>
  <c r="H577" i="2"/>
  <c r="I577" i="2"/>
  <c r="J577" i="2"/>
  <c r="K577" i="2"/>
  <c r="H574" i="2"/>
  <c r="I574" i="2"/>
  <c r="J574" i="2"/>
  <c r="K574" i="2"/>
  <c r="G574" i="2"/>
  <c r="F314" i="2"/>
  <c r="F313" i="2"/>
  <c r="F312" i="2"/>
  <c r="F311" i="2"/>
  <c r="K310" i="2"/>
  <c r="J310" i="2"/>
  <c r="I310" i="2"/>
  <c r="H310" i="2"/>
  <c r="G310" i="2"/>
  <c r="E310" i="2"/>
  <c r="F53" i="2"/>
  <c r="F48" i="2"/>
  <c r="G665" i="2"/>
  <c r="I665" i="2"/>
  <c r="J665" i="2"/>
  <c r="K665" i="2"/>
  <c r="G666" i="2"/>
  <c r="I666" i="2"/>
  <c r="J666" i="2"/>
  <c r="K666" i="2"/>
  <c r="I667" i="2"/>
  <c r="J667" i="2"/>
  <c r="K667" i="2"/>
  <c r="G668" i="2"/>
  <c r="H668" i="2"/>
  <c r="I668" i="2"/>
  <c r="J668" i="2"/>
  <c r="K668" i="2"/>
  <c r="F688" i="2"/>
  <c r="F687" i="2"/>
  <c r="F686" i="2"/>
  <c r="F685" i="2"/>
  <c r="K684" i="2"/>
  <c r="J684" i="2"/>
  <c r="I684" i="2"/>
  <c r="H684" i="2"/>
  <c r="G684" i="2"/>
  <c r="E684" i="2"/>
  <c r="F54" i="2"/>
  <c r="F52" i="2"/>
  <c r="F51" i="2"/>
  <c r="K50" i="2"/>
  <c r="J50" i="2"/>
  <c r="I50" i="2"/>
  <c r="H50" i="2"/>
  <c r="G50" i="2"/>
  <c r="E50" i="2"/>
  <c r="F49" i="2"/>
  <c r="F47" i="2"/>
  <c r="F46" i="2"/>
  <c r="K45" i="2"/>
  <c r="J45" i="2"/>
  <c r="I45" i="2"/>
  <c r="H45" i="2"/>
  <c r="G45" i="2"/>
  <c r="E45" i="2"/>
  <c r="F44" i="2"/>
  <c r="F43" i="2"/>
  <c r="F42" i="2"/>
  <c r="F41" i="2"/>
  <c r="K40" i="2"/>
  <c r="J40" i="2"/>
  <c r="I40" i="2"/>
  <c r="H40" i="2"/>
  <c r="G40" i="2"/>
  <c r="E40" i="2"/>
  <c r="F39" i="2"/>
  <c r="F38" i="2"/>
  <c r="F37" i="2"/>
  <c r="F36" i="2"/>
  <c r="K35" i="2"/>
  <c r="J35" i="2"/>
  <c r="I35" i="2"/>
  <c r="H35" i="2"/>
  <c r="G35" i="2"/>
  <c r="E35" i="2"/>
  <c r="D48" i="23"/>
  <c r="D47" i="23"/>
  <c r="D46" i="23"/>
  <c r="D45" i="23"/>
  <c r="I44" i="23"/>
  <c r="H44" i="23"/>
  <c r="G44" i="23"/>
  <c r="F44" i="23"/>
  <c r="E44" i="23"/>
  <c r="D43" i="23"/>
  <c r="D42" i="23"/>
  <c r="D41" i="23"/>
  <c r="D40" i="23"/>
  <c r="I39" i="23"/>
  <c r="H39" i="23"/>
  <c r="G39" i="23"/>
  <c r="F39" i="23"/>
  <c r="E39" i="23"/>
  <c r="E34" i="23"/>
  <c r="D38" i="23"/>
  <c r="D37" i="23"/>
  <c r="D36" i="23"/>
  <c r="D35" i="23"/>
  <c r="I34" i="23"/>
  <c r="H34" i="23"/>
  <c r="G34" i="23"/>
  <c r="F34" i="23"/>
  <c r="D656" i="23"/>
  <c r="D655" i="23"/>
  <c r="D654" i="23"/>
  <c r="D653" i="23"/>
  <c r="I652" i="23"/>
  <c r="H652" i="23"/>
  <c r="G652" i="23"/>
  <c r="F652" i="23"/>
  <c r="E652" i="23"/>
  <c r="D640" i="23"/>
  <c r="D639" i="23"/>
  <c r="D638" i="23"/>
  <c r="D637" i="23"/>
  <c r="I636" i="23"/>
  <c r="H636" i="23"/>
  <c r="G636" i="23"/>
  <c r="F636" i="23"/>
  <c r="E636" i="23"/>
  <c r="D635" i="23"/>
  <c r="D634" i="23"/>
  <c r="D633" i="23"/>
  <c r="D632" i="23"/>
  <c r="I631" i="23"/>
  <c r="H631" i="23"/>
  <c r="G631" i="23"/>
  <c r="F631" i="23"/>
  <c r="E631" i="23"/>
  <c r="D630" i="23"/>
  <c r="D629" i="23"/>
  <c r="D628" i="23"/>
  <c r="D627" i="23"/>
  <c r="I626" i="23"/>
  <c r="H626" i="23"/>
  <c r="G626" i="23"/>
  <c r="F626" i="23"/>
  <c r="E626" i="23"/>
  <c r="D625" i="23"/>
  <c r="D624" i="23"/>
  <c r="D623" i="23"/>
  <c r="D622" i="23"/>
  <c r="I621" i="23"/>
  <c r="H621" i="23"/>
  <c r="G621" i="23"/>
  <c r="F621" i="23"/>
  <c r="E621" i="23"/>
  <c r="D614" i="23"/>
  <c r="D613" i="23"/>
  <c r="D612" i="23"/>
  <c r="D611" i="23"/>
  <c r="I610" i="23"/>
  <c r="H610" i="23"/>
  <c r="G610" i="23"/>
  <c r="F610" i="23"/>
  <c r="E610" i="23"/>
  <c r="D607" i="23"/>
  <c r="D606" i="23"/>
  <c r="D605" i="23"/>
  <c r="D604" i="23"/>
  <c r="I603" i="23"/>
  <c r="H603" i="23"/>
  <c r="G603" i="23"/>
  <c r="F603" i="23"/>
  <c r="E603" i="23"/>
  <c r="D596" i="23"/>
  <c r="D595" i="23"/>
  <c r="D593" i="23"/>
  <c r="I592" i="23"/>
  <c r="H592" i="23"/>
  <c r="G592" i="23"/>
  <c r="F592" i="23"/>
  <c r="D590" i="23"/>
  <c r="D589" i="23"/>
  <c r="D588" i="23"/>
  <c r="D587" i="23"/>
  <c r="I586" i="23"/>
  <c r="H586" i="23"/>
  <c r="G586" i="23"/>
  <c r="F586" i="23"/>
  <c r="E586" i="23"/>
  <c r="D585" i="23"/>
  <c r="D584" i="23"/>
  <c r="D583" i="23"/>
  <c r="D582" i="23"/>
  <c r="I581" i="23"/>
  <c r="H581" i="23"/>
  <c r="G581" i="23"/>
  <c r="F581" i="23"/>
  <c r="E581" i="23"/>
  <c r="D580" i="23"/>
  <c r="D579" i="23"/>
  <c r="D578" i="23"/>
  <c r="D577" i="23"/>
  <c r="I576" i="23"/>
  <c r="H576" i="23"/>
  <c r="G576" i="23"/>
  <c r="F576" i="23"/>
  <c r="E576" i="23"/>
  <c r="D575" i="23"/>
  <c r="D574" i="23"/>
  <c r="D573" i="23"/>
  <c r="D572" i="23"/>
  <c r="I571" i="23"/>
  <c r="H571" i="23"/>
  <c r="G571" i="23"/>
  <c r="F571" i="23"/>
  <c r="E571" i="23"/>
  <c r="D569" i="23"/>
  <c r="D568" i="23"/>
  <c r="D567" i="23"/>
  <c r="D566" i="23"/>
  <c r="I565" i="23"/>
  <c r="H565" i="23"/>
  <c r="G565" i="23"/>
  <c r="F565" i="23"/>
  <c r="E565" i="23"/>
  <c r="D564" i="23"/>
  <c r="D563" i="23"/>
  <c r="D562" i="23"/>
  <c r="D561" i="23"/>
  <c r="I560" i="23"/>
  <c r="H560" i="23"/>
  <c r="G560" i="23"/>
  <c r="F560" i="23"/>
  <c r="E560" i="23"/>
  <c r="D559" i="23"/>
  <c r="D558" i="23"/>
  <c r="D557" i="23"/>
  <c r="D556" i="23"/>
  <c r="I555" i="23"/>
  <c r="H555" i="23"/>
  <c r="G555" i="23"/>
  <c r="F555" i="23"/>
  <c r="E555" i="23"/>
  <c r="D552" i="23"/>
  <c r="D551" i="23"/>
  <c r="D550" i="23"/>
  <c r="D549" i="23"/>
  <c r="I548" i="23"/>
  <c r="H548" i="23"/>
  <c r="G548" i="23"/>
  <c r="F548" i="23"/>
  <c r="E548" i="23"/>
  <c r="D299" i="23"/>
  <c r="D298" i="23"/>
  <c r="D297" i="23"/>
  <c r="D296" i="23"/>
  <c r="I295" i="23"/>
  <c r="H295" i="23"/>
  <c r="G295" i="23"/>
  <c r="F295" i="23"/>
  <c r="E295" i="23"/>
  <c r="D294" i="23"/>
  <c r="D293" i="23"/>
  <c r="D292" i="23"/>
  <c r="D291" i="23"/>
  <c r="I290" i="23"/>
  <c r="H290" i="23"/>
  <c r="G290" i="23"/>
  <c r="F290" i="23"/>
  <c r="E290" i="23"/>
  <c r="D289" i="23"/>
  <c r="D288" i="23"/>
  <c r="D287" i="23"/>
  <c r="D286" i="23"/>
  <c r="I285" i="23"/>
  <c r="H285" i="23"/>
  <c r="G285" i="23"/>
  <c r="F285" i="23"/>
  <c r="E285" i="23"/>
  <c r="D284" i="23"/>
  <c r="D283" i="23"/>
  <c r="D282" i="23"/>
  <c r="D281" i="23"/>
  <c r="I280" i="23"/>
  <c r="H280" i="23"/>
  <c r="G280" i="23"/>
  <c r="F280" i="23"/>
  <c r="E280" i="23"/>
  <c r="D279" i="23"/>
  <c r="D278" i="23"/>
  <c r="D277" i="23"/>
  <c r="D276" i="23"/>
  <c r="I275" i="23"/>
  <c r="H275" i="23"/>
  <c r="G275" i="23"/>
  <c r="F275" i="23"/>
  <c r="E275" i="23"/>
  <c r="D274" i="23"/>
  <c r="D273" i="23"/>
  <c r="D272" i="23"/>
  <c r="D271" i="23"/>
  <c r="I270" i="23"/>
  <c r="H270" i="23"/>
  <c r="G270" i="23"/>
  <c r="F270" i="23"/>
  <c r="E270" i="23"/>
  <c r="D269" i="23"/>
  <c r="D268" i="23"/>
  <c r="D267" i="23"/>
  <c r="D266" i="23"/>
  <c r="I265" i="23"/>
  <c r="H265" i="23"/>
  <c r="G265" i="23"/>
  <c r="F265" i="23"/>
  <c r="E265" i="23"/>
  <c r="D264" i="23"/>
  <c r="D263" i="23"/>
  <c r="D262" i="23"/>
  <c r="D261" i="23"/>
  <c r="I260" i="23"/>
  <c r="H260" i="23"/>
  <c r="G260" i="23"/>
  <c r="F260" i="23"/>
  <c r="E260" i="23"/>
  <c r="D259" i="23"/>
  <c r="D258" i="23"/>
  <c r="D257" i="23"/>
  <c r="D256" i="23"/>
  <c r="I255" i="23"/>
  <c r="H255" i="23"/>
  <c r="G255" i="23"/>
  <c r="F255" i="23"/>
  <c r="E255" i="23"/>
  <c r="D254" i="23"/>
  <c r="D253" i="23"/>
  <c r="D252" i="23"/>
  <c r="D251" i="23"/>
  <c r="I250" i="23"/>
  <c r="H250" i="23"/>
  <c r="G250" i="23"/>
  <c r="F250" i="23"/>
  <c r="E250" i="23"/>
  <c r="D249" i="23"/>
  <c r="D248" i="23"/>
  <c r="D247" i="23"/>
  <c r="D246" i="23"/>
  <c r="I245" i="23"/>
  <c r="H245" i="23"/>
  <c r="G245" i="23"/>
  <c r="F245" i="23"/>
  <c r="E245" i="23"/>
  <c r="D244" i="23"/>
  <c r="D243" i="23"/>
  <c r="D242" i="23"/>
  <c r="D241" i="23"/>
  <c r="I240" i="23"/>
  <c r="H240" i="23"/>
  <c r="G240" i="23"/>
  <c r="F240" i="23"/>
  <c r="E240" i="23"/>
  <c r="D239" i="23"/>
  <c r="D238" i="23"/>
  <c r="D237" i="23"/>
  <c r="D236" i="23"/>
  <c r="I235" i="23"/>
  <c r="H235" i="23"/>
  <c r="G235" i="23"/>
  <c r="F235" i="23"/>
  <c r="E235" i="23"/>
  <c r="D234" i="23"/>
  <c r="D233" i="23"/>
  <c r="D232" i="23"/>
  <c r="D231" i="23"/>
  <c r="I230" i="23"/>
  <c r="H230" i="23"/>
  <c r="G230" i="23"/>
  <c r="F230" i="23"/>
  <c r="E230" i="23"/>
  <c r="D229" i="23"/>
  <c r="D228" i="23"/>
  <c r="D227" i="23"/>
  <c r="D226" i="23"/>
  <c r="I225" i="23"/>
  <c r="H225" i="23"/>
  <c r="G225" i="23"/>
  <c r="F225" i="23"/>
  <c r="E225" i="23"/>
  <c r="D224" i="23"/>
  <c r="D223" i="23"/>
  <c r="D222" i="23"/>
  <c r="D221" i="23"/>
  <c r="I220" i="23"/>
  <c r="H220" i="23"/>
  <c r="G220" i="23"/>
  <c r="F220" i="23"/>
  <c r="E220" i="23"/>
  <c r="D219" i="23"/>
  <c r="D218" i="23"/>
  <c r="D217" i="23"/>
  <c r="D216" i="23"/>
  <c r="I215" i="23"/>
  <c r="H215" i="23"/>
  <c r="G215" i="23"/>
  <c r="F215" i="23"/>
  <c r="E215" i="23"/>
  <c r="D214" i="23"/>
  <c r="D213" i="23"/>
  <c r="D212" i="23"/>
  <c r="D211" i="23"/>
  <c r="I210" i="23"/>
  <c r="H210" i="23"/>
  <c r="G210" i="23"/>
  <c r="F210" i="23"/>
  <c r="E210" i="23"/>
  <c r="D209" i="23"/>
  <c r="D208" i="23"/>
  <c r="D207" i="23"/>
  <c r="D206" i="23"/>
  <c r="I205" i="23"/>
  <c r="H205" i="23"/>
  <c r="G205" i="23"/>
  <c r="F205" i="23"/>
  <c r="E205" i="23"/>
  <c r="D204" i="23"/>
  <c r="D203" i="23"/>
  <c r="D202" i="23"/>
  <c r="D201" i="23"/>
  <c r="I200" i="23"/>
  <c r="H200" i="23"/>
  <c r="G200" i="23"/>
  <c r="F200" i="23"/>
  <c r="E200" i="23"/>
  <c r="D199" i="23"/>
  <c r="D198" i="23"/>
  <c r="D197" i="23"/>
  <c r="D196" i="23"/>
  <c r="I195" i="23"/>
  <c r="H195" i="23"/>
  <c r="G195" i="23"/>
  <c r="F195" i="23"/>
  <c r="E195" i="23"/>
  <c r="D194" i="23"/>
  <c r="D193" i="23"/>
  <c r="D192" i="23"/>
  <c r="D191" i="23"/>
  <c r="I190" i="23"/>
  <c r="H190" i="23"/>
  <c r="G190" i="23"/>
  <c r="F190" i="23"/>
  <c r="E190" i="23"/>
  <c r="D189" i="23"/>
  <c r="D188" i="23"/>
  <c r="D187" i="23"/>
  <c r="D186" i="23"/>
  <c r="I185" i="23"/>
  <c r="H185" i="23"/>
  <c r="G185" i="23"/>
  <c r="F185" i="23"/>
  <c r="E185" i="23"/>
  <c r="D184" i="23"/>
  <c r="D183" i="23"/>
  <c r="D182" i="23"/>
  <c r="D181" i="23"/>
  <c r="I180" i="23"/>
  <c r="H180" i="23"/>
  <c r="G180" i="23"/>
  <c r="F180" i="23"/>
  <c r="E180" i="23"/>
  <c r="D179" i="23"/>
  <c r="D178" i="23"/>
  <c r="D177" i="23"/>
  <c r="D176" i="23"/>
  <c r="I175" i="23"/>
  <c r="H175" i="23"/>
  <c r="G175" i="23"/>
  <c r="F175" i="23"/>
  <c r="E175" i="23"/>
  <c r="D174" i="23"/>
  <c r="D173" i="23"/>
  <c r="D172" i="23"/>
  <c r="D171" i="23"/>
  <c r="I170" i="23"/>
  <c r="H170" i="23"/>
  <c r="G170" i="23"/>
  <c r="F170" i="23"/>
  <c r="E170" i="23"/>
  <c r="D169" i="23"/>
  <c r="D168" i="23"/>
  <c r="D167" i="23"/>
  <c r="D166" i="23"/>
  <c r="I165" i="23"/>
  <c r="H165" i="23"/>
  <c r="G165" i="23"/>
  <c r="F165" i="23"/>
  <c r="E165" i="23"/>
  <c r="D164" i="23"/>
  <c r="D163" i="23"/>
  <c r="D162" i="23"/>
  <c r="D161" i="23"/>
  <c r="I160" i="23"/>
  <c r="H160" i="23"/>
  <c r="G160" i="23"/>
  <c r="F160" i="23"/>
  <c r="E160" i="23"/>
  <c r="D159" i="23"/>
  <c r="D158" i="23"/>
  <c r="D157" i="23"/>
  <c r="D156" i="23"/>
  <c r="I155" i="23"/>
  <c r="H155" i="23"/>
  <c r="G155" i="23"/>
  <c r="F155" i="23"/>
  <c r="E155" i="23"/>
  <c r="D154" i="23"/>
  <c r="D153" i="23"/>
  <c r="D152" i="23"/>
  <c r="D151" i="23"/>
  <c r="I150" i="23"/>
  <c r="H150" i="23"/>
  <c r="G150" i="23"/>
  <c r="F150" i="23"/>
  <c r="E150" i="23"/>
  <c r="D149" i="23"/>
  <c r="D148" i="23"/>
  <c r="D147" i="23"/>
  <c r="D146" i="23"/>
  <c r="I145" i="23"/>
  <c r="H145" i="23"/>
  <c r="G145" i="23"/>
  <c r="F145" i="23"/>
  <c r="E145" i="23"/>
  <c r="D144" i="23"/>
  <c r="D143" i="23"/>
  <c r="D142" i="23"/>
  <c r="D141" i="23"/>
  <c r="I140" i="23"/>
  <c r="H140" i="23"/>
  <c r="G140" i="23"/>
  <c r="F140" i="23"/>
  <c r="E140" i="23"/>
  <c r="D139" i="23"/>
  <c r="D138" i="23"/>
  <c r="D137" i="23"/>
  <c r="D136" i="23"/>
  <c r="I135" i="23"/>
  <c r="H135" i="23"/>
  <c r="G135" i="23"/>
  <c r="F135" i="23"/>
  <c r="E135" i="23"/>
  <c r="D134" i="23"/>
  <c r="D133" i="23"/>
  <c r="D132" i="23"/>
  <c r="D131" i="23"/>
  <c r="I130" i="23"/>
  <c r="H130" i="23"/>
  <c r="G130" i="23"/>
  <c r="F130" i="23"/>
  <c r="E130" i="23"/>
  <c r="D129" i="23"/>
  <c r="D127" i="23"/>
  <c r="D126" i="23"/>
  <c r="I125" i="23"/>
  <c r="H125" i="23"/>
  <c r="G125" i="23"/>
  <c r="F125" i="23"/>
  <c r="E125" i="23"/>
  <c r="D124" i="23"/>
  <c r="D33" i="23"/>
  <c r="D32" i="23"/>
  <c r="D31" i="23"/>
  <c r="D30" i="23"/>
  <c r="I29" i="23"/>
  <c r="H29" i="23"/>
  <c r="G29" i="23"/>
  <c r="F29" i="23"/>
  <c r="D28" i="23"/>
  <c r="D27" i="23"/>
  <c r="D26" i="23"/>
  <c r="D25" i="23"/>
  <c r="I24" i="23"/>
  <c r="H24" i="23"/>
  <c r="G24" i="23"/>
  <c r="F24" i="23"/>
  <c r="E24" i="23"/>
  <c r="D23" i="23"/>
  <c r="D22" i="23"/>
  <c r="D21" i="23"/>
  <c r="D20" i="23"/>
  <c r="I19" i="23"/>
  <c r="H19" i="23"/>
  <c r="G19" i="23"/>
  <c r="F19" i="23"/>
  <c r="E19" i="23"/>
  <c r="D18" i="23"/>
  <c r="D17" i="23"/>
  <c r="D16" i="23"/>
  <c r="D15" i="23"/>
  <c r="I14" i="23"/>
  <c r="H14" i="23"/>
  <c r="G14" i="23"/>
  <c r="F14" i="23"/>
  <c r="E14" i="23"/>
  <c r="E588" i="2"/>
  <c r="G588" i="2"/>
  <c r="H588" i="2"/>
  <c r="I588" i="2"/>
  <c r="J588" i="2"/>
  <c r="K588" i="2"/>
  <c r="F589" i="2"/>
  <c r="F592" i="2"/>
  <c r="E634" i="2"/>
  <c r="G634" i="2"/>
  <c r="H634" i="2"/>
  <c r="I634" i="2"/>
  <c r="J634" i="2"/>
  <c r="K634" i="2"/>
  <c r="E635" i="2"/>
  <c r="G635" i="2"/>
  <c r="H635" i="2"/>
  <c r="I635" i="2"/>
  <c r="J635" i="2"/>
  <c r="J645" i="2" s="1"/>
  <c r="K635" i="2"/>
  <c r="E636" i="2"/>
  <c r="G636" i="2"/>
  <c r="H636" i="2"/>
  <c r="I636" i="2"/>
  <c r="J636" i="2"/>
  <c r="K636" i="2"/>
  <c r="E637" i="2"/>
  <c r="G637" i="2"/>
  <c r="H637" i="2"/>
  <c r="I637" i="2"/>
  <c r="J637" i="2"/>
  <c r="K637" i="2"/>
  <c r="F642" i="2"/>
  <c r="F637" i="2" s="1"/>
  <c r="F641" i="2"/>
  <c r="F640" i="2"/>
  <c r="F639" i="2"/>
  <c r="K638" i="2"/>
  <c r="K633" i="2" s="1"/>
  <c r="J638" i="2"/>
  <c r="J633" i="2" s="1"/>
  <c r="I638" i="2"/>
  <c r="I633" i="2" s="1"/>
  <c r="H633" i="2"/>
  <c r="G638" i="2"/>
  <c r="E638" i="2"/>
  <c r="E633" i="2" s="1"/>
  <c r="E651" i="2"/>
  <c r="I651" i="2"/>
  <c r="J651" i="2"/>
  <c r="K651" i="2"/>
  <c r="E652" i="2"/>
  <c r="I652" i="2"/>
  <c r="J652" i="2"/>
  <c r="K652" i="2"/>
  <c r="E653" i="2"/>
  <c r="G653" i="2"/>
  <c r="H653" i="2"/>
  <c r="I653" i="2"/>
  <c r="J653" i="2"/>
  <c r="K653" i="2"/>
  <c r="G650" i="2"/>
  <c r="H650" i="2"/>
  <c r="I650" i="2"/>
  <c r="J650" i="2"/>
  <c r="K650" i="2"/>
  <c r="E650" i="2"/>
  <c r="E701" i="2"/>
  <c r="G701" i="2"/>
  <c r="H701" i="2"/>
  <c r="I701" i="2"/>
  <c r="J701" i="2"/>
  <c r="K701" i="2"/>
  <c r="E702" i="2"/>
  <c r="G702" i="2"/>
  <c r="H702" i="2"/>
  <c r="I702" i="2"/>
  <c r="J702" i="2"/>
  <c r="K702" i="2"/>
  <c r="E703" i="2"/>
  <c r="G703" i="2"/>
  <c r="H703" i="2"/>
  <c r="I703" i="2"/>
  <c r="J703" i="2"/>
  <c r="K703" i="2"/>
  <c r="G700" i="2"/>
  <c r="H700" i="2"/>
  <c r="I700" i="2"/>
  <c r="J700" i="2"/>
  <c r="K700" i="2"/>
  <c r="E700" i="2"/>
  <c r="F708" i="2"/>
  <c r="F703" i="2" s="1"/>
  <c r="F707" i="2"/>
  <c r="F702" i="2" s="1"/>
  <c r="F706" i="2"/>
  <c r="F701" i="2" s="1"/>
  <c r="F705" i="2"/>
  <c r="F700" i="2" s="1"/>
  <c r="K704" i="2"/>
  <c r="J704" i="2"/>
  <c r="I704" i="2"/>
  <c r="H704" i="2"/>
  <c r="G704" i="2"/>
  <c r="E704" i="2"/>
  <c r="F683" i="2"/>
  <c r="F682" i="2"/>
  <c r="F681" i="2"/>
  <c r="F680" i="2"/>
  <c r="K679" i="2"/>
  <c r="J679" i="2"/>
  <c r="I679" i="2"/>
  <c r="H679" i="2"/>
  <c r="G679" i="2"/>
  <c r="E679" i="2"/>
  <c r="F678" i="2"/>
  <c r="F677" i="2"/>
  <c r="F676" i="2"/>
  <c r="F675" i="2"/>
  <c r="K674" i="2"/>
  <c r="J674" i="2"/>
  <c r="I674" i="2"/>
  <c r="H674" i="2"/>
  <c r="G674" i="2"/>
  <c r="E674" i="2"/>
  <c r="F673" i="2"/>
  <c r="F672" i="2"/>
  <c r="F671" i="2"/>
  <c r="F670" i="2"/>
  <c r="K669" i="2"/>
  <c r="J669" i="2"/>
  <c r="I669" i="2"/>
  <c r="H669" i="2"/>
  <c r="G669" i="2"/>
  <c r="E669" i="2"/>
  <c r="E666" i="2"/>
  <c r="E667" i="2"/>
  <c r="E668" i="2"/>
  <c r="E665" i="2"/>
  <c r="F658" i="2"/>
  <c r="F653" i="2" s="1"/>
  <c r="F656" i="2"/>
  <c r="F655" i="2"/>
  <c r="F650" i="2" s="1"/>
  <c r="K654" i="2"/>
  <c r="J654" i="2"/>
  <c r="I654" i="2"/>
  <c r="H654" i="2"/>
  <c r="G654" i="2"/>
  <c r="E654" i="2"/>
  <c r="F617" i="2"/>
  <c r="F616" i="2"/>
  <c r="F615" i="2"/>
  <c r="F614" i="2"/>
  <c r="K613" i="2"/>
  <c r="J613" i="2"/>
  <c r="I613" i="2"/>
  <c r="H613" i="2"/>
  <c r="G613" i="2"/>
  <c r="E613" i="2"/>
  <c r="F587" i="2"/>
  <c r="F586" i="2"/>
  <c r="F585" i="2"/>
  <c r="F584" i="2"/>
  <c r="K583" i="2"/>
  <c r="J583" i="2"/>
  <c r="I583" i="2"/>
  <c r="H583" i="2"/>
  <c r="G583" i="2"/>
  <c r="E583" i="2"/>
  <c r="F582" i="2"/>
  <c r="F581" i="2"/>
  <c r="F580" i="2"/>
  <c r="F579" i="2"/>
  <c r="K578" i="2"/>
  <c r="J578" i="2"/>
  <c r="I578" i="2"/>
  <c r="H578" i="2"/>
  <c r="G578" i="2"/>
  <c r="E578" i="2"/>
  <c r="F627" i="2"/>
  <c r="F622" i="2" s="1"/>
  <c r="F624" i="2"/>
  <c r="K623" i="2"/>
  <c r="K618" i="2" s="1"/>
  <c r="J623" i="2"/>
  <c r="J618" i="2" s="1"/>
  <c r="I623" i="2"/>
  <c r="I618" i="2" s="1"/>
  <c r="H623" i="2"/>
  <c r="E623" i="2"/>
  <c r="E618" i="2" s="1"/>
  <c r="F612" i="2"/>
  <c r="F611" i="2"/>
  <c r="F610" i="2"/>
  <c r="F609" i="2"/>
  <c r="K608" i="2"/>
  <c r="J608" i="2"/>
  <c r="I608" i="2"/>
  <c r="H608" i="2"/>
  <c r="G608" i="2"/>
  <c r="E608" i="2"/>
  <c r="F607" i="2"/>
  <c r="F606" i="2"/>
  <c r="F605" i="2"/>
  <c r="F604" i="2"/>
  <c r="K603" i="2"/>
  <c r="J603" i="2"/>
  <c r="I603" i="2"/>
  <c r="H603" i="2"/>
  <c r="G603" i="2"/>
  <c r="E603" i="2"/>
  <c r="F602" i="2"/>
  <c r="F601" i="2"/>
  <c r="F600" i="2"/>
  <c r="F599" i="2"/>
  <c r="K598" i="2"/>
  <c r="J598" i="2"/>
  <c r="I598" i="2"/>
  <c r="H598" i="2"/>
  <c r="G598" i="2"/>
  <c r="E598" i="2"/>
  <c r="I569" i="2"/>
  <c r="J569" i="2"/>
  <c r="E561" i="2"/>
  <c r="E557" i="2" s="1"/>
  <c r="G561" i="2"/>
  <c r="G557" i="2" s="1"/>
  <c r="H561" i="2"/>
  <c r="H557" i="2" s="1"/>
  <c r="I561" i="2"/>
  <c r="I557" i="2" s="1"/>
  <c r="J561" i="2"/>
  <c r="J557" i="2" s="1"/>
  <c r="K561" i="2"/>
  <c r="K557" i="2" s="1"/>
  <c r="H568" i="2"/>
  <c r="F566" i="2"/>
  <c r="F561" i="2" s="1"/>
  <c r="F565" i="2"/>
  <c r="F560" i="2" s="1"/>
  <c r="F564" i="2"/>
  <c r="F559" i="2" s="1"/>
  <c r="F563" i="2"/>
  <c r="F558" i="2" s="1"/>
  <c r="K562" i="2"/>
  <c r="J562" i="2"/>
  <c r="I562" i="2"/>
  <c r="H562" i="2"/>
  <c r="G562" i="2"/>
  <c r="E562" i="2"/>
  <c r="F139" i="2"/>
  <c r="F137" i="2"/>
  <c r="F136" i="2"/>
  <c r="K135" i="2"/>
  <c r="J135" i="2"/>
  <c r="I135" i="2"/>
  <c r="H135" i="2"/>
  <c r="E135" i="2"/>
  <c r="F134" i="2"/>
  <c r="F133" i="2"/>
  <c r="F132" i="2"/>
  <c r="F131" i="2"/>
  <c r="K130" i="2"/>
  <c r="J130" i="2"/>
  <c r="I130" i="2"/>
  <c r="H130" i="2"/>
  <c r="G130" i="2"/>
  <c r="E130" i="2"/>
  <c r="F24" i="2"/>
  <c r="F23" i="2"/>
  <c r="F22" i="2"/>
  <c r="F21" i="2"/>
  <c r="K20" i="2"/>
  <c r="J20" i="2"/>
  <c r="I20" i="2"/>
  <c r="H20" i="2"/>
  <c r="G20" i="2"/>
  <c r="E20" i="2"/>
  <c r="F27" i="2"/>
  <c r="F28" i="2"/>
  <c r="F29" i="2"/>
  <c r="F26" i="2"/>
  <c r="E25" i="2"/>
  <c r="K25" i="2"/>
  <c r="H25" i="2"/>
  <c r="I25" i="2"/>
  <c r="J25" i="2"/>
  <c r="F34" i="2"/>
  <c r="F33" i="2"/>
  <c r="F32" i="2"/>
  <c r="F31" i="2"/>
  <c r="K30" i="2"/>
  <c r="J30" i="2"/>
  <c r="I30" i="2"/>
  <c r="H30" i="2"/>
  <c r="G30" i="2"/>
  <c r="E30" i="2"/>
  <c r="F557" i="2" l="1"/>
  <c r="H618" i="2"/>
  <c r="F623" i="2"/>
  <c r="G645" i="2"/>
  <c r="E647" i="2"/>
  <c r="I593" i="2"/>
  <c r="I713" i="2"/>
  <c r="F16" i="2"/>
  <c r="F19" i="2"/>
  <c r="F571" i="2" s="1"/>
  <c r="K571" i="2"/>
  <c r="E571" i="2"/>
  <c r="J571" i="2"/>
  <c r="E710" i="2"/>
  <c r="H710" i="2"/>
  <c r="E649" i="2"/>
  <c r="I649" i="2"/>
  <c r="I573" i="2"/>
  <c r="D205" i="23"/>
  <c r="D245" i="23"/>
  <c r="J710" i="2"/>
  <c r="G711" i="2"/>
  <c r="F704" i="2"/>
  <c r="G646" i="2"/>
  <c r="F35" i="2"/>
  <c r="F40" i="2"/>
  <c r="F45" i="2"/>
  <c r="F50" i="2"/>
  <c r="F684" i="2"/>
  <c r="I664" i="2"/>
  <c r="J664" i="2"/>
  <c r="K664" i="2"/>
  <c r="G664" i="2"/>
  <c r="P667" i="2" s="1"/>
  <c r="J646" i="2"/>
  <c r="I711" i="2"/>
  <c r="H644" i="2"/>
  <c r="D175" i="23"/>
  <c r="D29" i="23"/>
  <c r="D79" i="23"/>
  <c r="D54" i="23"/>
  <c r="D69" i="23"/>
  <c r="D74" i="23"/>
  <c r="D130" i="23"/>
  <c r="D140" i="23"/>
  <c r="D165" i="23"/>
  <c r="D170" i="23"/>
  <c r="D250" i="23"/>
  <c r="D255" i="23"/>
  <c r="D260" i="23"/>
  <c r="D555" i="23"/>
  <c r="D565" i="23"/>
  <c r="D571" i="23"/>
  <c r="D603" i="23"/>
  <c r="D636" i="23"/>
  <c r="D652" i="23"/>
  <c r="J593" i="2"/>
  <c r="K713" i="2"/>
  <c r="G713" i="2"/>
  <c r="K711" i="2"/>
  <c r="H647" i="2"/>
  <c r="I699" i="2"/>
  <c r="I710" i="2"/>
  <c r="J713" i="2"/>
  <c r="H712" i="2"/>
  <c r="E711" i="2"/>
  <c r="H664" i="2"/>
  <c r="E593" i="2"/>
  <c r="K712" i="2"/>
  <c r="G712" i="2"/>
  <c r="H645" i="2"/>
  <c r="E645" i="2"/>
  <c r="F30" i="2"/>
  <c r="F638" i="2"/>
  <c r="F130" i="2"/>
  <c r="F562" i="2"/>
  <c r="F608" i="2"/>
  <c r="F578" i="2"/>
  <c r="F577" i="2"/>
  <c r="F583" i="2"/>
  <c r="F613" i="2"/>
  <c r="F654" i="2"/>
  <c r="E713" i="2"/>
  <c r="F669" i="2"/>
  <c r="F674" i="2"/>
  <c r="F679" i="2"/>
  <c r="K699" i="2"/>
  <c r="G699" i="2"/>
  <c r="J699" i="2"/>
  <c r="E699" i="2"/>
  <c r="K649" i="2"/>
  <c r="E712" i="2"/>
  <c r="J644" i="2"/>
  <c r="J647" i="2"/>
  <c r="H573" i="2"/>
  <c r="E644" i="2"/>
  <c r="K645" i="2"/>
  <c r="I646" i="2"/>
  <c r="I644" i="2"/>
  <c r="E646" i="2"/>
  <c r="F55" i="2"/>
  <c r="F70" i="2"/>
  <c r="G710" i="2"/>
  <c r="K646" i="2"/>
  <c r="I645" i="2"/>
  <c r="J568" i="2"/>
  <c r="I712" i="2"/>
  <c r="F310" i="2"/>
  <c r="K644" i="2"/>
  <c r="K647" i="2"/>
  <c r="G647" i="2"/>
  <c r="H646" i="2"/>
  <c r="H593" i="2"/>
  <c r="F65" i="2"/>
  <c r="F75" i="2"/>
  <c r="I570" i="2"/>
  <c r="J712" i="2"/>
  <c r="H649" i="2"/>
  <c r="G644" i="2"/>
  <c r="K593" i="2"/>
  <c r="G593" i="2"/>
  <c r="F20" i="2"/>
  <c r="K568" i="2"/>
  <c r="F598" i="2"/>
  <c r="F597" i="2"/>
  <c r="F603" i="2"/>
  <c r="F60" i="2"/>
  <c r="F80" i="2"/>
  <c r="H125" i="2"/>
  <c r="K570" i="2"/>
  <c r="H569" i="2"/>
  <c r="H699" i="2"/>
  <c r="H713" i="2"/>
  <c r="I647" i="2"/>
  <c r="F588" i="2"/>
  <c r="G573" i="2"/>
  <c r="K125" i="2"/>
  <c r="F85" i="2"/>
  <c r="I568" i="2"/>
  <c r="I571" i="2"/>
  <c r="J570" i="2"/>
  <c r="E569" i="2"/>
  <c r="K15" i="2"/>
  <c r="F25" i="2"/>
  <c r="H15" i="2"/>
  <c r="E15" i="2"/>
  <c r="K569" i="2"/>
  <c r="E568" i="2"/>
  <c r="H571" i="2"/>
  <c r="D14" i="23"/>
  <c r="D135" i="23"/>
  <c r="D19" i="23"/>
  <c r="D180" i="23"/>
  <c r="D185" i="23"/>
  <c r="D190" i="23"/>
  <c r="D195" i="23"/>
  <c r="D200" i="23"/>
  <c r="D210" i="23"/>
  <c r="D215" i="23"/>
  <c r="D220" i="23"/>
  <c r="D225" i="23"/>
  <c r="D230" i="23"/>
  <c r="D235" i="23"/>
  <c r="D240" i="23"/>
  <c r="D265" i="23"/>
  <c r="D270" i="23"/>
  <c r="D275" i="23"/>
  <c r="D280" i="23"/>
  <c r="D285" i="23"/>
  <c r="D290" i="23"/>
  <c r="D295" i="23"/>
  <c r="D548" i="23"/>
  <c r="D560" i="23"/>
  <c r="D576" i="23"/>
  <c r="D581" i="23"/>
  <c r="D586" i="23"/>
  <c r="D592" i="23"/>
  <c r="D610" i="23"/>
  <c r="D621" i="23"/>
  <c r="D626" i="23"/>
  <c r="D631" i="23"/>
  <c r="D34" i="23"/>
  <c r="D39" i="23"/>
  <c r="D44" i="23"/>
  <c r="D49" i="23"/>
  <c r="D59" i="23"/>
  <c r="D64" i="23"/>
  <c r="D300" i="23"/>
  <c r="D24" i="23"/>
  <c r="D125" i="23"/>
  <c r="D145" i="23"/>
  <c r="D150" i="23"/>
  <c r="D155" i="23"/>
  <c r="D160" i="23"/>
  <c r="F699" i="2"/>
  <c r="G571" i="2"/>
  <c r="I15" i="2"/>
  <c r="E664" i="2"/>
  <c r="G649" i="2"/>
  <c r="J711" i="2"/>
  <c r="H711" i="2"/>
  <c r="K710" i="2"/>
  <c r="J649" i="2"/>
  <c r="G568" i="2"/>
  <c r="J15" i="2"/>
  <c r="G15" i="2"/>
  <c r="E573" i="2"/>
  <c r="J573" i="2"/>
  <c r="K573" i="2"/>
  <c r="G633" i="2"/>
  <c r="E570" i="2"/>
  <c r="I716" i="2" l="1"/>
  <c r="H567" i="2"/>
  <c r="J718" i="2"/>
  <c r="E715" i="2"/>
  <c r="E643" i="2"/>
  <c r="I709" i="2"/>
  <c r="E718" i="2"/>
  <c r="I718" i="2"/>
  <c r="E709" i="2"/>
  <c r="K709" i="2"/>
  <c r="J567" i="2"/>
  <c r="H715" i="2"/>
  <c r="H709" i="2"/>
  <c r="K718" i="2"/>
  <c r="K716" i="2"/>
  <c r="E567" i="2"/>
  <c r="H643" i="2"/>
  <c r="J709" i="2"/>
  <c r="G716" i="2"/>
  <c r="K715" i="2"/>
  <c r="J716" i="2"/>
  <c r="I567" i="2"/>
  <c r="E716" i="2"/>
  <c r="K717" i="2"/>
  <c r="I643" i="2"/>
  <c r="E717" i="2"/>
  <c r="J717" i="2"/>
  <c r="K643" i="2"/>
  <c r="H717" i="2"/>
  <c r="J643" i="2"/>
  <c r="F644" i="2"/>
  <c r="F647" i="2"/>
  <c r="F718" i="2" s="1"/>
  <c r="I717" i="2"/>
  <c r="H718" i="2"/>
  <c r="I715" i="2"/>
  <c r="J715" i="2"/>
  <c r="H716" i="2"/>
  <c r="G715" i="2"/>
  <c r="G643" i="2"/>
  <c r="G718" i="2"/>
  <c r="K567" i="2"/>
  <c r="G709" i="2"/>
  <c r="O711" i="2" s="1"/>
  <c r="E714" i="2" l="1"/>
  <c r="J714" i="2"/>
  <c r="H714" i="2"/>
  <c r="O715" i="2" s="1"/>
  <c r="I714" i="2"/>
  <c r="K714" i="2"/>
  <c r="F138" i="2" l="1"/>
  <c r="F128" i="2"/>
  <c r="G135" i="2"/>
  <c r="F135" i="2" s="1"/>
  <c r="G570" i="2" l="1"/>
  <c r="G717" i="2" s="1"/>
  <c r="G125" i="2"/>
  <c r="F125" i="2" l="1"/>
  <c r="G567" i="2"/>
  <c r="G714" i="2" s="1"/>
</calcChain>
</file>

<file path=xl/sharedStrings.xml><?xml version="1.0" encoding="utf-8"?>
<sst xmlns="http://schemas.openxmlformats.org/spreadsheetml/2006/main" count="2132" uniqueCount="419">
  <si>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</si>
  <si>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</si>
  <si>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</si>
  <si>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</si>
  <si>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</si>
  <si>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</si>
  <si>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</si>
  <si>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</si>
  <si>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</si>
  <si>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</si>
  <si>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</si>
  <si>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</si>
  <si>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</si>
  <si>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</si>
  <si>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</si>
  <si>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</si>
  <si>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</si>
  <si>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</si>
  <si>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1.1</t>
  </si>
  <si>
    <t>1.2</t>
  </si>
  <si>
    <t>2.1</t>
  </si>
  <si>
    <t>2.2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</si>
  <si>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</si>
  <si>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</si>
  <si>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</si>
  <si>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</si>
  <si>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</si>
  <si>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</si>
  <si>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</si>
  <si>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</si>
  <si>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</si>
  <si>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Тип показателя</t>
  </si>
  <si>
    <t>1.3.</t>
  </si>
  <si>
    <t>2.3.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</si>
  <si>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</si>
  <si>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</si>
  <si>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>«Формирование современной комфортной городской среды на территории городского округа Домодедово» на 2018-2022 годы</t>
  </si>
  <si>
    <t>Приложение № 4</t>
  </si>
  <si>
    <t xml:space="preserve">к муниципальной программе </t>
  </si>
  <si>
    <t xml:space="preserve">«Формирование современной комфортной городской среды </t>
  </si>
  <si>
    <t>на территории городского округа Домодедово» на 2018-2022 годы,</t>
  </si>
  <si>
    <t>утвержденной постановлением Администрации городского округа Домодедово</t>
  </si>
  <si>
    <t>Подпрограмма  1 «Комфортная городская среда на территории городского округа Домодедово»</t>
  </si>
  <si>
    <t>Основное мероприятие 1 «Благоустройство общественных территорий городского округа»</t>
  </si>
  <si>
    <t>2018-2022</t>
  </si>
  <si>
    <t xml:space="preserve">Другие источники         </t>
  </si>
  <si>
    <t xml:space="preserve">Межбюджетные трансферты бюджетам муниципальных образований Московской области на благоустройство общественных территорий в рамках подготовки к празднованию юбилеев муниципальных образований  Московской области
</t>
  </si>
  <si>
    <t xml:space="preserve">Субсидии бюджетам муниципальных образований Московской области на благоустройство общественных территорий 
</t>
  </si>
  <si>
    <t>Основное мероприятие 2 «Благоустройство дворовых территорий городского округа»</t>
  </si>
  <si>
    <t xml:space="preserve">Субсидии бюджетам муниципальных образований Московской области на ремонт асфальтового покрытия дворовых территорий
</t>
  </si>
  <si>
    <t xml:space="preserve">Субсидии бюджетам муниципальных образований Московской области на поддержку благоустройства дворовых территорий
</t>
  </si>
  <si>
    <t>Основное мероприятие 3 «Приобретение и установка детских игровых площадок на территории городского округа»</t>
  </si>
  <si>
    <t>3.</t>
  </si>
  <si>
    <t xml:space="preserve">Субсидии юридическим лицам на возмещение затрат на приобретение и установку детских игровых площадок на территории муниципальных образований Московской области 
</t>
  </si>
  <si>
    <t>3.1.</t>
  </si>
  <si>
    <t xml:space="preserve">Количество установленных детских игровых площадок
</t>
  </si>
  <si>
    <t>Итого по подпрограмме 1:</t>
  </si>
  <si>
    <t xml:space="preserve">Подпрограмма 2 «Благоустройство территории городского округа Домодедово»           </t>
  </si>
  <si>
    <t xml:space="preserve">Субсидии бюджетам муниципальных образований Московской области на изготовление и установку стел 
</t>
  </si>
  <si>
    <t xml:space="preserve">Субсидии бюджетам муниципальных образований Московской области на комплексное благоустройство территорий муниципальных образований Московской области 
</t>
  </si>
  <si>
    <t xml:space="preserve">Создание единой автоматизированной системы мониторинга наружного освещения Московской области
</t>
  </si>
  <si>
    <t>Основное мероприятие 1 «Создание условий для благоустройства территорий городского округа»</t>
  </si>
  <si>
    <t xml:space="preserve">Субсидии бюджетам муниципальных образований Московской области на приобретение техники для нужд благоустройства территорий муниципальных образований Московской области
</t>
  </si>
  <si>
    <t>Основное мероприятие 2 «Повышение энергетической эффективности систем наружного освещения»</t>
  </si>
  <si>
    <t xml:space="preserve">Внедрение автоматизированных систем управления наружным освещением в муниципальных образованиях Московской области
</t>
  </si>
  <si>
    <t xml:space="preserve">Субсидии бюджетам муниципальных образований Московской области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</si>
  <si>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>Итого по подпрограмме 2:</t>
  </si>
  <si>
    <t>Подпрограмма 3 «Создание условий для обеспечения комфортного проживания жителей в многоквартирных домах городского округа Домодедово»</t>
  </si>
  <si>
    <t>Основное мероприятие 1 «Приведение в надлежащее состояние подъездов в многоквартирных домах»</t>
  </si>
  <si>
    <t xml:space="preserve">Субсидии бюджетам муниципальных образований Московской области на ремонт подъездов в многоквартирных </t>
  </si>
  <si>
    <t>Основное мероприятие 2 «Создание благоприятных условий для проживания граждан в многоквартирных домах, расположенных на территории городского округа»</t>
  </si>
  <si>
    <t xml:space="preserve">Имущественный взнос в Фонд капитального ремонта общего имущества многоквартирных домов на обеспечение  деятельности 
</t>
  </si>
  <si>
    <t xml:space="preserve">Проведение капитального ремонта многоквартирных домах на территории Московской области 
</t>
  </si>
  <si>
    <t>Капитальный ремонт фасадов многоквартирных домов (государственная поддержка Фонду капитального ремонта общего имущества многоквартирных домов)</t>
  </si>
  <si>
    <t>Основное мероприятие 3 «Повышение эффективности капитального ремонта многоквартирных домов»</t>
  </si>
  <si>
    <t xml:space="preserve">Мониторинг классов энергетической эффективности многоквартирных домов, прошедших комплексный капитальный ремонт 
</t>
  </si>
  <si>
    <t>Итого по подпрограмме 3:</t>
  </si>
  <si>
    <t>Итого по программе:</t>
  </si>
  <si>
    <t>Управление ЖКХ</t>
  </si>
  <si>
    <t>Общий объем финансовых ресурсов необходимых для реализации мероприятия, в том числе по годам</t>
  </si>
  <si>
    <t>Приложение № 3</t>
  </si>
  <si>
    <t xml:space="preserve">Расчет необходимых финансовых ресурсов на реализацию мероприятия </t>
  </si>
  <si>
    <t>Эксплуатационные расходы, возникающие в результате реализации мероприятия</t>
  </si>
  <si>
    <t>Наименование мероприятия подпрограммы</t>
  </si>
  <si>
    <t>Обоснование объема финансовых ресурсов,
«Формирование современной комфортной городской среды на территории городского округа Домодедово» на 2018-2022 годы</t>
  </si>
  <si>
    <t>Сводные сметные расчеты</t>
  </si>
  <si>
    <t>Приложение № 2</t>
  </si>
  <si>
    <t>1.3</t>
  </si>
  <si>
    <t>Обращение Губернатора Московской области</t>
  </si>
  <si>
    <t>единица</t>
  </si>
  <si>
    <t>процент</t>
  </si>
  <si>
    <t xml:space="preserve">Подпрограмма 3 «Создание условий для обеспечения комфортного проживания жителей в многоквартирных домах городского округа Домодедово»    </t>
  </si>
  <si>
    <t>3.1</t>
  </si>
  <si>
    <t>3.2</t>
  </si>
  <si>
    <t>3.3</t>
  </si>
  <si>
    <t xml:space="preserve">Строительство и содержание автомобильных дорог и инженерных сооружений на них в границах городских округов и поселений в рамках благоустройства
</t>
  </si>
  <si>
    <t>Комплексное благоустройство дворовой территории по адресу: г. Домодедово, мкрн. Авиационный, ул. Академика Туполева, дом 10, 12, 14</t>
  </si>
  <si>
    <t>Комплексное благоустройство дворовой территории по адресу: г. Домодедово, мкрн. Западный, ул. Дружбы, дом 6, 6/1, 8</t>
  </si>
  <si>
    <t>Комплексное благоустройство дворовой территории по адресу: г. Домодедово, мкрн. Центральный, Кутузовский проезд, дом 10, 12</t>
  </si>
  <si>
    <t>Комплексное благоустройство дворовой территории по адресу: г. Домодедово, Повадинский а/о, село Вельяминово, дом 27, 35</t>
  </si>
  <si>
    <t>Комплексное благоустройство дворовой территории по адресу: г. Домодедово, мкрн. Белые Столбы, ул. Авенариуса, дом 8А</t>
  </si>
  <si>
    <t>Комплексное благоустройство дворовой территории по адресу: г. Домодедово, мкрн. Центральный, ул. Корнеева, дом 34,34А, ул. 25-лет Октября, дом 2</t>
  </si>
  <si>
    <t>Комплексное благоустройство дворовой территории по адресу: г. Домодедово, мкрн. Центральный, ул. Советская, дом 11, 13</t>
  </si>
  <si>
    <t>Комплексное благоустройство дворовой территории по адресу: г. Домодедово, мкрн. Западный, ул. Лунная, дом 1, 1/1, 3,5</t>
  </si>
  <si>
    <t>Комплексное благоустройство дворовой территории по адресу: г. Домодедово, мкрн. Центральный, ул. Каширское шоссе, дом 91</t>
  </si>
  <si>
    <t>Комплексное благоустройство дворовой территории по адресу: г. Домодедово, Колычевский а/о, деревня Чурилково, дом 7, 8, 9, 10, 8А, 27</t>
  </si>
  <si>
    <t>Комплексное благоустройство дворовой территории по адресу: г. Домодедово, Ямской а/о, деревня Павловское, ул. Колхозная, дом 1, 2, 5, 6, 7, 8</t>
  </si>
  <si>
    <t>Комплексное благоустройство дворовой территории по адресу: г. Домодедово, мкрн. Авиационный, ул. Академика Туполева, дом 18, 20</t>
  </si>
  <si>
    <t>Комплексное благоустройство дворовой территории по адресу: г. Домодедово, мкрн. Авиационный, ул. Королева, дом 2/2, 2/3, 2/4, 4, 6</t>
  </si>
  <si>
    <t>Комплексное благоустройство дворовой территории по адресу: г. Домодедово, Растуновский а/о, село Растуново, ул. Заря, дом 9, 10, 11</t>
  </si>
  <si>
    <t>Комплексное благоустройство дворовой территории по адресу: г. Домодедово, мкрн. Авиационный. ул. Ильюшина, дом 9/1, 9/2</t>
  </si>
  <si>
    <t>Комплексное благоустройство дворовой территории по адресу: г. Домодедово, Никитский а/о, село Долматово, ул. Дорожная, дом 8, 9, 10, 11, 12, 13</t>
  </si>
  <si>
    <t>Комплексное благоустройство дворовой территории по адресу: г. Домодедово, Никитский а/о, деревня Судаково, территория Лесное, дом 8, 9</t>
  </si>
  <si>
    <t>Комплексное благоустройство дворовой территории по адресу: г. Домодедово, мкрн. Центральный, ул. Школьная, дом 1, 3, ул. Горького, дом 3, 5</t>
  </si>
  <si>
    <t>Комплексное благоустройство дворовой территории по адресу: г. Домодедово, Повадинский а/о, село Добрыниха, дом 13, 14</t>
  </si>
  <si>
    <t>Комплексное благоустройство дворовой территории по адресу: г. Домодедово, Повадинский а/о, в/ч Степыгино, дом 49, 59</t>
  </si>
  <si>
    <t>Комплексное благоустройство дворовой территории по адресу: г. Домодедово, Лобановский а/о, село Лобаново, ул. Знаменская, дом 2, 4, 5, 14, 15, 17</t>
  </si>
  <si>
    <t>Комплексное благоустройство дворовой территории по адресу: г. Домодедово, Краснопутьский а/о, деревня Житнево, дом 6, 7, 10</t>
  </si>
  <si>
    <t>Комплексное благоустройство дворовой территории по адресу: г. Домодедово, Лобановский а/о, деревня Гальчино, бульвар 60-летия СССР, дом 7, 9, 11</t>
  </si>
  <si>
    <t>Комплексное благоустройство дворовой территории по адресу: г. Домодедово, мкрн. Западный, ул. Рабочая, дом 45, ул. 25-лет Октября, дом 10</t>
  </si>
  <si>
    <t>Комплексное благоустройство дворовой территории по адресу: г. Домодедово, мкрн. Барыбино, ул. Агрохимиков, дом 4, 5, 6, 7</t>
  </si>
  <si>
    <t>Комплексное благоустройство дворовой территории по адресу: г. Домодедово, мкрн. Белые столбы, ул. 2-ая Московская, дом 56, 58, 60, 62, ул. Пролетарская, дом 4</t>
  </si>
  <si>
    <t>Комплексное благоустройство дворовой территории по адресу: г. Домодедово, Ямской а/о, село Ям, ул. Почтовая, дом 31</t>
  </si>
  <si>
    <t>Комплексное благоустройство дворовой территории по адресу: г. Домодедово, мкрн. Центральный, ул. Восточная, дом 10/1, 10/2</t>
  </si>
  <si>
    <t>Комплексное благоустройство дворовой территории по адресу: г. Домодедово, мкрн. Северный, ул. Ломоносова, дом 10/10, 12А, 12/1, 14, 14А</t>
  </si>
  <si>
    <t>Комплексное благоустройство дворовой территории по адресу: г. Домодедово, мкрн. Северный, ул. Набережная, дом 16, 18, 20</t>
  </si>
  <si>
    <t>Комплексное благоустройство дворовой территории по адресу: г. Домодедово, Растуновский а/о, село Растуново, ул. Заря, дом 5а, 5б, 15а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</si>
  <si>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</si>
  <si>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</si>
  <si>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</si>
  <si>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</si>
  <si>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</si>
  <si>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</si>
  <si>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</si>
  <si>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</si>
  <si>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</si>
  <si>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</si>
  <si>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</si>
  <si>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</si>
  <si>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</si>
  <si>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</si>
  <si>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</si>
  <si>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</si>
  <si>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</si>
  <si>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</si>
  <si>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</si>
  <si>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</si>
  <si>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</si>
  <si>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</si>
  <si>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</si>
  <si>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</si>
  <si>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</si>
  <si>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</si>
  <si>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</si>
  <si>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</si>
  <si>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</si>
  <si>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</si>
  <si>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</si>
  <si>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</si>
  <si>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Комплексное благоустройство дворовой территории по адресу: г. Домодедово, мкрн. Западный, ул. Лунная, дом 21, 23, 23 к.1</t>
  </si>
  <si>
    <t>Комплексное благоустройство дворовой территории по адресу: г. Домодедово, мкрн. Северный, ул. Овражная, дом 1/2</t>
  </si>
  <si>
    <t>Обеспечение уличного освещения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</si>
  <si>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</si>
  <si>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1-й год реализации программы, 2018 год</t>
  </si>
  <si>
    <t>2-й год реализации программы, 2019 год</t>
  </si>
  <si>
    <t>3-й год реализации программы, 2020 год</t>
  </si>
  <si>
    <t>4-й год реализации программы, 2021 год</t>
  </si>
  <si>
    <t>5-й год реализации программы, 2022 год</t>
  </si>
  <si>
    <t>Установка и капитальный ремонт электросетей уличного освещения городского округа Домодедово</t>
  </si>
  <si>
    <t>Основное мероприятие 3 «Формирование комфортной городской световой среды»</t>
  </si>
  <si>
    <r>
      <rPr>
        <b/>
        <sz val="12"/>
        <rFont val="Times New Roman"/>
        <family val="1"/>
        <charset val="204"/>
      </rPr>
      <t xml:space="preserve">Макропоказатель верхнего уровня: </t>
    </r>
    <r>
      <rPr>
        <sz val="12"/>
        <rFont val="Times New Roman"/>
        <family val="1"/>
        <charset val="204"/>
      </rPr>
      <t xml:space="preserve">Увеличение доли благоустроенных общественных и дворовых территорий от общего количества общественных и дворовых территорий Московской области (по результатам инвентаризации) </t>
    </r>
  </si>
  <si>
    <r>
      <rPr>
        <b/>
        <sz val="12"/>
        <rFont val="Times New Roman"/>
        <family val="1"/>
        <charset val="204"/>
      </rPr>
      <t xml:space="preserve">Целевой показатель 3: </t>
    </r>
    <r>
      <rPr>
        <sz val="12"/>
        <rFont val="Times New Roman"/>
        <family val="1"/>
        <charset val="204"/>
      </rPr>
      <t xml:space="preserve">Количество установленных детских игровых площадок
</t>
    </r>
  </si>
  <si>
    <r>
      <rPr>
        <b/>
        <sz val="12"/>
        <rFont val="Times New Roman"/>
        <family val="1"/>
        <charset val="204"/>
      </rPr>
      <t xml:space="preserve">Макропоказатель верхнего уровня: </t>
    </r>
    <r>
      <rPr>
        <sz val="12"/>
        <rFont val="Times New Roman"/>
        <family val="1"/>
        <charset val="204"/>
      </rPr>
      <t xml:space="preserve">Доля муниципальных образований Московской области обеспечивающих условия для повышения уровня благоустройства территорий </t>
    </r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</si>
  <si>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муниципальных образований МО, обеспечивающих условия для повышения уровня благоустройства
     </t>
    </r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</si>
  <si>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Сокращение уровня износа электросетевого хозяйства систем наружного освещения с применением СИП и высокоэффективных светильников
  </t>
    </r>
  </si>
  <si>
    <r>
      <rPr>
        <b/>
        <sz val="12"/>
        <rFont val="Times New Roman"/>
        <family val="1"/>
        <charset val="204"/>
      </rPr>
      <t xml:space="preserve">Целевой показатель 3: </t>
    </r>
    <r>
      <rPr>
        <sz val="12"/>
        <rFont val="Times New Roman"/>
        <family val="1"/>
        <charset val="204"/>
      </rPr>
      <t>Количество объектов электросетевого хозяйства, систем наружного и архитектурно-художественного освещения на которых реализованы мероприятия по устройству и капитальному ремонту</t>
    </r>
  </si>
  <si>
    <r>
      <rPr>
        <b/>
        <sz val="12"/>
        <rFont val="Times New Roman"/>
        <family val="1"/>
        <charset val="204"/>
      </rPr>
      <t>Макропоказатель верхнего уровня:</t>
    </r>
    <r>
      <rPr>
        <sz val="12"/>
        <rFont val="Times New Roman"/>
        <family val="1"/>
        <charset val="204"/>
      </rPr>
      <t xml:space="preserve"> Доля муниципальных образований Московской области обеспечивающих условия для комфортного проживания жителей в многоквартирных домах</t>
    </r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</si>
  <si>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Количество многоквартирных домов, прошедших комплексный капитальный ремонт и соответствующих нормальному классу энергоэффективности и выше (A, B, C, D)</t>
    </r>
  </si>
  <si>
    <t>%</t>
  </si>
  <si>
    <t>Отраслевой</t>
  </si>
  <si>
    <t>1</t>
  </si>
  <si>
    <t>2</t>
  </si>
  <si>
    <t>%/единица</t>
  </si>
  <si>
    <t>40/129</t>
  </si>
  <si>
    <t>50/162</t>
  </si>
  <si>
    <t>70/228</t>
  </si>
  <si>
    <t>80/261</t>
  </si>
  <si>
    <t>90/294</t>
  </si>
  <si>
    <t>2.36.</t>
  </si>
  <si>
    <t>Комплексное благоустройство дворовой территории по адресу: г. Домодедово, мкрн. Барыбино, ул. Макаренко (около хоккейной коробки)</t>
  </si>
  <si>
    <t>4.</t>
  </si>
  <si>
    <t>Основное мероприятие 4 «Обеспечение реализации полномочий административной комиссии г.о. Домодедово»</t>
  </si>
  <si>
    <t>4.1.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</si>
  <si>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</si>
  <si>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r>
      <rPr>
        <b/>
        <sz val="12"/>
        <rFont val="Times New Roman"/>
        <family val="1"/>
        <charset val="204"/>
      </rPr>
      <t xml:space="preserve">Целевой показатель 4: </t>
    </r>
    <r>
      <rPr>
        <sz val="12"/>
        <rFont val="Times New Roman"/>
        <family val="1"/>
        <charset val="204"/>
      </rPr>
      <t>Количество рассмотренных дел об административных правонарушениях в сфере благоустройства</t>
    </r>
  </si>
  <si>
    <t>1.4.</t>
  </si>
  <si>
    <t>3.4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</si>
  <si>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благоустроенных общественных территорий (в разрезе видов территорий), в том числе:                       -зоны отдыха, пешеходные зоны, набережные;           -скверы;                                                                            -площади;</t>
    </r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</si>
  <si>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Обеспеченность обустроенными дворовыми территориями</t>
    </r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</si>
  <si>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Количество МКД, в которых проведен капитальный ремонт в рамках региональной программы
     </t>
    </r>
  </si>
  <si>
    <r>
      <rPr>
        <b/>
        <sz val="12"/>
        <rFont val="Times New Roman"/>
        <family val="1"/>
        <charset val="204"/>
      </rPr>
      <t>Целевой показатель 4:</t>
    </r>
    <r>
      <rPr>
        <sz val="12"/>
        <rFont val="Times New Roman"/>
        <family val="1"/>
        <charset val="204"/>
      </rPr>
      <t xml:space="preserve"> Новая культура сбора отходов (ТКО) – Оснащение контейнерных площадок МКД контейнерами для раздельного сбора отходов (ТКО)</t>
    </r>
  </si>
  <si>
    <r>
      <rPr>
        <b/>
        <sz val="12"/>
        <rFont val="Times New Roman"/>
        <family val="1"/>
        <charset val="204"/>
      </rPr>
      <t xml:space="preserve">Целевой показатель 4: </t>
    </r>
    <r>
      <rPr>
        <sz val="12"/>
        <rFont val="Times New Roman"/>
        <family val="1"/>
        <charset val="204"/>
      </rPr>
      <t>Чистое Подмосковье – Заключение и исполнение договоров на вывоз отходов в ИЖС и СНТ</t>
    </r>
  </si>
  <si>
    <r>
      <t xml:space="preserve">Целевой показатель 1: </t>
    </r>
    <r>
      <rPr>
        <sz val="12"/>
        <rFont val="Times New Roman"/>
        <family val="1"/>
        <charset val="204"/>
      </rPr>
      <t>Количество отремонтированных подъездов МКД</t>
    </r>
  </si>
  <si>
    <t xml:space="preserve">Капитальный ремонт кровли МКД с. Лямцино ул.Центральная д.2 </t>
  </si>
  <si>
    <t xml:space="preserve">Выполнение работ по благоустройству территории вокруг городского Дворца культуры и "МИР" по Каширскому шоссе </t>
  </si>
  <si>
    <t>Выполнение работ по благоустройству зоны отдыха лесопарка в Западном микрорайоне городского округа Домодедово</t>
  </si>
  <si>
    <t>Выполнение работ по разработке ПСД на территории Площадь перед зданием почтамта, по адресу Каширское шоссе, д. 62</t>
  </si>
  <si>
    <t>1.5.</t>
  </si>
  <si>
    <t>1.6.</t>
  </si>
  <si>
    <t>1.7.</t>
  </si>
  <si>
    <t>Капитальный ремонт кровли МКД с.Лямцино ул.Центральная д.2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</si>
  <si>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</si>
  <si>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2.37. </t>
  </si>
  <si>
    <t>1.8.</t>
  </si>
  <si>
    <t xml:space="preserve">1.9. </t>
  </si>
  <si>
    <t>1.10.</t>
  </si>
  <si>
    <t>1.11.</t>
  </si>
  <si>
    <t>1.12.</t>
  </si>
  <si>
    <t>1.13.</t>
  </si>
  <si>
    <t>1.14.</t>
  </si>
  <si>
    <t>Целевая субсидия МБУ "Комбинат благоустройства" на приобретение малых архитектурных форм</t>
  </si>
  <si>
    <t>Целевая субсидия МБУ "Комбинат благоустройства" на благоустройство центральных улиц города Домодедово - вертикальная планировка</t>
  </si>
  <si>
    <t>Целевая субсидия МБУ "Комбинат благоустройства" на установку праздничной иллюминации на опоры освещения</t>
  </si>
  <si>
    <t>Целевая субсидия МБУ "Комбинат благоустройства" на световое декорационное оформление новогоднего городка на площади 30-летия Победы, мкр-н Центральный, г.Домодедово</t>
  </si>
  <si>
    <t>Целевая субсидия МБУ "Комбинат благоустройства" на устройство ледяного городка на площади 30-летия Победы, мкр-н Центральный, г.Домодедово</t>
  </si>
  <si>
    <t xml:space="preserve">Целевая субсидия МБУ "Комбинат благоустройства" на устройство новогоднего городка на площади 30-летия Победы мкр-н Центральный, г.Домодедово </t>
  </si>
  <si>
    <t>Целевая субсидия МБУ "Комбинат благоустройства" устройство ландшафтной подсветки деревьев на площади 30-летия Победы, мкр-н Центральный, г.Домодедово</t>
  </si>
  <si>
    <t>Основное мероприятие 2 "Благоустройство дворовых территорий городского округа"</t>
  </si>
  <si>
    <t>1.15.</t>
  </si>
  <si>
    <t>Количество благоустроенных общественных территорий (в разрезе видов территорий), в том числе: -зоны отдыха, пешеходные зоны, набережные; скверы;                                                                          -площади – 6 ед. к 2022 г.; Чистое Подмосковье – Заключение и исполнение договоров на вывоз отходов в ИЖС и СНТ – 100% к 2022г.</t>
  </si>
  <si>
    <t>Обеспеченность обустроенными дворовыми территориями – 90%/294 ед. к 2022 г.</t>
  </si>
  <si>
    <t xml:space="preserve">Количество муниципальных образований МО, обеспечивающих условия для повышения уровня благоустройства - 1 ед. к 2022 г.
</t>
  </si>
  <si>
    <t xml:space="preserve">Количество объектов электросетевого хозяйства, систем наружного и архитектурно-художественного освещения на которых реализованы мероприятия по устройству и капитальному ремонту - 6 ед. к 2022г.
</t>
  </si>
  <si>
    <t>Количество рассмотренных дел об административных правонарушениях в сфере благоустройства - 208шт. к 2022г.</t>
  </si>
  <si>
    <t>Количество отремонтированных подъездов МКД - 2139 шт. к 2022г.</t>
  </si>
  <si>
    <t>Количество МКД, в которых проведен капитальный ремонт в рамках региональной программы - 168 ед. к 2022 г.; Новая культура сбора отходов (ТКО) – Оснащение контейнерных площадок МКД контейнерами для раздельного сбора отходов (ТКО) - 100% к 2022 г.</t>
  </si>
  <si>
    <t>Количество многоквартирных домов, прошедших комплексный капитальный ремонт и соответствующих нормальному классу энергоэффективности и выше (A, B, C, D) - 754 ед. к 2022 г.</t>
  </si>
  <si>
    <t>1.16.</t>
  </si>
  <si>
    <t>Целевая субсидия МКУ КБ на реконструкцию ограждения стадиона в мкр.Авиационный</t>
  </si>
  <si>
    <t>2.38.</t>
  </si>
  <si>
    <t>Выполнение работ по установке детских игровых площадок на территории мкр. Авиационный и Лобановского а.о.</t>
  </si>
  <si>
    <t>2.39.</t>
  </si>
  <si>
    <t>Выполнение работ по установке детских игровых площадок на территории мкр. Западный, Краснопутьского а.о., Колычевского а.о., Ямского а.о.</t>
  </si>
  <si>
    <t>2.40.</t>
  </si>
  <si>
    <t>2.41.</t>
  </si>
  <si>
    <t>Комплексное благоустройство дворовой территории по адресу: г. Домодедово, Растуновский а/о, село Растуново, ул. Заря, дом 9, 10, 11 (2 этап)</t>
  </si>
  <si>
    <r>
      <t xml:space="preserve">Выполнение работ по установке детских игровых площадок на территории мкр. Белые Столбы, </t>
    </r>
    <r>
      <rPr>
        <b/>
        <sz val="11"/>
        <rFont val="Times New Roman"/>
        <family val="1"/>
        <charset val="204"/>
      </rPr>
      <t>мкр. Центральный, мкр. Северный,</t>
    </r>
    <r>
      <rPr>
        <sz val="11"/>
        <rFont val="Times New Roman"/>
        <family val="1"/>
        <charset val="204"/>
      </rPr>
      <t xml:space="preserve"> Повадинского а.о., Растуновского а.о., Никитского а.о., </t>
    </r>
  </si>
  <si>
    <t>Целевая субсидия МБУ "КБ" на приобретение посадочного материала для проведения ежегодной экологической акции "Наш лес. Посади свое дерево"</t>
  </si>
  <si>
    <t xml:space="preserve">Муниципальное задание МБУ "КБ" на ремонт пешеходного моста: мкр. Западный, пересечение улиц Васильковой и Зодчих </t>
  </si>
  <si>
    <t>Софинансирование на ликвидацию несанкционированных свалок и навалов мусора</t>
  </si>
  <si>
    <t>1.17.</t>
  </si>
  <si>
    <t>1.18.</t>
  </si>
  <si>
    <t xml:space="preserve">Выполнение работ по установке детских игровых площадок на территории мкр. Белые Столбы, мкр. Центральный, мкр. Северный, Повадинского а.о., Растуновского а.о., Никитского а.о., </t>
  </si>
  <si>
    <t>2.42.</t>
  </si>
  <si>
    <t>Софинансирование из средств бюджета на ликвидацию несанкционированных свалок и навалов мусора</t>
  </si>
  <si>
    <t>Обустройство резинового покрытия на детской игровой площадке по адресу: г.о. Домодедово, д. Гальчино, бульвар 60-летия СССР, д.19, 19/1</t>
  </si>
  <si>
    <t>Предоставление субсидий на вывоз несанкционированных стихийных свалок (навалов)</t>
  </si>
  <si>
    <t>1.19.</t>
  </si>
  <si>
    <t>1.20.</t>
  </si>
  <si>
    <t>Экспертиза сметы по восстановлению сгоревшей кровли по адресу: Московская обл.,Каширское шоссе, 104</t>
  </si>
  <si>
    <t>Экспертиза сметы по восстановлению сгоревшей кровли по адресу: Московская обл., Каширское шоссе, 104</t>
  </si>
  <si>
    <t>Выполнение работ по благоустройству сквера перед ЗАГСом по ул. Каширское шоссе и площади 30-летия Победы (2 очередь), установка технического сооружения (устройства) для развлечений, оснащенного электрическим приводом</t>
  </si>
  <si>
    <t xml:space="preserve">Целевая субсидия МБУ "Комбинат благоустройства" на устройство ледяного городка на площади 30-летия Победы мкр-н Центральный, г.Домодедово </t>
  </si>
  <si>
    <t>Субсидии бюджетам муниципальных образований Московской области на ремонт подъездов в многоквартирных домах</t>
  </si>
  <si>
    <t>Субсидии бюджетам муниципальных образований Московской области на установку камер видеонаблюдения в подъездах многоквартирных домов</t>
  </si>
  <si>
    <t>сняли ДС</t>
  </si>
  <si>
    <t xml:space="preserve">добавили из МО </t>
  </si>
  <si>
    <t>добавили ДС из резервного фонда 9 532 161,04</t>
  </si>
  <si>
    <t>1.21.</t>
  </si>
  <si>
    <t>выделили ДС</t>
  </si>
  <si>
    <t>выделены ДС на 2019</t>
  </si>
  <si>
    <t>Капитальный ремонт, кровля МКД д. Долматово</t>
  </si>
  <si>
    <t>2.43.</t>
  </si>
  <si>
    <t>2.44.</t>
  </si>
  <si>
    <t>2.45.</t>
  </si>
  <si>
    <t>2.46.</t>
  </si>
  <si>
    <t>2.47.</t>
  </si>
  <si>
    <t>2.48.</t>
  </si>
  <si>
    <t>2.49.</t>
  </si>
  <si>
    <t>2.50.</t>
  </si>
  <si>
    <t>2.51.</t>
  </si>
  <si>
    <t>2.52.</t>
  </si>
  <si>
    <t>2.53.</t>
  </si>
  <si>
    <t>2.54.</t>
  </si>
  <si>
    <t>2.55.</t>
  </si>
  <si>
    <t>2.56.</t>
  </si>
  <si>
    <t>2.57.</t>
  </si>
  <si>
    <t>2.58.</t>
  </si>
  <si>
    <t>2.59.</t>
  </si>
  <si>
    <t>2.60.</t>
  </si>
  <si>
    <t>2.61.</t>
  </si>
  <si>
    <t>2.62.</t>
  </si>
  <si>
    <t>2.63.</t>
  </si>
  <si>
    <t>2.64.</t>
  </si>
  <si>
    <t>2.65.</t>
  </si>
  <si>
    <t>2.66.</t>
  </si>
  <si>
    <t>2.67.</t>
  </si>
  <si>
    <t>2.68.</t>
  </si>
  <si>
    <t>2.69.</t>
  </si>
  <si>
    <t>2.70.</t>
  </si>
  <si>
    <t>2.71.</t>
  </si>
  <si>
    <t>2.72.</t>
  </si>
  <si>
    <t>2.73.</t>
  </si>
  <si>
    <t>2.74.</t>
  </si>
  <si>
    <t>2.75.</t>
  </si>
  <si>
    <t>2.76.</t>
  </si>
  <si>
    <t>2.77.</t>
  </si>
  <si>
    <t>2.78.</t>
  </si>
  <si>
    <t>2.79.</t>
  </si>
  <si>
    <t>2.80.</t>
  </si>
  <si>
    <t>2.81.</t>
  </si>
  <si>
    <t>2.82.</t>
  </si>
  <si>
    <t>мкр. Авиационный</t>
  </si>
  <si>
    <t>Комплексное благоустройство дворовой территории по адресу: г. Домодедово, ул. Академика Туполева, д.4, 6</t>
  </si>
  <si>
    <t>Комплексное благоустройство дворовой территории по адресу: г. Домодедово, ул. Академика Туполева, д.13, ул. Жуковского, д.1, 3</t>
  </si>
  <si>
    <t>Комплексное благоустройство дворовой территории по адресу: г. Домодедово, ул. Жуковского, д. 5, 7, 9</t>
  </si>
  <si>
    <t>Комплексное благоустройство дворовой территории по адресу: г. Домодедово, ул. Ильюшина, д. 11/3, 11/4</t>
  </si>
  <si>
    <t>Комплексное благоустройство дворовой территории по адресу: г. Домодедово, ул. Ильюшина, д. 11/1, 11/2</t>
  </si>
  <si>
    <t>Комплексное благоустройство дворовой территории по адресу: г. Домодедово, ул. Ильюшина, д. 14, 16/17</t>
  </si>
  <si>
    <t>мкр. Центральный</t>
  </si>
  <si>
    <t>Комплексное благоустройство дворовой территории по адресу: г. Домодедово, ул. Советская, д. 2, 4, ул. 1-й Советский проезд, д.1</t>
  </si>
  <si>
    <t>Комплексное благоустройство дворовой территории по адресу: г. Домодедово, ул. Каширское шоссе, д.91 корп 1</t>
  </si>
  <si>
    <t>Комплексное благоустройство дворовой территории по адресу: г. Домодедово, ул. Каширское шоссе, д.65, 67</t>
  </si>
  <si>
    <t>Комплексное благоустройство дворовой территории по адресу: г. Домодедово, ул. Каширское шоссе, д.59, 61, 63, ул. Коломийца, д.7, 9</t>
  </si>
  <si>
    <t>Комплексное благоустройство дворовой территории по адресу: г. Домодедово, ул. Ленинская, д.2, 4, ул. Рабочая, д.1 корп 21, 3, 7</t>
  </si>
  <si>
    <t>Комплексное благоустройство дворовой территории по адресу: г. Домодедово, Кутузовский проезд, д. 13, 15, ул. Новая, 23</t>
  </si>
  <si>
    <t>Комплексное благоустройство дворовой территории по адресу: г. Домодедово, Каширское шоссе, д.58, Подольский проезд, д. 4</t>
  </si>
  <si>
    <t>Повадинский а/о</t>
  </si>
  <si>
    <t>Комплексное благоустройство дворовой территории по адресу: г. Домодедово, д.Косино, дома № 1,2</t>
  </si>
  <si>
    <t>Растуновский а/о</t>
  </si>
  <si>
    <t>Комплексное благоустройство дворовой территории по адресу: г. Домодедово, д. Шишкино, д. 33, 34, 35</t>
  </si>
  <si>
    <t>Комплексное благоустройство дворовой территории по адресу: г. Домодедово, Растуновский а/о, д/о Зеленая Роща, д. Сонино, д. 1, 2, 3, 4</t>
  </si>
  <si>
    <t>Комплексное благоустройство дворовой территории по адресу: г. Домодедово, ул. Заря, д. 7а, 7б, 17</t>
  </si>
  <si>
    <t>Комплексное благоустройство дворовой территории по адресу: г. Домодедово, тер. Санаторий Москвич, 1, 5</t>
  </si>
  <si>
    <t>Лобановский а/о</t>
  </si>
  <si>
    <t>Комплексное благоустройство дворовой территории по адресу: г. Домодедово, с. Ильинское, д. 1, 2, 21</t>
  </si>
  <si>
    <t>Комплексное благоустройство дворовой территории по адресу: г. Домодедово, д. Благое, д.26</t>
  </si>
  <si>
    <t>Комплексное благоустройство дворовой территории по адресу: г. Домодедово, с. Лобаново, ул. Знаменская, д. 1, 1а</t>
  </si>
  <si>
    <t>Краснопутьский а/о</t>
  </si>
  <si>
    <t>Комплексное благоустройство дворовой территории по адресу: г. Домодедово, д. Житнево д.11,12,13</t>
  </si>
  <si>
    <t>Комплексное благоустройство дворовой территории по адресу: г. Домодедово,  д. Кутузово, ул.Школьная, д.6</t>
  </si>
  <si>
    <t>Комплексное благоустройство дворовой территории по адресу: г. Домодедово, д. Образцово, д. 1</t>
  </si>
  <si>
    <t>мкр. Северный</t>
  </si>
  <si>
    <t>Комплексное благоустройство дворовой территории по адресу: г. Домодедово, ул. Северная, д. 4</t>
  </si>
  <si>
    <t>Комплексное благоустройство дворовой территории по адресу: г. Домодедово, ул. Каширское шоссе, д.34</t>
  </si>
  <si>
    <t>Комплексное благоустройство дворовой территории по адресу: г. Домодедово, ул. 1-я Коммунистическая, д. 39</t>
  </si>
  <si>
    <t>Комплексное благоустройство дворовой территории по адресу: г. Домодедово, ул. Речная, д.16, ул. Гагарина, д.48</t>
  </si>
  <si>
    <t>Комплексное благоустройство дворовой территории по адресу: г. Домодедово, ул. 1-я Коммунистическая, д. 34, 36, 38, 40</t>
  </si>
  <si>
    <t>Комплексное благоустройство дворовой территории по адресу: г. Домодедово, ул. Речная, д. 1, 1а</t>
  </si>
  <si>
    <t>Комплексное благоустройство дворовой территории по адресу: г. Домодедово, ул. Речная, д. 3, 3а, 5а</t>
  </si>
  <si>
    <t>мкр. Белые Столбы</t>
  </si>
  <si>
    <t>Комплексное благоустройство дворовой территории по адресу: г. Домодедово, Геологов 7,9,11</t>
  </si>
  <si>
    <t>Комплексное благоустройство дворовой территории по адресу: г. Домодедово, Геологов д. 1,3,5, ул. Пролетарская, 3</t>
  </si>
  <si>
    <t>мкр. Западный</t>
  </si>
  <si>
    <t>Комплексное благоустройство дворовой территории по адресу: г. Домодедово, ул. Лунная, д. 9 корп1, 13, 11, 9 корп2</t>
  </si>
  <si>
    <t>Комплексное благоустройство дворовой территории по адресу: г. Домодедово, ул. Рабочая, д. 56, 58, ул. Дружбы, д. 9</t>
  </si>
  <si>
    <t>Комплексное благоустройство дворовой территории по адресу: г. Домодедово, ул. Текстильщиков, д.41/5, 41/4</t>
  </si>
  <si>
    <t>Колычевский а/о</t>
  </si>
  <si>
    <t>Комплексное благоустройство дворовой территории по адресу: г. Домодедово, д. Чурилково, д.  3</t>
  </si>
  <si>
    <t>Ямской а/о</t>
  </si>
  <si>
    <t>Комплексное благоустройство дворовой территории по адресу: г. Домодедово, д. Павловское, ул. Колхозная, 10, 11, 13</t>
  </si>
  <si>
    <t>Комплексное благоустройство дворовой территории по адресу: г. Домодедово, с. Ям, ул. Центральная, д.25</t>
  </si>
  <si>
    <t>Никитский а/о</t>
  </si>
  <si>
    <t>Комплексное благоустройство дворовой территории по адресу: г. Домодедово, пос.сан."Подмосковье", д.8</t>
  </si>
  <si>
    <t>Благоустройство зоны отдыха  "Пляж" на территории МАУК "ГПКиО "Елочки" по адресу6 Московская обл., г. Домодедово, Каширское ш.,107</t>
  </si>
  <si>
    <t>Благоустройство зоны отдыха "Пляж" на территории МАУК "ГПКиО "Елочки" по адресу: Московская обл., г. Домодедово, Каширское ш., 107</t>
  </si>
  <si>
    <t>2019. (было 1), объекты: площадь перед Почтамптом, Площадь перед ДК МИР</t>
  </si>
  <si>
    <t>было 60/195. 2019г. Запланировано благоустройство 40 дворовых территорий</t>
  </si>
  <si>
    <t xml:space="preserve"> - </t>
  </si>
  <si>
    <t>в соответствии с Постановлением №725/36 от 09.10.2018</t>
  </si>
  <si>
    <t xml:space="preserve">2.6. </t>
  </si>
  <si>
    <t>новый показатель</t>
  </si>
  <si>
    <t>10% на каждый год от общего числа дворов</t>
  </si>
  <si>
    <t>показатель уже есть</t>
  </si>
  <si>
    <t>старый показатель</t>
  </si>
  <si>
    <t xml:space="preserve">Домодедово г.о., г. Домодедово, п. Белые Столбы-2, в/г 11 – Благоустройство общественных территорий по адресу: Московская область, г. Домодедово, с. Красный путь (1 этап). 
Перечень видов работ по благоустройству общественных территорий: 
- инженерно-геодезические, инженерно-геологические работы;
- разработка проектно-сметной документации;
- озеленение;
 -установка ограждений(в том числе декоративных), заборов;
 - мощение и укладка иных покрытий;
 - укладка асфальта; 
- устройство дорожек, в том числе велосипедных; 
-установка источников света, иллюминации, освещение, включая архитектурно-художественное;
 - установка информационных стендов и знаков; 
- изготовление и установка стел; - приобретение и установка программно-технических комплексов видеонаблюдения, подключение к оперативному управлению «Безопасный регион»;
 - ремонт дорог, ремонт автомобильных дорог.
</t>
  </si>
  <si>
    <t>3.2.</t>
  </si>
  <si>
    <t xml:space="preserve">Софинансирование расходов за счет средств местного бюджета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</si>
  <si>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>добавили ДС</t>
  </si>
  <si>
    <t xml:space="preserve">Софинансирование раходов за счет средств местного бюджета на 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«Светлый город»
</t>
  </si>
  <si>
    <t>Приложение № 5</t>
  </si>
  <si>
    <t>Приложение № 6</t>
  </si>
  <si>
    <t>Комплексное благоустройство дворовой территории по адресу: г. Домодедово, ул. Корнеева д.50</t>
  </si>
  <si>
    <t>2.83.</t>
  </si>
  <si>
    <t xml:space="preserve">1. </t>
  </si>
  <si>
    <t>Инженерно-геодезические и инженерно-геологические работы</t>
  </si>
  <si>
    <t>Разработка проектно-сметной документации и ее экспертизы (по решению Правительства МО)</t>
  </si>
  <si>
    <t>Перечень видов работ по благоустройству общественных территорий (пространств) в рамках предоставления субсидии:</t>
  </si>
  <si>
    <t>Установка ограждений (в том числе декоративных) заборов</t>
  </si>
  <si>
    <t>Закупка и установка МАФ, детского и спортивного оборудования</t>
  </si>
  <si>
    <t>Озеленение</t>
  </si>
  <si>
    <t>Мощение и укладка иных покрытий; укладка асфальта</t>
  </si>
  <si>
    <t>Устройство дорожек, в том числе велосипедных</t>
  </si>
  <si>
    <t>Установка информационных стендов и знаков</t>
  </si>
  <si>
    <t>Изготовление и установка стел</t>
  </si>
  <si>
    <t>5.</t>
  </si>
  <si>
    <t>6.</t>
  </si>
  <si>
    <t>7.</t>
  </si>
  <si>
    <t>8.</t>
  </si>
  <si>
    <t>9.</t>
  </si>
  <si>
    <t>10.</t>
  </si>
  <si>
    <t xml:space="preserve">Изготовление , установка или восстановление произведений монументально-декоративного искусства; замена инженерных коммуникаций </t>
  </si>
  <si>
    <t>(при необходимости) для проведения работ по благоустройству в рамках реализации утвержденной архитектурно-планировочной концепции</t>
  </si>
  <si>
    <t>11.</t>
  </si>
  <si>
    <t xml:space="preserve">12. </t>
  </si>
  <si>
    <t xml:space="preserve">Приобретение и установка программно-технических комплексов видеонаблюдения, соответствующих общим техническим требованиям к программно-техническим комплексам видеонаблюдения системы технологического обеспечения региональной общественной безопасности и оперативного управления "Безопасный регион", утвержденным распоряжением Министерства государственного управления, информационных технологий и связи Московской области от 11.09.2017 №10-116/РВ (в случае если установка указанных комплексов предусмотрена архитектурно-планировочными концепциями благоустройства общественных территорий (пространств) муниципальных образований Московской области,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</t>
  </si>
  <si>
    <t>13.</t>
  </si>
  <si>
    <t>Ремонт дорог, ремонт автомобильных дорог, уширение дорог и устройство тротуаров</t>
  </si>
  <si>
    <t>Установка ограждений (в том числе декоративных), заборов</t>
  </si>
  <si>
    <t>Установка контейнерных площадок</t>
  </si>
  <si>
    <t>Установка детских игровых площадок</t>
  </si>
  <si>
    <t xml:space="preserve">2.5. </t>
  </si>
  <si>
    <r>
      <rPr>
        <b/>
        <sz val="12"/>
        <rFont val="Times New Roman"/>
        <family val="1"/>
        <charset val="204"/>
      </rPr>
      <t>Целевой показатель 5</t>
    </r>
    <r>
      <rPr>
        <sz val="12"/>
        <rFont val="Times New Roman"/>
        <family val="1"/>
        <charset val="204"/>
      </rPr>
      <t>: Светлый город - доля освещенных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освещенности, соответствующим нормативным значениям в общей протяженности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</t>
    </r>
  </si>
  <si>
    <r>
      <rPr>
        <b/>
        <sz val="12"/>
        <rFont val="Times New Roman"/>
        <family val="1"/>
        <charset val="204"/>
      </rPr>
      <t>Целевой показатель 6:</t>
    </r>
    <r>
      <rPr>
        <sz val="12"/>
        <rFont val="Times New Roman"/>
        <family val="1"/>
        <charset val="204"/>
      </rPr>
      <t xml:space="preserve"> Доля светильников наружного освещения, управление которыми осуществляется с использованием автматизированных систем управления наружным освещением</t>
    </r>
  </si>
  <si>
    <t>Светлый город - доля освещенных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освещенности, соответствующим нормативным значениям в общей протяженности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- к 2022 г. - 100%; Доля светильников наружного освещения, управление которыми осуществляется с использованием автм.систем упр-я наружным освещением - 100% к 2022 г.</t>
  </si>
  <si>
    <t>60/203</t>
  </si>
  <si>
    <t>Установка источников света, иллюминации, освещение, включая архитектурно-художественное</t>
  </si>
  <si>
    <t>Перечень видов работ по благоустройству дворовых территорий:</t>
  </si>
  <si>
    <t>от 18.12.2018 № 2866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</si>
</sst>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"/>
  </numFmts>
  <fonts count="26" x14ac:knownFonts="1"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9"/>
      <name val="Arial"/>
      <family val="2"/>
      <charset val="204"/>
    </font>
    <font>
      <b/>
      <i/>
      <sz val="11"/>
      <color rgb="FF1C12E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FF000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>
      <protection locked="0"/>
    </xf>
  </cellStyleXfs>
  <cellXfs count="221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4" fillId="0" borderId="0" xfId="0" applyFont="1" applyFill="1" applyAlignment="1"/>
    <xf numFmtId="49" fontId="14" fillId="0" borderId="0" xfId="0" applyNumberFormat="1" applyFont="1" applyFill="1" applyAlignment="1"/>
    <xf numFmtId="0" fontId="10" fillId="2" borderId="0" xfId="0" applyFont="1" applyFill="1" applyAlignment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" fillId="0" borderId="1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5" fillId="0" borderId="2" xfId="0" applyFont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left"/>
    </xf>
    <xf numFmtId="4" fontId="1" fillId="0" borderId="0" xfId="0" applyNumberFormat="1" applyFont="1" applyFill="1" applyBorder="1" applyAlignment="1">
      <alignment vertical="center" wrapText="1"/>
    </xf>
    <xf numFmtId="4" fontId="9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4" fontId="8" fillId="0" borderId="0" xfId="0" applyNumberFormat="1" applyFont="1" applyFill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4" fontId="0" fillId="0" borderId="0" xfId="0" applyNumberFormat="1" applyFill="1"/>
    <xf numFmtId="0" fontId="7" fillId="0" borderId="0" xfId="0" applyFont="1" applyFill="1"/>
    <xf numFmtId="0" fontId="8" fillId="0" borderId="0" xfId="0" applyFont="1" applyFill="1" applyAlignment="1">
      <alignment horizontal="left" wrapText="1"/>
    </xf>
    <xf numFmtId="49" fontId="0" fillId="0" borderId="0" xfId="0" applyNumberFormat="1" applyFill="1"/>
    <xf numFmtId="0" fontId="0" fillId="0" borderId="0" xfId="0" applyFill="1" applyAlignment="1">
      <alignment horizontal="center"/>
    </xf>
    <xf numFmtId="4" fontId="9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top" wrapText="1"/>
    </xf>
    <xf numFmtId="164" fontId="12" fillId="0" borderId="1" xfId="0" applyNumberFormat="1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vertical="top" wrapText="1"/>
    </xf>
    <xf numFmtId="0" fontId="0" fillId="3" borderId="0" xfId="0" applyFill="1"/>
    <xf numFmtId="3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4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5" fillId="0" borderId="0" xfId="0" applyFont="1"/>
    <xf numFmtId="4" fontId="12" fillId="0" borderId="1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4" fontId="23" fillId="0" borderId="0" xfId="0" applyNumberFormat="1" applyFont="1" applyFill="1"/>
    <xf numFmtId="4" fontId="23" fillId="0" borderId="0" xfId="0" applyNumberFormat="1" applyFont="1" applyFill="1" applyAlignment="1">
      <alignment horizontal="right"/>
    </xf>
    <xf numFmtId="4" fontId="25" fillId="0" borderId="0" xfId="0" applyNumberFormat="1" applyFont="1" applyFill="1" applyAlignment="1"/>
    <xf numFmtId="4" fontId="23" fillId="0" borderId="0" xfId="0" applyNumberFormat="1" applyFont="1" applyFill="1" applyAlignment="1">
      <alignment horizontal="center"/>
    </xf>
    <xf numFmtId="4" fontId="25" fillId="0" borderId="0" xfId="0" applyNumberFormat="1" applyFont="1" applyFill="1" applyAlignment="1">
      <alignment horizontal="left"/>
    </xf>
    <xf numFmtId="49" fontId="25" fillId="0" borderId="0" xfId="0" applyNumberFormat="1" applyFont="1" applyFill="1" applyAlignment="1">
      <alignment horizontal="left"/>
    </xf>
    <xf numFmtId="49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14" fillId="0" borderId="0" xfId="0" applyNumberFormat="1" applyFont="1" applyFill="1" applyAlignment="1"/>
    <xf numFmtId="4" fontId="14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14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19" fillId="0" borderId="6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6" fontId="5" fillId="0" borderId="1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0" borderId="4" xfId="0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" fontId="5" fillId="0" borderId="6" xfId="0" applyNumberFormat="1" applyFont="1" applyFill="1" applyBorder="1" applyAlignment="1">
      <alignment horizontal="center" vertical="top" wrapText="1"/>
    </xf>
    <xf numFmtId="16" fontId="5" fillId="0" borderId="2" xfId="0" applyNumberFormat="1" applyFont="1" applyFill="1" applyBorder="1" applyAlignment="1">
      <alignment horizontal="center" vertical="top" wrapText="1"/>
    </xf>
    <xf numFmtId="16" fontId="5" fillId="0" borderId="7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6" fontId="1" fillId="0" borderId="5" xfId="0" applyNumberFormat="1" applyFont="1" applyFill="1" applyBorder="1" applyAlignment="1">
      <alignment horizontal="center" vertical="top" wrapText="1"/>
    </xf>
    <xf numFmtId="16" fontId="1" fillId="0" borderId="4" xfId="0" applyNumberFormat="1" applyFont="1" applyFill="1" applyBorder="1" applyAlignment="1">
      <alignment horizontal="center" vertical="top" wrapText="1"/>
    </xf>
    <xf numFmtId="16" fontId="1" fillId="0" borderId="3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top" wrapText="1"/>
    </xf>
    <xf numFmtId="164" fontId="1" fillId="0" borderId="5" xfId="0" applyNumberFormat="1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left" vertical="top" wrapText="1"/>
    </xf>
    <xf numFmtId="49" fontId="12" fillId="0" borderId="5" xfId="0" applyNumberFormat="1" applyFont="1" applyFill="1" applyBorder="1" applyAlignment="1">
      <alignment horizontal="center" vertical="top" wrapText="1"/>
    </xf>
    <xf numFmtId="49" fontId="12" fillId="0" borderId="4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16" fontId="1" fillId="3" borderId="5" xfId="0" applyNumberFormat="1" applyFont="1" applyFill="1" applyBorder="1" applyAlignment="1">
      <alignment horizontal="center" vertical="top" wrapText="1"/>
    </xf>
    <xf numFmtId="16" fontId="1" fillId="3" borderId="4" xfId="0" applyNumberFormat="1" applyFont="1" applyFill="1" applyBorder="1" applyAlignment="1">
      <alignment horizontal="center" vertical="top" wrapText="1"/>
    </xf>
    <xf numFmtId="16" fontId="1" fillId="3" borderId="3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16" fontId="12" fillId="0" borderId="5" xfId="0" applyNumberFormat="1" applyFont="1" applyFill="1" applyBorder="1" applyAlignment="1">
      <alignment horizontal="center" vertical="top" wrapText="1"/>
    </xf>
    <xf numFmtId="16" fontId="12" fillId="0" borderId="4" xfId="0" applyNumberFormat="1" applyFont="1" applyFill="1" applyBorder="1" applyAlignment="1">
      <alignment horizontal="center" vertical="top" wrapText="1"/>
    </xf>
    <xf numFmtId="16" fontId="12" fillId="0" borderId="3" xfId="0" applyNumberFormat="1" applyFont="1" applyFill="1" applyBorder="1" applyAlignment="1">
      <alignment horizontal="center" vertical="top" wrapText="1"/>
    </xf>
    <xf numFmtId="16" fontId="1" fillId="0" borderId="2" xfId="0" applyNumberFormat="1" applyFont="1" applyFill="1" applyBorder="1" applyAlignment="1">
      <alignment horizontal="center" vertical="top" wrapText="1"/>
    </xf>
    <xf numFmtId="16" fontId="1" fillId="0" borderId="7" xfId="0" applyNumberFormat="1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left" wrapText="1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M12" sqref="M12"/>
    </sheetView>
  </sheetViews>
  <sheetFormatPr defaultRowHeight="15.75" x14ac:dyDescent="0.25"/>
  <cols>
    <col min="1" max="1" width="7.28515625" style="1" bestFit="1" customWidth="1"/>
    <col min="2" max="2" width="52.42578125" style="1" customWidth="1"/>
    <col min="3" max="3" width="16" style="1" customWidth="1"/>
    <col min="4" max="4" width="12.5703125" style="1" customWidth="1"/>
    <col min="5" max="5" width="17" style="1" customWidth="1"/>
    <col min="6" max="6" width="13.85546875" style="1" customWidth="1"/>
    <col min="7" max="10" width="12.5703125" style="1" customWidth="1"/>
    <col min="11" max="11" width="25.28515625" style="1" customWidth="1"/>
    <col min="12" max="12" width="1.85546875" style="71" hidden="1" customWidth="1"/>
    <col min="13" max="16384" width="9.140625" style="16"/>
  </cols>
  <sheetData>
    <row r="1" spans="1:12" x14ac:dyDescent="0.25">
      <c r="A1" s="14"/>
      <c r="B1" s="15"/>
      <c r="C1" s="15"/>
      <c r="D1" s="15"/>
      <c r="E1" s="15"/>
      <c r="F1" s="122" t="s">
        <v>86</v>
      </c>
      <c r="G1" s="122"/>
      <c r="H1" s="122"/>
      <c r="I1" s="122"/>
      <c r="J1" s="122"/>
      <c r="K1" s="122"/>
    </row>
    <row r="2" spans="1:12" ht="12.75" customHeight="1" x14ac:dyDescent="0.25">
      <c r="A2" s="14"/>
      <c r="B2" s="15"/>
      <c r="C2" s="15"/>
      <c r="D2" s="15"/>
      <c r="E2" s="15"/>
      <c r="F2" s="123" t="s">
        <v>38</v>
      </c>
      <c r="G2" s="123"/>
      <c r="H2" s="123"/>
      <c r="I2" s="123"/>
      <c r="J2" s="123"/>
      <c r="K2" s="123"/>
    </row>
    <row r="3" spans="1:12" ht="15" customHeight="1" x14ac:dyDescent="0.25">
      <c r="A3" s="14"/>
      <c r="B3" s="15"/>
      <c r="C3" s="15"/>
      <c r="D3" s="15"/>
      <c r="E3" s="15"/>
      <c r="F3" s="17" t="s">
        <v>39</v>
      </c>
      <c r="G3" s="17"/>
      <c r="H3" s="18"/>
      <c r="I3" s="18"/>
      <c r="J3" s="18"/>
      <c r="K3" s="19"/>
    </row>
    <row r="4" spans="1:12" x14ac:dyDescent="0.25">
      <c r="A4" s="14"/>
      <c r="B4" s="15"/>
      <c r="C4" s="15"/>
      <c r="D4" s="15"/>
      <c r="E4" s="15"/>
      <c r="F4" s="18" t="s">
        <v>40</v>
      </c>
      <c r="G4" s="18"/>
      <c r="H4" s="18"/>
      <c r="I4" s="18"/>
      <c r="J4" s="18"/>
      <c r="K4" s="19"/>
    </row>
    <row r="5" spans="1:12" x14ac:dyDescent="0.25">
      <c r="A5" s="14"/>
      <c r="B5" s="15"/>
      <c r="C5" s="15"/>
      <c r="D5" s="15"/>
      <c r="E5" s="15"/>
      <c r="F5" s="18" t="s">
        <v>41</v>
      </c>
      <c r="G5" s="18"/>
      <c r="H5" s="18"/>
      <c r="I5" s="18"/>
      <c r="J5" s="18"/>
      <c r="K5" s="19"/>
    </row>
    <row r="6" spans="1:12" ht="16.5" customHeight="1" x14ac:dyDescent="0.25">
      <c r="A6" s="10"/>
      <c r="B6" s="20"/>
      <c r="C6" s="20"/>
      <c r="D6" s="20"/>
      <c r="E6" s="20"/>
      <c r="F6" s="124" t="s">
        <v>418</v>
      </c>
      <c r="G6" s="124"/>
      <c r="H6" s="124"/>
      <c r="I6" s="124"/>
      <c r="J6" s="124"/>
      <c r="K6" s="124"/>
    </row>
    <row r="7" spans="1:12" ht="16.5" customHeight="1" x14ac:dyDescent="0.25">
      <c r="A7" s="10"/>
      <c r="B7" s="20"/>
      <c r="C7" s="20"/>
      <c r="D7" s="20"/>
      <c r="E7" s="20"/>
      <c r="F7" s="20"/>
      <c r="G7" s="22"/>
      <c r="H7" s="23"/>
      <c r="I7" s="21"/>
      <c r="J7" s="21"/>
      <c r="K7" s="21"/>
    </row>
    <row r="8" spans="1:12" s="24" customFormat="1" x14ac:dyDescent="0.2">
      <c r="A8" s="130" t="s">
        <v>34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72"/>
    </row>
    <row r="9" spans="1:12" s="24" customFormat="1" x14ac:dyDescent="0.2">
      <c r="A9" s="130" t="s">
        <v>36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7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24.75" customHeight="1" x14ac:dyDescent="0.2">
      <c r="A11" s="133" t="s">
        <v>4</v>
      </c>
      <c r="B11" s="133" t="s">
        <v>17</v>
      </c>
      <c r="C11" s="131" t="s">
        <v>31</v>
      </c>
      <c r="D11" s="132" t="s">
        <v>14</v>
      </c>
      <c r="E11" s="132" t="s">
        <v>22</v>
      </c>
      <c r="F11" s="132" t="s">
        <v>5</v>
      </c>
      <c r="G11" s="132"/>
      <c r="H11" s="132"/>
      <c r="I11" s="132"/>
      <c r="J11" s="132"/>
      <c r="K11" s="132"/>
    </row>
    <row r="12" spans="1:12" ht="99" customHeight="1" x14ac:dyDescent="0.2">
      <c r="A12" s="133"/>
      <c r="B12" s="133"/>
      <c r="C12" s="131"/>
      <c r="D12" s="132"/>
      <c r="E12" s="132"/>
      <c r="F12" s="11" t="s">
        <v>163</v>
      </c>
      <c r="G12" s="11" t="s">
        <v>164</v>
      </c>
      <c r="H12" s="11" t="s">
        <v>165</v>
      </c>
      <c r="I12" s="11" t="s">
        <v>166</v>
      </c>
      <c r="J12" s="11" t="s">
        <v>167</v>
      </c>
      <c r="K12" s="9" t="s">
        <v>23</v>
      </c>
    </row>
    <row r="13" spans="1:12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</row>
    <row r="14" spans="1:12" ht="18" customHeight="1" x14ac:dyDescent="0.2">
      <c r="A14" s="6">
        <v>1</v>
      </c>
      <c r="B14" s="128" t="s">
        <v>42</v>
      </c>
      <c r="C14" s="129"/>
      <c r="D14" s="129"/>
      <c r="E14" s="129"/>
      <c r="F14" s="129"/>
      <c r="G14" s="129"/>
      <c r="H14" s="129"/>
      <c r="I14" s="129"/>
      <c r="J14" s="25"/>
      <c r="K14" s="5" t="s">
        <v>24</v>
      </c>
    </row>
    <row r="15" spans="1:12" ht="90" customHeight="1" x14ac:dyDescent="0.2">
      <c r="A15" s="6"/>
      <c r="B15" s="7" t="s">
        <v>170</v>
      </c>
      <c r="C15" s="5"/>
      <c r="D15" s="5" t="s">
        <v>178</v>
      </c>
      <c r="E15" s="5">
        <v>40</v>
      </c>
      <c r="F15" s="5">
        <v>50</v>
      </c>
      <c r="G15" s="34">
        <v>60</v>
      </c>
      <c r="H15" s="5">
        <v>70</v>
      </c>
      <c r="I15" s="5">
        <v>80</v>
      </c>
      <c r="J15" s="5">
        <v>90</v>
      </c>
      <c r="K15" s="5" t="s">
        <v>24</v>
      </c>
      <c r="L15" s="69" t="s">
        <v>372</v>
      </c>
    </row>
    <row r="16" spans="1:12" ht="92.25" customHeight="1" x14ac:dyDescent="0.2">
      <c r="A16" s="8" t="s">
        <v>18</v>
      </c>
      <c r="B16" s="33" t="s">
        <v>197</v>
      </c>
      <c r="C16" s="5" t="s">
        <v>179</v>
      </c>
      <c r="D16" s="5" t="s">
        <v>89</v>
      </c>
      <c r="E16" s="29" t="s">
        <v>180</v>
      </c>
      <c r="F16" s="29" t="s">
        <v>181</v>
      </c>
      <c r="G16" s="82" t="s">
        <v>181</v>
      </c>
      <c r="H16" s="29" t="s">
        <v>180</v>
      </c>
      <c r="I16" s="29" t="s">
        <v>180</v>
      </c>
      <c r="J16" s="29" t="s">
        <v>180</v>
      </c>
      <c r="K16" s="5">
        <v>1</v>
      </c>
      <c r="L16" s="69" t="s">
        <v>366</v>
      </c>
    </row>
    <row r="17" spans="1:12" ht="51.75" customHeight="1" x14ac:dyDescent="0.2">
      <c r="A17" s="8" t="s">
        <v>19</v>
      </c>
      <c r="B17" s="33" t="s">
        <v>198</v>
      </c>
      <c r="C17" s="5" t="s">
        <v>179</v>
      </c>
      <c r="D17" s="5" t="s">
        <v>182</v>
      </c>
      <c r="E17" s="26" t="s">
        <v>183</v>
      </c>
      <c r="F17" s="26" t="s">
        <v>184</v>
      </c>
      <c r="G17" s="34" t="s">
        <v>415</v>
      </c>
      <c r="H17" s="26" t="s">
        <v>185</v>
      </c>
      <c r="I17" s="26" t="s">
        <v>186</v>
      </c>
      <c r="J17" s="26" t="s">
        <v>187</v>
      </c>
      <c r="K17" s="5">
        <v>2</v>
      </c>
      <c r="L17" s="69" t="s">
        <v>367</v>
      </c>
    </row>
    <row r="18" spans="1:12" ht="38.25" customHeight="1" x14ac:dyDescent="0.2">
      <c r="A18" s="8" t="s">
        <v>87</v>
      </c>
      <c r="B18" s="3" t="s">
        <v>171</v>
      </c>
      <c r="C18" s="5" t="s">
        <v>179</v>
      </c>
      <c r="D18" s="5" t="s">
        <v>89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3</v>
      </c>
      <c r="L18" s="69" t="s">
        <v>374</v>
      </c>
    </row>
    <row r="19" spans="1:12" ht="48" customHeight="1" x14ac:dyDescent="0.2">
      <c r="A19" s="8" t="s">
        <v>195</v>
      </c>
      <c r="B19" s="33" t="s">
        <v>201</v>
      </c>
      <c r="C19" s="34" t="s">
        <v>179</v>
      </c>
      <c r="D19" s="34" t="s">
        <v>90</v>
      </c>
      <c r="E19" s="34">
        <v>86.64</v>
      </c>
      <c r="F19" s="34">
        <v>86.64</v>
      </c>
      <c r="G19" s="34">
        <v>90</v>
      </c>
      <c r="H19" s="34">
        <v>94</v>
      </c>
      <c r="I19" s="34">
        <v>98</v>
      </c>
      <c r="J19" s="34">
        <v>100</v>
      </c>
      <c r="K19" s="34">
        <v>1</v>
      </c>
      <c r="L19" s="69" t="s">
        <v>374</v>
      </c>
    </row>
    <row r="20" spans="1:12" ht="18" customHeight="1" x14ac:dyDescent="0.2">
      <c r="A20" s="6">
        <v>2</v>
      </c>
      <c r="B20" s="128" t="s">
        <v>57</v>
      </c>
      <c r="C20" s="129"/>
      <c r="D20" s="129"/>
      <c r="E20" s="129"/>
      <c r="F20" s="129"/>
      <c r="G20" s="129"/>
      <c r="H20" s="129"/>
      <c r="I20" s="129"/>
      <c r="J20" s="25"/>
      <c r="K20" s="5" t="s">
        <v>24</v>
      </c>
    </row>
    <row r="21" spans="1:12" ht="64.5" customHeight="1" x14ac:dyDescent="0.2">
      <c r="A21" s="6"/>
      <c r="B21" s="7" t="s">
        <v>172</v>
      </c>
      <c r="C21" s="5"/>
      <c r="D21" s="5" t="s">
        <v>90</v>
      </c>
      <c r="E21" s="5">
        <v>100</v>
      </c>
      <c r="F21" s="5">
        <v>100</v>
      </c>
      <c r="G21" s="5">
        <v>100</v>
      </c>
      <c r="H21" s="5">
        <v>100</v>
      </c>
      <c r="I21" s="5">
        <v>100</v>
      </c>
      <c r="J21" s="5">
        <v>100</v>
      </c>
      <c r="K21" s="5" t="s">
        <v>24</v>
      </c>
    </row>
    <row r="22" spans="1:12" s="35" customFormat="1" ht="47.25" customHeight="1" x14ac:dyDescent="0.2">
      <c r="A22" s="32" t="s">
        <v>20</v>
      </c>
      <c r="B22" s="33" t="s">
        <v>173</v>
      </c>
      <c r="C22" s="34" t="s">
        <v>179</v>
      </c>
      <c r="D22" s="34" t="s">
        <v>89</v>
      </c>
      <c r="E22" s="34">
        <v>1</v>
      </c>
      <c r="F22" s="34">
        <v>1</v>
      </c>
      <c r="G22" s="34">
        <v>1</v>
      </c>
      <c r="H22" s="34">
        <v>1</v>
      </c>
      <c r="I22" s="34">
        <v>1</v>
      </c>
      <c r="J22" s="34">
        <v>1</v>
      </c>
      <c r="K22" s="34">
        <v>1</v>
      </c>
      <c r="L22" s="69" t="s">
        <v>374</v>
      </c>
    </row>
    <row r="23" spans="1:12" ht="62.25" customHeight="1" x14ac:dyDescent="0.2">
      <c r="A23" s="8" t="s">
        <v>21</v>
      </c>
      <c r="B23" s="3" t="s">
        <v>174</v>
      </c>
      <c r="C23" s="5" t="s">
        <v>179</v>
      </c>
      <c r="D23" s="5" t="s">
        <v>90</v>
      </c>
      <c r="E23" s="5">
        <v>5</v>
      </c>
      <c r="F23" s="5">
        <v>5</v>
      </c>
      <c r="G23" s="5" t="s">
        <v>368</v>
      </c>
      <c r="H23" s="5" t="s">
        <v>368</v>
      </c>
      <c r="I23" s="5" t="s">
        <v>368</v>
      </c>
      <c r="J23" s="5" t="s">
        <v>368</v>
      </c>
      <c r="K23" s="5">
        <v>2</v>
      </c>
      <c r="L23" s="69"/>
    </row>
    <row r="24" spans="1:12" ht="78.75" customHeight="1" x14ac:dyDescent="0.2">
      <c r="A24" s="8" t="s">
        <v>33</v>
      </c>
      <c r="B24" s="3" t="s">
        <v>175</v>
      </c>
      <c r="C24" s="5" t="s">
        <v>179</v>
      </c>
      <c r="D24" s="5" t="s">
        <v>89</v>
      </c>
      <c r="E24" s="5">
        <v>1</v>
      </c>
      <c r="F24" s="5">
        <v>2</v>
      </c>
      <c r="G24" s="5">
        <v>2</v>
      </c>
      <c r="H24" s="5">
        <v>2</v>
      </c>
      <c r="I24" s="5">
        <v>2</v>
      </c>
      <c r="J24" s="5">
        <v>2</v>
      </c>
      <c r="K24" s="5">
        <v>3</v>
      </c>
      <c r="L24" s="69" t="s">
        <v>373</v>
      </c>
    </row>
    <row r="25" spans="1:12" s="35" customFormat="1" ht="51" customHeight="1" x14ac:dyDescent="0.2">
      <c r="A25" s="32" t="s">
        <v>127</v>
      </c>
      <c r="B25" s="33" t="s">
        <v>194</v>
      </c>
      <c r="C25" s="34" t="s">
        <v>179</v>
      </c>
      <c r="D25" s="34" t="s">
        <v>89</v>
      </c>
      <c r="E25" s="34">
        <v>0</v>
      </c>
      <c r="F25" s="34">
        <v>208</v>
      </c>
      <c r="G25" s="34">
        <v>208</v>
      </c>
      <c r="H25" s="34">
        <v>208</v>
      </c>
      <c r="I25" s="34">
        <v>208</v>
      </c>
      <c r="J25" s="34">
        <v>208</v>
      </c>
      <c r="K25" s="34">
        <v>4</v>
      </c>
      <c r="L25" s="69" t="s">
        <v>374</v>
      </c>
    </row>
    <row r="26" spans="1:12" ht="174" customHeight="1" x14ac:dyDescent="0.2">
      <c r="A26" s="32" t="s">
        <v>411</v>
      </c>
      <c r="B26" s="83" t="s">
        <v>412</v>
      </c>
      <c r="C26" s="34" t="s">
        <v>179</v>
      </c>
      <c r="D26" s="84" t="s">
        <v>90</v>
      </c>
      <c r="E26" s="34">
        <v>95.89</v>
      </c>
      <c r="F26" s="34">
        <v>100</v>
      </c>
      <c r="G26" s="34">
        <v>100</v>
      </c>
      <c r="H26" s="34">
        <v>100</v>
      </c>
      <c r="I26" s="34">
        <v>100</v>
      </c>
      <c r="J26" s="34">
        <v>100</v>
      </c>
      <c r="K26" s="34">
        <v>2</v>
      </c>
      <c r="L26" s="70" t="s">
        <v>371</v>
      </c>
    </row>
    <row r="27" spans="1:12" ht="81" customHeight="1" x14ac:dyDescent="0.2">
      <c r="A27" s="32" t="s">
        <v>370</v>
      </c>
      <c r="B27" s="33" t="s">
        <v>413</v>
      </c>
      <c r="C27" s="34" t="s">
        <v>179</v>
      </c>
      <c r="D27" s="34" t="s">
        <v>90</v>
      </c>
      <c r="E27" s="34" t="s">
        <v>368</v>
      </c>
      <c r="F27" s="34" t="s">
        <v>368</v>
      </c>
      <c r="G27" s="34">
        <v>30</v>
      </c>
      <c r="H27" s="34">
        <v>60</v>
      </c>
      <c r="I27" s="34">
        <v>100</v>
      </c>
      <c r="J27" s="34">
        <v>100</v>
      </c>
      <c r="K27" s="34">
        <v>2</v>
      </c>
      <c r="L27" s="70" t="s">
        <v>371</v>
      </c>
    </row>
    <row r="28" spans="1:12" ht="33" customHeight="1" x14ac:dyDescent="0.2">
      <c r="A28" s="85">
        <v>3</v>
      </c>
      <c r="B28" s="125" t="s">
        <v>91</v>
      </c>
      <c r="C28" s="126"/>
      <c r="D28" s="126"/>
      <c r="E28" s="126"/>
      <c r="F28" s="126"/>
      <c r="G28" s="126"/>
      <c r="H28" s="126"/>
      <c r="I28" s="126"/>
      <c r="J28" s="127"/>
      <c r="K28" s="34" t="s">
        <v>24</v>
      </c>
    </row>
    <row r="29" spans="1:12" ht="61.5" customHeight="1" x14ac:dyDescent="0.2">
      <c r="A29" s="6"/>
      <c r="B29" s="7" t="s">
        <v>176</v>
      </c>
      <c r="C29" s="5"/>
      <c r="D29" s="5" t="s">
        <v>90</v>
      </c>
      <c r="E29" s="5">
        <v>100</v>
      </c>
      <c r="F29" s="5">
        <v>100</v>
      </c>
      <c r="G29" s="5">
        <v>100</v>
      </c>
      <c r="H29" s="5">
        <v>100</v>
      </c>
      <c r="I29" s="5">
        <v>100</v>
      </c>
      <c r="J29" s="5">
        <v>100</v>
      </c>
      <c r="K29" s="5" t="s">
        <v>24</v>
      </c>
      <c r="L29" s="69" t="s">
        <v>374</v>
      </c>
    </row>
    <row r="30" spans="1:12" ht="74.25" customHeight="1" x14ac:dyDescent="0.2">
      <c r="A30" s="8" t="s">
        <v>92</v>
      </c>
      <c r="B30" s="36" t="s">
        <v>202</v>
      </c>
      <c r="C30" s="5" t="s">
        <v>88</v>
      </c>
      <c r="D30" s="5" t="s">
        <v>89</v>
      </c>
      <c r="E30" s="5">
        <v>650</v>
      </c>
      <c r="F30" s="27">
        <v>668</v>
      </c>
      <c r="G30" s="86">
        <v>460</v>
      </c>
      <c r="H30" s="27">
        <v>371</v>
      </c>
      <c r="I30" s="27">
        <v>371</v>
      </c>
      <c r="J30" s="27">
        <v>371</v>
      </c>
      <c r="K30" s="5">
        <v>1</v>
      </c>
      <c r="L30" s="69" t="s">
        <v>369</v>
      </c>
    </row>
    <row r="31" spans="1:12" ht="63.75" customHeight="1" x14ac:dyDescent="0.2">
      <c r="A31" s="8" t="s">
        <v>93</v>
      </c>
      <c r="B31" s="33" t="s">
        <v>199</v>
      </c>
      <c r="C31" s="5" t="s">
        <v>88</v>
      </c>
      <c r="D31" s="5" t="s">
        <v>89</v>
      </c>
      <c r="E31" s="27">
        <v>28</v>
      </c>
      <c r="F31" s="27">
        <v>12</v>
      </c>
      <c r="G31" s="27">
        <v>49</v>
      </c>
      <c r="H31" s="27">
        <v>35</v>
      </c>
      <c r="I31" s="27">
        <v>36</v>
      </c>
      <c r="J31" s="27">
        <v>36</v>
      </c>
      <c r="K31" s="5">
        <v>2</v>
      </c>
      <c r="L31" s="69" t="s">
        <v>374</v>
      </c>
    </row>
    <row r="32" spans="1:12" ht="80.25" customHeight="1" x14ac:dyDescent="0.2">
      <c r="A32" s="8" t="s">
        <v>94</v>
      </c>
      <c r="B32" s="3" t="s">
        <v>177</v>
      </c>
      <c r="C32" s="5" t="s">
        <v>179</v>
      </c>
      <c r="D32" s="5" t="s">
        <v>89</v>
      </c>
      <c r="E32" s="26">
        <v>85</v>
      </c>
      <c r="F32" s="26">
        <v>89</v>
      </c>
      <c r="G32" s="26">
        <v>122</v>
      </c>
      <c r="H32" s="26">
        <v>151</v>
      </c>
      <c r="I32" s="26">
        <v>180</v>
      </c>
      <c r="J32" s="26">
        <v>212</v>
      </c>
      <c r="K32" s="5">
        <v>3</v>
      </c>
      <c r="L32" s="69" t="s">
        <v>374</v>
      </c>
    </row>
    <row r="33" spans="1:12" ht="85.5" customHeight="1" x14ac:dyDescent="0.2">
      <c r="A33" s="8" t="s">
        <v>196</v>
      </c>
      <c r="B33" s="33" t="s">
        <v>200</v>
      </c>
      <c r="C33" s="34" t="s">
        <v>88</v>
      </c>
      <c r="D33" s="34" t="s">
        <v>90</v>
      </c>
      <c r="E33" s="34">
        <v>91.5</v>
      </c>
      <c r="F33" s="34">
        <v>100</v>
      </c>
      <c r="G33" s="34">
        <v>100</v>
      </c>
      <c r="H33" s="34">
        <v>100</v>
      </c>
      <c r="I33" s="34">
        <v>100</v>
      </c>
      <c r="J33" s="34">
        <v>100</v>
      </c>
      <c r="K33" s="5">
        <v>2</v>
      </c>
      <c r="L33" s="69" t="s">
        <v>374</v>
      </c>
    </row>
  </sheetData>
  <mergeCells count="14">
    <mergeCell ref="F1:K1"/>
    <mergeCell ref="F2:K2"/>
    <mergeCell ref="F6:K6"/>
    <mergeCell ref="B28:J28"/>
    <mergeCell ref="B20:I20"/>
    <mergeCell ref="A8:K8"/>
    <mergeCell ref="C11:C12"/>
    <mergeCell ref="D11:D12"/>
    <mergeCell ref="F11:K11"/>
    <mergeCell ref="A11:A12"/>
    <mergeCell ref="B11:B12"/>
    <mergeCell ref="E11:E12"/>
    <mergeCell ref="B14:I14"/>
    <mergeCell ref="A9:K9"/>
  </mergeCells>
  <phoneticPr fontId="2" type="noConversion"/>
  <pageMargins left="0.17" right="0.62" top="0.2" bottom="0.17" header="0.17" footer="0.17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6"/>
  <sheetViews>
    <sheetView zoomScale="90" zoomScaleNormal="90" workbookViewId="0">
      <selection activeCell="N11" sqref="N11"/>
    </sheetView>
  </sheetViews>
  <sheetFormatPr defaultRowHeight="12.75" x14ac:dyDescent="0.2"/>
  <cols>
    <col min="1" max="1" width="28.28515625" style="30" customWidth="1"/>
    <col min="2" max="2" width="22.85546875" style="30" customWidth="1"/>
    <col min="3" max="3" width="22.42578125" style="30" customWidth="1"/>
    <col min="4" max="4" width="16" style="30" customWidth="1"/>
    <col min="5" max="5" width="14.28515625" style="53" customWidth="1"/>
    <col min="6" max="9" width="14.28515625" style="30" customWidth="1"/>
    <col min="10" max="10" width="28.85546875" style="30" customWidth="1"/>
    <col min="11" max="16384" width="9.140625" style="30"/>
  </cols>
  <sheetData>
    <row r="1" spans="1:10" s="44" customFormat="1" ht="15" x14ac:dyDescent="0.25">
      <c r="D1" s="45"/>
      <c r="E1" s="43"/>
      <c r="F1" s="88" t="s">
        <v>80</v>
      </c>
      <c r="G1" s="46"/>
      <c r="H1" s="46"/>
      <c r="I1" s="46"/>
      <c r="J1" s="46"/>
    </row>
    <row r="2" spans="1:10" s="44" customFormat="1" ht="15" customHeight="1" x14ac:dyDescent="0.25">
      <c r="D2" s="45"/>
      <c r="E2" s="43"/>
      <c r="F2" s="150" t="s">
        <v>38</v>
      </c>
      <c r="G2" s="150"/>
      <c r="H2" s="150"/>
      <c r="I2" s="150"/>
      <c r="J2" s="150"/>
    </row>
    <row r="3" spans="1:10" s="44" customFormat="1" ht="15" x14ac:dyDescent="0.25">
      <c r="D3" s="45"/>
      <c r="E3" s="43"/>
      <c r="F3" s="89" t="s">
        <v>39</v>
      </c>
      <c r="G3" s="12"/>
      <c r="H3" s="12"/>
      <c r="I3" s="12"/>
    </row>
    <row r="4" spans="1:10" s="44" customFormat="1" ht="15" x14ac:dyDescent="0.25">
      <c r="D4" s="45"/>
      <c r="E4" s="43"/>
      <c r="F4" s="12" t="s">
        <v>40</v>
      </c>
      <c r="G4" s="12"/>
      <c r="H4" s="12"/>
      <c r="I4" s="12"/>
    </row>
    <row r="5" spans="1:10" s="44" customFormat="1" ht="14.1" customHeight="1" x14ac:dyDescent="0.25">
      <c r="D5" s="45"/>
      <c r="E5" s="43"/>
      <c r="F5" s="12" t="s">
        <v>41</v>
      </c>
      <c r="G5" s="12"/>
      <c r="H5" s="12"/>
      <c r="I5" s="12"/>
    </row>
    <row r="6" spans="1:10" s="44" customFormat="1" ht="15" customHeight="1" x14ac:dyDescent="0.25">
      <c r="D6" s="45"/>
      <c r="E6" s="43"/>
      <c r="F6" s="150" t="s">
        <v>418</v>
      </c>
      <c r="G6" s="150"/>
      <c r="H6" s="150"/>
      <c r="I6" s="150"/>
      <c r="J6" s="150"/>
    </row>
    <row r="7" spans="1:10" s="44" customFormat="1" ht="15" customHeight="1" x14ac:dyDescent="0.25">
      <c r="D7" s="45"/>
      <c r="E7" s="47"/>
      <c r="F7" s="75"/>
      <c r="G7" s="75"/>
      <c r="H7" s="75"/>
      <c r="I7" s="75"/>
      <c r="J7" s="75"/>
    </row>
    <row r="8" spans="1:10" ht="45" customHeight="1" x14ac:dyDescent="0.2">
      <c r="A8" s="152" t="s">
        <v>84</v>
      </c>
      <c r="B8" s="152"/>
      <c r="C8" s="152"/>
      <c r="D8" s="152"/>
      <c r="E8" s="152"/>
      <c r="F8" s="152"/>
      <c r="G8" s="152"/>
      <c r="H8" s="152"/>
      <c r="I8" s="152"/>
      <c r="J8" s="152"/>
    </row>
    <row r="9" spans="1:10" ht="15.75" x14ac:dyDescent="0.2">
      <c r="A9" s="48"/>
      <c r="B9" s="48"/>
      <c r="C9" s="48"/>
      <c r="D9" s="48"/>
      <c r="E9" s="90"/>
      <c r="F9" s="48"/>
      <c r="G9" s="48"/>
      <c r="H9" s="48"/>
      <c r="I9" s="48"/>
      <c r="J9" s="48"/>
    </row>
    <row r="10" spans="1:10" ht="31.5" customHeight="1" x14ac:dyDescent="0.2">
      <c r="A10" s="143" t="s">
        <v>83</v>
      </c>
      <c r="B10" s="143" t="s">
        <v>3</v>
      </c>
      <c r="C10" s="143" t="s">
        <v>81</v>
      </c>
      <c r="D10" s="135" t="s">
        <v>79</v>
      </c>
      <c r="E10" s="135"/>
      <c r="F10" s="135"/>
      <c r="G10" s="135"/>
      <c r="H10" s="135"/>
      <c r="I10" s="135"/>
      <c r="J10" s="143" t="s">
        <v>82</v>
      </c>
    </row>
    <row r="11" spans="1:10" ht="63" x14ac:dyDescent="0.2">
      <c r="A11" s="145"/>
      <c r="B11" s="145"/>
      <c r="C11" s="145"/>
      <c r="D11" s="74" t="s">
        <v>0</v>
      </c>
      <c r="E11" s="87" t="s">
        <v>163</v>
      </c>
      <c r="F11" s="49" t="s">
        <v>164</v>
      </c>
      <c r="G11" s="49" t="s">
        <v>165</v>
      </c>
      <c r="H11" s="49" t="s">
        <v>166</v>
      </c>
      <c r="I11" s="49" t="s">
        <v>167</v>
      </c>
      <c r="J11" s="145"/>
    </row>
    <row r="12" spans="1:10" ht="15.75" x14ac:dyDescent="0.2">
      <c r="A12" s="151" t="s">
        <v>42</v>
      </c>
      <c r="B12" s="151"/>
      <c r="C12" s="151"/>
      <c r="D12" s="151"/>
      <c r="E12" s="151"/>
      <c r="F12" s="151"/>
      <c r="G12" s="151"/>
      <c r="H12" s="151"/>
      <c r="I12" s="151"/>
      <c r="J12" s="151"/>
    </row>
    <row r="13" spans="1:10" ht="76.5" customHeight="1" x14ac:dyDescent="0.2">
      <c r="A13" s="50" t="s">
        <v>43</v>
      </c>
      <c r="B13" s="73"/>
      <c r="C13" s="73"/>
      <c r="D13" s="73"/>
      <c r="E13" s="39"/>
      <c r="F13" s="73"/>
      <c r="G13" s="73"/>
      <c r="H13" s="73"/>
      <c r="I13" s="73"/>
      <c r="J13" s="73"/>
    </row>
    <row r="14" spans="1:10" ht="15" customHeight="1" x14ac:dyDescent="0.2">
      <c r="A14" s="134" t="s">
        <v>46</v>
      </c>
      <c r="B14" s="73" t="s">
        <v>2</v>
      </c>
      <c r="C14" s="135" t="s">
        <v>85</v>
      </c>
      <c r="D14" s="31">
        <f>SUM(E14:I14)</f>
        <v>0</v>
      </c>
      <c r="E14" s="39">
        <f>SUM(E15:E18)</f>
        <v>0</v>
      </c>
      <c r="F14" s="31">
        <f>SUM(F15:F18)</f>
        <v>0</v>
      </c>
      <c r="G14" s="31">
        <f>SUM(G15:G18)</f>
        <v>0</v>
      </c>
      <c r="H14" s="31">
        <f>SUM(H15:H18)</f>
        <v>0</v>
      </c>
      <c r="I14" s="31">
        <f>SUM(I15:I18)</f>
        <v>0</v>
      </c>
      <c r="J14" s="37"/>
    </row>
    <row r="15" spans="1:10" ht="30" x14ac:dyDescent="0.2">
      <c r="A15" s="134"/>
      <c r="B15" s="73" t="s">
        <v>1</v>
      </c>
      <c r="C15" s="135"/>
      <c r="D15" s="31">
        <f>SUM(E15:I15)</f>
        <v>0</v>
      </c>
      <c r="E15" s="39">
        <v>0</v>
      </c>
      <c r="F15" s="31">
        <v>0</v>
      </c>
      <c r="G15" s="31">
        <v>0</v>
      </c>
      <c r="H15" s="31">
        <v>0</v>
      </c>
      <c r="I15" s="31">
        <v>0</v>
      </c>
      <c r="J15" s="37"/>
    </row>
    <row r="16" spans="1:10" ht="30" x14ac:dyDescent="0.2">
      <c r="A16" s="134"/>
      <c r="B16" s="73" t="s">
        <v>7</v>
      </c>
      <c r="C16" s="135"/>
      <c r="D16" s="31">
        <f>SUM(E16:I16)</f>
        <v>0</v>
      </c>
      <c r="E16" s="39">
        <v>0</v>
      </c>
      <c r="F16" s="31">
        <v>0</v>
      </c>
      <c r="G16" s="31">
        <v>0</v>
      </c>
      <c r="H16" s="31">
        <v>0</v>
      </c>
      <c r="I16" s="31">
        <v>0</v>
      </c>
      <c r="J16" s="37"/>
    </row>
    <row r="17" spans="1:10" ht="45" x14ac:dyDescent="0.2">
      <c r="A17" s="134"/>
      <c r="B17" s="73" t="s">
        <v>16</v>
      </c>
      <c r="C17" s="135"/>
      <c r="D17" s="31">
        <f>SUM(E17:I17)</f>
        <v>0</v>
      </c>
      <c r="E17" s="39">
        <v>0</v>
      </c>
      <c r="F17" s="31">
        <v>0</v>
      </c>
      <c r="G17" s="31">
        <v>0</v>
      </c>
      <c r="H17" s="31">
        <v>0</v>
      </c>
      <c r="I17" s="31">
        <v>0</v>
      </c>
      <c r="J17" s="37"/>
    </row>
    <row r="18" spans="1:10" ht="30" x14ac:dyDescent="0.2">
      <c r="A18" s="134"/>
      <c r="B18" s="73" t="s">
        <v>30</v>
      </c>
      <c r="C18" s="135"/>
      <c r="D18" s="31">
        <f>SUM(E18:I18)</f>
        <v>0</v>
      </c>
      <c r="E18" s="39">
        <v>0</v>
      </c>
      <c r="F18" s="31">
        <v>0</v>
      </c>
      <c r="G18" s="31">
        <v>0</v>
      </c>
      <c r="H18" s="31">
        <v>0</v>
      </c>
      <c r="I18" s="31">
        <v>0</v>
      </c>
      <c r="J18" s="37"/>
    </row>
    <row r="19" spans="1:10" ht="15" customHeight="1" x14ac:dyDescent="0.2">
      <c r="A19" s="146" t="s">
        <v>47</v>
      </c>
      <c r="B19" s="73" t="s">
        <v>2</v>
      </c>
      <c r="C19" s="135" t="s">
        <v>85</v>
      </c>
      <c r="D19" s="51">
        <f t="shared" ref="D19:I19" si="0">SUM(D20:D23)</f>
        <v>1075392.8</v>
      </c>
      <c r="E19" s="38">
        <f t="shared" si="0"/>
        <v>173699.6</v>
      </c>
      <c r="F19" s="51">
        <f t="shared" si="0"/>
        <v>189625.2</v>
      </c>
      <c r="G19" s="51">
        <f t="shared" si="0"/>
        <v>356034</v>
      </c>
      <c r="H19" s="51">
        <f t="shared" si="0"/>
        <v>356034</v>
      </c>
      <c r="I19" s="51">
        <f t="shared" si="0"/>
        <v>0</v>
      </c>
      <c r="J19" s="37"/>
    </row>
    <row r="20" spans="1:10" ht="30" x14ac:dyDescent="0.2">
      <c r="A20" s="146"/>
      <c r="B20" s="73" t="s">
        <v>1</v>
      </c>
      <c r="C20" s="135"/>
      <c r="D20" s="51">
        <f t="shared" ref="D20:D28" si="1">SUM(E20:I20)</f>
        <v>0</v>
      </c>
      <c r="E20" s="38">
        <v>0</v>
      </c>
      <c r="F20" s="51">
        <v>0</v>
      </c>
      <c r="G20" s="51">
        <v>0</v>
      </c>
      <c r="H20" s="51">
        <v>0</v>
      </c>
      <c r="I20" s="51">
        <v>0</v>
      </c>
      <c r="J20" s="37"/>
    </row>
    <row r="21" spans="1:10" ht="30" x14ac:dyDescent="0.2">
      <c r="A21" s="146"/>
      <c r="B21" s="73" t="s">
        <v>7</v>
      </c>
      <c r="C21" s="135"/>
      <c r="D21" s="51">
        <f t="shared" si="1"/>
        <v>0</v>
      </c>
      <c r="E21" s="38">
        <v>0</v>
      </c>
      <c r="F21" s="51">
        <v>0</v>
      </c>
      <c r="G21" s="51">
        <v>0</v>
      </c>
      <c r="H21" s="51">
        <v>0</v>
      </c>
      <c r="I21" s="51">
        <v>0</v>
      </c>
      <c r="J21" s="37"/>
    </row>
    <row r="22" spans="1:10" ht="45" x14ac:dyDescent="0.2">
      <c r="A22" s="146"/>
      <c r="B22" s="73" t="s">
        <v>16</v>
      </c>
      <c r="C22" s="135"/>
      <c r="D22" s="51">
        <f t="shared" si="1"/>
        <v>1075392.8</v>
      </c>
      <c r="E22" s="38">
        <v>173699.6</v>
      </c>
      <c r="F22" s="51">
        <v>189625.2</v>
      </c>
      <c r="G22" s="51">
        <v>356034</v>
      </c>
      <c r="H22" s="51">
        <v>356034</v>
      </c>
      <c r="I22" s="51">
        <v>0</v>
      </c>
      <c r="J22" s="37"/>
    </row>
    <row r="23" spans="1:10" ht="30" x14ac:dyDescent="0.2">
      <c r="A23" s="146"/>
      <c r="B23" s="73" t="s">
        <v>30</v>
      </c>
      <c r="C23" s="135"/>
      <c r="D23" s="51">
        <f t="shared" si="1"/>
        <v>0</v>
      </c>
      <c r="E23" s="38">
        <v>0</v>
      </c>
      <c r="F23" s="51">
        <v>0</v>
      </c>
      <c r="G23" s="51">
        <v>0</v>
      </c>
      <c r="H23" s="51">
        <v>0</v>
      </c>
      <c r="I23" s="51">
        <v>0</v>
      </c>
      <c r="J23" s="37"/>
    </row>
    <row r="24" spans="1:10" ht="15" x14ac:dyDescent="0.2">
      <c r="A24" s="146" t="s">
        <v>95</v>
      </c>
      <c r="B24" s="73" t="s">
        <v>2</v>
      </c>
      <c r="C24" s="135" t="s">
        <v>85</v>
      </c>
      <c r="D24" s="31">
        <f t="shared" si="1"/>
        <v>48200</v>
      </c>
      <c r="E24" s="39">
        <f>SUM(E25:E28)</f>
        <v>10500</v>
      </c>
      <c r="F24" s="31">
        <f>SUM(F25:F28)</f>
        <v>10500</v>
      </c>
      <c r="G24" s="31">
        <f>SUM(G25:G28)</f>
        <v>13600</v>
      </c>
      <c r="H24" s="31">
        <f>SUM(H25:H28)</f>
        <v>13600</v>
      </c>
      <c r="I24" s="31">
        <f>SUM(I25:I28)</f>
        <v>0</v>
      </c>
      <c r="J24" s="37"/>
    </row>
    <row r="25" spans="1:10" ht="30" x14ac:dyDescent="0.2">
      <c r="A25" s="146"/>
      <c r="B25" s="73" t="s">
        <v>1</v>
      </c>
      <c r="C25" s="135"/>
      <c r="D25" s="31">
        <f t="shared" si="1"/>
        <v>0</v>
      </c>
      <c r="E25" s="39">
        <v>0</v>
      </c>
      <c r="F25" s="31">
        <v>0</v>
      </c>
      <c r="G25" s="31">
        <v>0</v>
      </c>
      <c r="H25" s="31">
        <v>0</v>
      </c>
      <c r="I25" s="31">
        <v>0</v>
      </c>
      <c r="J25" s="37"/>
    </row>
    <row r="26" spans="1:10" ht="30" x14ac:dyDescent="0.2">
      <c r="A26" s="146"/>
      <c r="B26" s="73" t="s">
        <v>7</v>
      </c>
      <c r="C26" s="135"/>
      <c r="D26" s="31">
        <f t="shared" si="1"/>
        <v>0</v>
      </c>
      <c r="E26" s="39">
        <v>0</v>
      </c>
      <c r="F26" s="31">
        <v>0</v>
      </c>
      <c r="G26" s="31">
        <v>0</v>
      </c>
      <c r="H26" s="31">
        <v>0</v>
      </c>
      <c r="I26" s="31">
        <v>0</v>
      </c>
      <c r="J26" s="37"/>
    </row>
    <row r="27" spans="1:10" ht="45" x14ac:dyDescent="0.2">
      <c r="A27" s="146"/>
      <c r="B27" s="73" t="s">
        <v>16</v>
      </c>
      <c r="C27" s="135"/>
      <c r="D27" s="31">
        <f t="shared" si="1"/>
        <v>48200</v>
      </c>
      <c r="E27" s="39">
        <v>10500</v>
      </c>
      <c r="F27" s="31">
        <v>10500</v>
      </c>
      <c r="G27" s="31">
        <v>13600</v>
      </c>
      <c r="H27" s="31">
        <v>13600</v>
      </c>
      <c r="I27" s="31">
        <v>0</v>
      </c>
      <c r="J27" s="37"/>
    </row>
    <row r="28" spans="1:10" ht="30" x14ac:dyDescent="0.2">
      <c r="A28" s="146"/>
      <c r="B28" s="73" t="s">
        <v>30</v>
      </c>
      <c r="C28" s="135"/>
      <c r="D28" s="31">
        <f t="shared" si="1"/>
        <v>0</v>
      </c>
      <c r="E28" s="39">
        <v>0</v>
      </c>
      <c r="F28" s="31">
        <v>0</v>
      </c>
      <c r="G28" s="31">
        <v>0</v>
      </c>
      <c r="H28" s="31">
        <v>0</v>
      </c>
      <c r="I28" s="31">
        <v>0</v>
      </c>
      <c r="J28" s="37"/>
    </row>
    <row r="29" spans="1:10" ht="15" x14ac:dyDescent="0.2">
      <c r="A29" s="146" t="s">
        <v>261</v>
      </c>
      <c r="B29" s="73" t="s">
        <v>2</v>
      </c>
      <c r="C29" s="135" t="s">
        <v>85</v>
      </c>
      <c r="D29" s="31">
        <f t="shared" ref="D29:D43" si="2">SUM(E29:I29)</f>
        <v>23000</v>
      </c>
      <c r="E29" s="39">
        <f>SUM(E30:E33)</f>
        <v>23000</v>
      </c>
      <c r="F29" s="31">
        <f>SUM(F30:F33)</f>
        <v>0</v>
      </c>
      <c r="G29" s="31">
        <f>SUM(G30:G33)</f>
        <v>0</v>
      </c>
      <c r="H29" s="31">
        <f>SUM(H30:H33)</f>
        <v>0</v>
      </c>
      <c r="I29" s="31">
        <f>SUM(I30:I33)</f>
        <v>0</v>
      </c>
      <c r="J29" s="37"/>
    </row>
    <row r="30" spans="1:10" ht="30" x14ac:dyDescent="0.2">
      <c r="A30" s="146"/>
      <c r="B30" s="73" t="s">
        <v>1</v>
      </c>
      <c r="C30" s="135"/>
      <c r="D30" s="31">
        <f t="shared" si="2"/>
        <v>0</v>
      </c>
      <c r="E30" s="39">
        <v>0</v>
      </c>
      <c r="F30" s="31">
        <v>0</v>
      </c>
      <c r="G30" s="31">
        <v>0</v>
      </c>
      <c r="H30" s="31">
        <v>0</v>
      </c>
      <c r="I30" s="31">
        <v>0</v>
      </c>
      <c r="J30" s="37"/>
    </row>
    <row r="31" spans="1:10" ht="30" x14ac:dyDescent="0.2">
      <c r="A31" s="146"/>
      <c r="B31" s="73" t="s">
        <v>7</v>
      </c>
      <c r="C31" s="135"/>
      <c r="D31" s="31">
        <f t="shared" si="2"/>
        <v>14927</v>
      </c>
      <c r="E31" s="39">
        <v>14927</v>
      </c>
      <c r="F31" s="31">
        <v>0</v>
      </c>
      <c r="G31" s="31">
        <v>0</v>
      </c>
      <c r="H31" s="31">
        <v>0</v>
      </c>
      <c r="I31" s="31">
        <v>0</v>
      </c>
      <c r="J31" s="37"/>
    </row>
    <row r="32" spans="1:10" ht="45" x14ac:dyDescent="0.2">
      <c r="A32" s="146"/>
      <c r="B32" s="73" t="s">
        <v>16</v>
      </c>
      <c r="C32" s="135"/>
      <c r="D32" s="31">
        <f t="shared" si="2"/>
        <v>8073</v>
      </c>
      <c r="E32" s="39">
        <v>8073</v>
      </c>
      <c r="F32" s="31">
        <v>0</v>
      </c>
      <c r="G32" s="31">
        <v>0</v>
      </c>
      <c r="H32" s="31">
        <v>0</v>
      </c>
      <c r="I32" s="31">
        <v>0</v>
      </c>
      <c r="J32" s="37"/>
    </row>
    <row r="33" spans="1:10" ht="30" x14ac:dyDescent="0.2">
      <c r="A33" s="146"/>
      <c r="B33" s="73" t="s">
        <v>30</v>
      </c>
      <c r="C33" s="135"/>
      <c r="D33" s="31">
        <f t="shared" si="2"/>
        <v>0</v>
      </c>
      <c r="E33" s="39">
        <v>0</v>
      </c>
      <c r="F33" s="31">
        <v>0</v>
      </c>
      <c r="G33" s="31">
        <v>0</v>
      </c>
      <c r="H33" s="31">
        <v>0</v>
      </c>
      <c r="I33" s="31">
        <v>0</v>
      </c>
      <c r="J33" s="37"/>
    </row>
    <row r="34" spans="1:10" ht="15" x14ac:dyDescent="0.2">
      <c r="A34" s="146" t="s">
        <v>204</v>
      </c>
      <c r="B34" s="73" t="s">
        <v>2</v>
      </c>
      <c r="C34" s="135" t="s">
        <v>85</v>
      </c>
      <c r="D34" s="31">
        <f t="shared" si="2"/>
        <v>100000</v>
      </c>
      <c r="E34" s="39">
        <f>SUM(E35:E38)</f>
        <v>0</v>
      </c>
      <c r="F34" s="31">
        <f>SUM(F35:F38)</f>
        <v>100000</v>
      </c>
      <c r="G34" s="31">
        <f>SUM(G35:G38)</f>
        <v>0</v>
      </c>
      <c r="H34" s="31">
        <f>SUM(H35:H38)</f>
        <v>0</v>
      </c>
      <c r="I34" s="31">
        <f>SUM(I35:I38)</f>
        <v>0</v>
      </c>
      <c r="J34" s="37"/>
    </row>
    <row r="35" spans="1:10" ht="30" x14ac:dyDescent="0.2">
      <c r="A35" s="146"/>
      <c r="B35" s="73" t="s">
        <v>1</v>
      </c>
      <c r="C35" s="135"/>
      <c r="D35" s="31">
        <f t="shared" si="2"/>
        <v>0</v>
      </c>
      <c r="E35" s="39">
        <v>0</v>
      </c>
      <c r="F35" s="31">
        <v>0</v>
      </c>
      <c r="G35" s="31">
        <v>0</v>
      </c>
      <c r="H35" s="31">
        <v>0</v>
      </c>
      <c r="I35" s="31">
        <v>0</v>
      </c>
      <c r="J35" s="37"/>
    </row>
    <row r="36" spans="1:10" ht="30" x14ac:dyDescent="0.2">
      <c r="A36" s="146"/>
      <c r="B36" s="73" t="s">
        <v>7</v>
      </c>
      <c r="C36" s="135"/>
      <c r="D36" s="31">
        <f t="shared" si="2"/>
        <v>0</v>
      </c>
      <c r="E36" s="39">
        <v>0</v>
      </c>
      <c r="F36" s="31">
        <v>0</v>
      </c>
      <c r="G36" s="31">
        <v>0</v>
      </c>
      <c r="H36" s="31">
        <v>0</v>
      </c>
      <c r="I36" s="31">
        <v>0</v>
      </c>
      <c r="J36" s="37"/>
    </row>
    <row r="37" spans="1:10" ht="45" x14ac:dyDescent="0.2">
      <c r="A37" s="146"/>
      <c r="B37" s="73" t="s">
        <v>16</v>
      </c>
      <c r="C37" s="135"/>
      <c r="D37" s="31">
        <f t="shared" si="2"/>
        <v>100000</v>
      </c>
      <c r="E37" s="39">
        <v>0</v>
      </c>
      <c r="F37" s="31">
        <v>100000</v>
      </c>
      <c r="G37" s="31">
        <v>0</v>
      </c>
      <c r="H37" s="31">
        <v>0</v>
      </c>
      <c r="I37" s="31">
        <v>0</v>
      </c>
      <c r="J37" s="37"/>
    </row>
    <row r="38" spans="1:10" ht="30" x14ac:dyDescent="0.2">
      <c r="A38" s="146"/>
      <c r="B38" s="73" t="s">
        <v>30</v>
      </c>
      <c r="C38" s="135"/>
      <c r="D38" s="31">
        <f t="shared" si="2"/>
        <v>0</v>
      </c>
      <c r="E38" s="39">
        <v>0</v>
      </c>
      <c r="F38" s="31">
        <v>0</v>
      </c>
      <c r="G38" s="31">
        <v>0</v>
      </c>
      <c r="H38" s="31">
        <v>0</v>
      </c>
      <c r="I38" s="31">
        <v>0</v>
      </c>
      <c r="J38" s="37"/>
    </row>
    <row r="39" spans="1:10" ht="15" x14ac:dyDescent="0.2">
      <c r="A39" s="146" t="s">
        <v>205</v>
      </c>
      <c r="B39" s="73" t="s">
        <v>2</v>
      </c>
      <c r="C39" s="135" t="s">
        <v>85</v>
      </c>
      <c r="D39" s="31">
        <f t="shared" si="2"/>
        <v>0</v>
      </c>
      <c r="E39" s="39">
        <f>SUM(E40:E43)</f>
        <v>0</v>
      </c>
      <c r="F39" s="31">
        <f>SUM(F40:F43)</f>
        <v>0</v>
      </c>
      <c r="G39" s="31">
        <f>SUM(G40:G43)</f>
        <v>0</v>
      </c>
      <c r="H39" s="31">
        <f>SUM(H40:H43)</f>
        <v>0</v>
      </c>
      <c r="I39" s="31">
        <f>SUM(I40:I43)</f>
        <v>0</v>
      </c>
      <c r="J39" s="37"/>
    </row>
    <row r="40" spans="1:10" ht="30" x14ac:dyDescent="0.2">
      <c r="A40" s="146"/>
      <c r="B40" s="73" t="s">
        <v>1</v>
      </c>
      <c r="C40" s="135"/>
      <c r="D40" s="31">
        <f t="shared" si="2"/>
        <v>0</v>
      </c>
      <c r="E40" s="39">
        <v>0</v>
      </c>
      <c r="F40" s="31">
        <v>0</v>
      </c>
      <c r="G40" s="31">
        <v>0</v>
      </c>
      <c r="H40" s="31">
        <v>0</v>
      </c>
      <c r="I40" s="31">
        <v>0</v>
      </c>
      <c r="J40" s="37"/>
    </row>
    <row r="41" spans="1:10" ht="30" x14ac:dyDescent="0.2">
      <c r="A41" s="146"/>
      <c r="B41" s="73" t="s">
        <v>7</v>
      </c>
      <c r="C41" s="135"/>
      <c r="D41" s="31">
        <f t="shared" si="2"/>
        <v>0</v>
      </c>
      <c r="E41" s="39">
        <v>0</v>
      </c>
      <c r="F41" s="31">
        <v>0</v>
      </c>
      <c r="G41" s="31">
        <v>0</v>
      </c>
      <c r="H41" s="31">
        <v>0</v>
      </c>
      <c r="I41" s="31">
        <v>0</v>
      </c>
      <c r="J41" s="37"/>
    </row>
    <row r="42" spans="1:10" ht="45" x14ac:dyDescent="0.2">
      <c r="A42" s="146"/>
      <c r="B42" s="73" t="s">
        <v>16</v>
      </c>
      <c r="C42" s="135"/>
      <c r="D42" s="31">
        <f t="shared" si="2"/>
        <v>0</v>
      </c>
      <c r="E42" s="39">
        <v>0</v>
      </c>
      <c r="F42" s="31">
        <v>0</v>
      </c>
      <c r="G42" s="31">
        <v>0</v>
      </c>
      <c r="H42" s="31">
        <v>0</v>
      </c>
      <c r="I42" s="31">
        <v>0</v>
      </c>
      <c r="J42" s="37"/>
    </row>
    <row r="43" spans="1:10" ht="30" x14ac:dyDescent="0.2">
      <c r="A43" s="146"/>
      <c r="B43" s="73" t="s">
        <v>30</v>
      </c>
      <c r="C43" s="135"/>
      <c r="D43" s="31">
        <f t="shared" si="2"/>
        <v>0</v>
      </c>
      <c r="E43" s="39">
        <v>0</v>
      </c>
      <c r="F43" s="31">
        <v>0</v>
      </c>
      <c r="G43" s="31">
        <v>0</v>
      </c>
      <c r="H43" s="31">
        <v>0</v>
      </c>
      <c r="I43" s="31">
        <v>0</v>
      </c>
      <c r="J43" s="37"/>
    </row>
    <row r="44" spans="1:10" ht="15" x14ac:dyDescent="0.2">
      <c r="A44" s="146" t="s">
        <v>206</v>
      </c>
      <c r="B44" s="73" t="s">
        <v>2</v>
      </c>
      <c r="C44" s="135" t="s">
        <v>85</v>
      </c>
      <c r="D44" s="31">
        <f t="shared" ref="D44:D88" si="3">SUM(E44:I44)</f>
        <v>100000</v>
      </c>
      <c r="E44" s="39">
        <f>SUM(E45:E48)</f>
        <v>0</v>
      </c>
      <c r="F44" s="31">
        <f>SUM(F45:F48)</f>
        <v>100000</v>
      </c>
      <c r="G44" s="31">
        <f>SUM(G45:G48)</f>
        <v>0</v>
      </c>
      <c r="H44" s="31">
        <f>SUM(H45:H48)</f>
        <v>0</v>
      </c>
      <c r="I44" s="31">
        <f>SUM(I45:I48)</f>
        <v>0</v>
      </c>
      <c r="J44" s="37"/>
    </row>
    <row r="45" spans="1:10" ht="30" x14ac:dyDescent="0.2">
      <c r="A45" s="146"/>
      <c r="B45" s="73" t="s">
        <v>1</v>
      </c>
      <c r="C45" s="135"/>
      <c r="D45" s="31">
        <f t="shared" si="3"/>
        <v>0</v>
      </c>
      <c r="E45" s="39">
        <v>0</v>
      </c>
      <c r="F45" s="31">
        <v>0</v>
      </c>
      <c r="G45" s="31">
        <v>0</v>
      </c>
      <c r="H45" s="31">
        <v>0</v>
      </c>
      <c r="I45" s="31">
        <v>0</v>
      </c>
      <c r="J45" s="37"/>
    </row>
    <row r="46" spans="1:10" ht="30" x14ac:dyDescent="0.2">
      <c r="A46" s="146"/>
      <c r="B46" s="73" t="s">
        <v>7</v>
      </c>
      <c r="C46" s="135"/>
      <c r="D46" s="31">
        <f t="shared" si="3"/>
        <v>0</v>
      </c>
      <c r="E46" s="39">
        <v>0</v>
      </c>
      <c r="F46" s="31">
        <v>0</v>
      </c>
      <c r="G46" s="31">
        <v>0</v>
      </c>
      <c r="H46" s="31">
        <v>0</v>
      </c>
      <c r="I46" s="31">
        <v>0</v>
      </c>
      <c r="J46" s="37"/>
    </row>
    <row r="47" spans="1:10" ht="45" x14ac:dyDescent="0.2">
      <c r="A47" s="146"/>
      <c r="B47" s="73" t="s">
        <v>16</v>
      </c>
      <c r="C47" s="135"/>
      <c r="D47" s="31">
        <f t="shared" si="3"/>
        <v>100000</v>
      </c>
      <c r="E47" s="39">
        <v>0</v>
      </c>
      <c r="F47" s="31">
        <v>100000</v>
      </c>
      <c r="G47" s="31">
        <v>0</v>
      </c>
      <c r="H47" s="31">
        <v>0</v>
      </c>
      <c r="I47" s="31">
        <v>0</v>
      </c>
      <c r="J47" s="37"/>
    </row>
    <row r="48" spans="1:10" ht="30" x14ac:dyDescent="0.2">
      <c r="A48" s="146"/>
      <c r="B48" s="73" t="s">
        <v>30</v>
      </c>
      <c r="C48" s="135"/>
      <c r="D48" s="31">
        <f t="shared" si="3"/>
        <v>0</v>
      </c>
      <c r="E48" s="39">
        <v>0</v>
      </c>
      <c r="F48" s="31">
        <v>0</v>
      </c>
      <c r="G48" s="31">
        <v>0</v>
      </c>
      <c r="H48" s="31">
        <v>0</v>
      </c>
      <c r="I48" s="31">
        <v>0</v>
      </c>
      <c r="J48" s="37"/>
    </row>
    <row r="49" spans="1:10" ht="15" x14ac:dyDescent="0.2">
      <c r="A49" s="146" t="s">
        <v>226</v>
      </c>
      <c r="B49" s="73" t="s">
        <v>2</v>
      </c>
      <c r="C49" s="135" t="s">
        <v>85</v>
      </c>
      <c r="D49" s="31">
        <f t="shared" si="3"/>
        <v>0</v>
      </c>
      <c r="E49" s="39">
        <f>SUM(E50:E53)</f>
        <v>0</v>
      </c>
      <c r="F49" s="31">
        <f>SUM(F50:F53)</f>
        <v>0</v>
      </c>
      <c r="G49" s="31">
        <f>SUM(G50:G53)</f>
        <v>0</v>
      </c>
      <c r="H49" s="31">
        <f>SUM(H50:H53)</f>
        <v>0</v>
      </c>
      <c r="I49" s="31">
        <f>SUM(I50:I53)</f>
        <v>0</v>
      </c>
      <c r="J49" s="37"/>
    </row>
    <row r="50" spans="1:10" ht="30" x14ac:dyDescent="0.2">
      <c r="A50" s="146"/>
      <c r="B50" s="73" t="s">
        <v>1</v>
      </c>
      <c r="C50" s="135"/>
      <c r="D50" s="31">
        <f t="shared" si="3"/>
        <v>0</v>
      </c>
      <c r="E50" s="39">
        <v>0</v>
      </c>
      <c r="F50" s="31">
        <v>0</v>
      </c>
      <c r="G50" s="31">
        <v>0</v>
      </c>
      <c r="H50" s="31">
        <v>0</v>
      </c>
      <c r="I50" s="31">
        <v>0</v>
      </c>
      <c r="J50" s="37"/>
    </row>
    <row r="51" spans="1:10" ht="30" x14ac:dyDescent="0.2">
      <c r="A51" s="146"/>
      <c r="B51" s="73" t="s">
        <v>7</v>
      </c>
      <c r="C51" s="135"/>
      <c r="D51" s="31">
        <f t="shared" si="3"/>
        <v>0</v>
      </c>
      <c r="E51" s="39">
        <v>0</v>
      </c>
      <c r="F51" s="31">
        <v>0</v>
      </c>
      <c r="G51" s="31">
        <v>0</v>
      </c>
      <c r="H51" s="31">
        <v>0</v>
      </c>
      <c r="I51" s="31">
        <v>0</v>
      </c>
      <c r="J51" s="37"/>
    </row>
    <row r="52" spans="1:10" ht="45" x14ac:dyDescent="0.2">
      <c r="A52" s="146"/>
      <c r="B52" s="73" t="s">
        <v>16</v>
      </c>
      <c r="C52" s="135"/>
      <c r="D52" s="31">
        <f t="shared" si="3"/>
        <v>0</v>
      </c>
      <c r="E52" s="39">
        <v>0</v>
      </c>
      <c r="F52" s="31">
        <v>0</v>
      </c>
      <c r="G52" s="31">
        <v>0</v>
      </c>
      <c r="H52" s="31">
        <v>0</v>
      </c>
      <c r="I52" s="31">
        <v>0</v>
      </c>
      <c r="J52" s="37"/>
    </row>
    <row r="53" spans="1:10" ht="30" x14ac:dyDescent="0.2">
      <c r="A53" s="146"/>
      <c r="B53" s="73" t="s">
        <v>30</v>
      </c>
      <c r="C53" s="135"/>
      <c r="D53" s="31">
        <f t="shared" si="3"/>
        <v>0</v>
      </c>
      <c r="E53" s="39">
        <v>0</v>
      </c>
      <c r="F53" s="31">
        <v>0</v>
      </c>
      <c r="G53" s="31">
        <v>0</v>
      </c>
      <c r="H53" s="31">
        <v>0</v>
      </c>
      <c r="I53" s="31">
        <v>0</v>
      </c>
      <c r="J53" s="37"/>
    </row>
    <row r="54" spans="1:10" ht="15" x14ac:dyDescent="0.2">
      <c r="A54" s="146" t="s">
        <v>225</v>
      </c>
      <c r="B54" s="73" t="s">
        <v>2</v>
      </c>
      <c r="C54" s="135" t="s">
        <v>85</v>
      </c>
      <c r="D54" s="31">
        <f t="shared" si="3"/>
        <v>3180</v>
      </c>
      <c r="E54" s="39">
        <f>SUM(E55:E58)</f>
        <v>3180</v>
      </c>
      <c r="F54" s="31">
        <f>SUM(F55:F58)</f>
        <v>0</v>
      </c>
      <c r="G54" s="31">
        <f>SUM(G55:G58)</f>
        <v>0</v>
      </c>
      <c r="H54" s="31">
        <f>SUM(H55:H58)</f>
        <v>0</v>
      </c>
      <c r="I54" s="31">
        <f>SUM(I55:I58)</f>
        <v>0</v>
      </c>
      <c r="J54" s="37"/>
    </row>
    <row r="55" spans="1:10" ht="30" x14ac:dyDescent="0.2">
      <c r="A55" s="146"/>
      <c r="B55" s="73" t="s">
        <v>1</v>
      </c>
      <c r="C55" s="135"/>
      <c r="D55" s="31">
        <f t="shared" si="3"/>
        <v>0</v>
      </c>
      <c r="E55" s="39">
        <v>0</v>
      </c>
      <c r="F55" s="31">
        <v>0</v>
      </c>
      <c r="G55" s="31">
        <v>0</v>
      </c>
      <c r="H55" s="31">
        <v>0</v>
      </c>
      <c r="I55" s="31">
        <v>0</v>
      </c>
      <c r="J55" s="37"/>
    </row>
    <row r="56" spans="1:10" ht="30" x14ac:dyDescent="0.2">
      <c r="A56" s="146"/>
      <c r="B56" s="73" t="s">
        <v>7</v>
      </c>
      <c r="C56" s="135"/>
      <c r="D56" s="31">
        <f t="shared" si="3"/>
        <v>0</v>
      </c>
      <c r="E56" s="39">
        <v>0</v>
      </c>
      <c r="F56" s="31">
        <v>0</v>
      </c>
      <c r="G56" s="31">
        <v>0</v>
      </c>
      <c r="H56" s="31">
        <v>0</v>
      </c>
      <c r="I56" s="31">
        <v>0</v>
      </c>
      <c r="J56" s="37"/>
    </row>
    <row r="57" spans="1:10" ht="45" x14ac:dyDescent="0.2">
      <c r="A57" s="146"/>
      <c r="B57" s="73" t="s">
        <v>16</v>
      </c>
      <c r="C57" s="135"/>
      <c r="D57" s="31">
        <f t="shared" si="3"/>
        <v>3180</v>
      </c>
      <c r="E57" s="39">
        <v>3180</v>
      </c>
      <c r="F57" s="31">
        <v>0</v>
      </c>
      <c r="G57" s="31">
        <v>0</v>
      </c>
      <c r="H57" s="31">
        <v>0</v>
      </c>
      <c r="I57" s="31">
        <v>0</v>
      </c>
      <c r="J57" s="37"/>
    </row>
    <row r="58" spans="1:10" ht="30" x14ac:dyDescent="0.2">
      <c r="A58" s="146"/>
      <c r="B58" s="73" t="s">
        <v>30</v>
      </c>
      <c r="C58" s="135"/>
      <c r="D58" s="31">
        <f t="shared" si="3"/>
        <v>0</v>
      </c>
      <c r="E58" s="39">
        <v>0</v>
      </c>
      <c r="F58" s="31">
        <v>0</v>
      </c>
      <c r="G58" s="31">
        <v>0</v>
      </c>
      <c r="H58" s="31">
        <v>0</v>
      </c>
      <c r="I58" s="31">
        <v>0</v>
      </c>
      <c r="J58" s="37"/>
    </row>
    <row r="59" spans="1:10" ht="15" x14ac:dyDescent="0.2">
      <c r="A59" s="146" t="s">
        <v>262</v>
      </c>
      <c r="B59" s="73" t="s">
        <v>2</v>
      </c>
      <c r="C59" s="135" t="s">
        <v>85</v>
      </c>
      <c r="D59" s="31">
        <f t="shared" si="3"/>
        <v>3180</v>
      </c>
      <c r="E59" s="39">
        <f>SUM(E60:E63)</f>
        <v>3180</v>
      </c>
      <c r="F59" s="31">
        <f>SUM(F60:F63)</f>
        <v>0</v>
      </c>
      <c r="G59" s="31">
        <f>SUM(G60:G63)</f>
        <v>0</v>
      </c>
      <c r="H59" s="31">
        <f>SUM(H60:H63)</f>
        <v>0</v>
      </c>
      <c r="I59" s="31">
        <f>SUM(I60:I63)</f>
        <v>0</v>
      </c>
      <c r="J59" s="37"/>
    </row>
    <row r="60" spans="1:10" ht="30" x14ac:dyDescent="0.2">
      <c r="A60" s="146"/>
      <c r="B60" s="73" t="s">
        <v>1</v>
      </c>
      <c r="C60" s="135"/>
      <c r="D60" s="31">
        <f t="shared" si="3"/>
        <v>0</v>
      </c>
      <c r="E60" s="39">
        <v>0</v>
      </c>
      <c r="F60" s="31">
        <v>0</v>
      </c>
      <c r="G60" s="31">
        <v>0</v>
      </c>
      <c r="H60" s="31">
        <v>0</v>
      </c>
      <c r="I60" s="31">
        <v>0</v>
      </c>
      <c r="J60" s="37"/>
    </row>
    <row r="61" spans="1:10" ht="30" x14ac:dyDescent="0.2">
      <c r="A61" s="146"/>
      <c r="B61" s="73" t="s">
        <v>7</v>
      </c>
      <c r="C61" s="135"/>
      <c r="D61" s="31">
        <f t="shared" si="3"/>
        <v>0</v>
      </c>
      <c r="E61" s="39">
        <v>0</v>
      </c>
      <c r="F61" s="31">
        <v>0</v>
      </c>
      <c r="G61" s="31">
        <v>0</v>
      </c>
      <c r="H61" s="31">
        <v>0</v>
      </c>
      <c r="I61" s="31">
        <v>0</v>
      </c>
      <c r="J61" s="37"/>
    </row>
    <row r="62" spans="1:10" ht="45" x14ac:dyDescent="0.2">
      <c r="A62" s="146"/>
      <c r="B62" s="73" t="s">
        <v>16</v>
      </c>
      <c r="C62" s="135"/>
      <c r="D62" s="31">
        <f t="shared" si="3"/>
        <v>3180</v>
      </c>
      <c r="E62" s="39">
        <v>3180</v>
      </c>
      <c r="F62" s="31">
        <v>0</v>
      </c>
      <c r="G62" s="31">
        <v>0</v>
      </c>
      <c r="H62" s="31">
        <v>0</v>
      </c>
      <c r="I62" s="31">
        <v>0</v>
      </c>
      <c r="J62" s="37"/>
    </row>
    <row r="63" spans="1:10" ht="30" x14ac:dyDescent="0.2">
      <c r="A63" s="146"/>
      <c r="B63" s="73" t="s">
        <v>30</v>
      </c>
      <c r="C63" s="135"/>
      <c r="D63" s="31">
        <f t="shared" si="3"/>
        <v>0</v>
      </c>
      <c r="E63" s="39">
        <v>0</v>
      </c>
      <c r="F63" s="31">
        <v>0</v>
      </c>
      <c r="G63" s="31">
        <v>0</v>
      </c>
      <c r="H63" s="31">
        <v>0</v>
      </c>
      <c r="I63" s="31">
        <v>0</v>
      </c>
      <c r="J63" s="37"/>
    </row>
    <row r="64" spans="1:10" ht="15" x14ac:dyDescent="0.2">
      <c r="A64" s="146" t="s">
        <v>223</v>
      </c>
      <c r="B64" s="73" t="s">
        <v>2</v>
      </c>
      <c r="C64" s="135" t="s">
        <v>85</v>
      </c>
      <c r="D64" s="31">
        <f t="shared" si="3"/>
        <v>2990</v>
      </c>
      <c r="E64" s="39">
        <f>SUM(E65:E68)</f>
        <v>2990</v>
      </c>
      <c r="F64" s="31">
        <f>SUM(F65:F68)</f>
        <v>0</v>
      </c>
      <c r="G64" s="31">
        <f>SUM(G65:G68)</f>
        <v>0</v>
      </c>
      <c r="H64" s="31">
        <f>SUM(H65:H68)</f>
        <v>0</v>
      </c>
      <c r="I64" s="31">
        <f>SUM(I65:I68)</f>
        <v>0</v>
      </c>
      <c r="J64" s="37"/>
    </row>
    <row r="65" spans="1:10" ht="30" x14ac:dyDescent="0.2">
      <c r="A65" s="146"/>
      <c r="B65" s="73" t="s">
        <v>1</v>
      </c>
      <c r="C65" s="135"/>
      <c r="D65" s="31">
        <f t="shared" si="3"/>
        <v>0</v>
      </c>
      <c r="E65" s="39">
        <v>0</v>
      </c>
      <c r="F65" s="31">
        <v>0</v>
      </c>
      <c r="G65" s="31">
        <v>0</v>
      </c>
      <c r="H65" s="31">
        <v>0</v>
      </c>
      <c r="I65" s="31">
        <v>0</v>
      </c>
      <c r="J65" s="37"/>
    </row>
    <row r="66" spans="1:10" ht="30" x14ac:dyDescent="0.2">
      <c r="A66" s="146"/>
      <c r="B66" s="73" t="s">
        <v>7</v>
      </c>
      <c r="C66" s="135"/>
      <c r="D66" s="31">
        <f t="shared" si="3"/>
        <v>0</v>
      </c>
      <c r="E66" s="39">
        <v>0</v>
      </c>
      <c r="F66" s="31">
        <v>0</v>
      </c>
      <c r="G66" s="31">
        <v>0</v>
      </c>
      <c r="H66" s="31">
        <v>0</v>
      </c>
      <c r="I66" s="31">
        <v>0</v>
      </c>
      <c r="J66" s="37"/>
    </row>
    <row r="67" spans="1:10" ht="45" x14ac:dyDescent="0.2">
      <c r="A67" s="146"/>
      <c r="B67" s="73" t="s">
        <v>16</v>
      </c>
      <c r="C67" s="135"/>
      <c r="D67" s="31">
        <f t="shared" si="3"/>
        <v>2990</v>
      </c>
      <c r="E67" s="39">
        <v>2990</v>
      </c>
      <c r="F67" s="31">
        <v>0</v>
      </c>
      <c r="G67" s="31">
        <v>0</v>
      </c>
      <c r="H67" s="31">
        <v>0</v>
      </c>
      <c r="I67" s="31">
        <v>0</v>
      </c>
      <c r="J67" s="37"/>
    </row>
    <row r="68" spans="1:10" ht="30" x14ac:dyDescent="0.2">
      <c r="A68" s="146"/>
      <c r="B68" s="73" t="s">
        <v>30</v>
      </c>
      <c r="C68" s="135"/>
      <c r="D68" s="31">
        <f t="shared" si="3"/>
        <v>0</v>
      </c>
      <c r="E68" s="39">
        <v>0</v>
      </c>
      <c r="F68" s="31">
        <v>0</v>
      </c>
      <c r="G68" s="31">
        <v>0</v>
      </c>
      <c r="H68" s="31">
        <v>0</v>
      </c>
      <c r="I68" s="31">
        <v>0</v>
      </c>
      <c r="J68" s="37"/>
    </row>
    <row r="69" spans="1:10" ht="15" x14ac:dyDescent="0.2">
      <c r="A69" s="146" t="s">
        <v>222</v>
      </c>
      <c r="B69" s="73" t="s">
        <v>2</v>
      </c>
      <c r="C69" s="135" t="s">
        <v>85</v>
      </c>
      <c r="D69" s="31">
        <f t="shared" si="3"/>
        <v>3644.1</v>
      </c>
      <c r="E69" s="39">
        <f>SUM(E70:E73)</f>
        <v>3644.1</v>
      </c>
      <c r="F69" s="31">
        <f>SUM(F70:F73)</f>
        <v>0</v>
      </c>
      <c r="G69" s="31">
        <f>SUM(G70:G73)</f>
        <v>0</v>
      </c>
      <c r="H69" s="31">
        <f>SUM(H70:H73)</f>
        <v>0</v>
      </c>
      <c r="I69" s="31">
        <f>SUM(I70:I73)</f>
        <v>0</v>
      </c>
      <c r="J69" s="37"/>
    </row>
    <row r="70" spans="1:10" ht="30" x14ac:dyDescent="0.2">
      <c r="A70" s="146"/>
      <c r="B70" s="73" t="s">
        <v>1</v>
      </c>
      <c r="C70" s="135"/>
      <c r="D70" s="31">
        <f t="shared" si="3"/>
        <v>0</v>
      </c>
      <c r="E70" s="39">
        <v>0</v>
      </c>
      <c r="F70" s="31">
        <v>0</v>
      </c>
      <c r="G70" s="31">
        <v>0</v>
      </c>
      <c r="H70" s="31">
        <v>0</v>
      </c>
      <c r="I70" s="31">
        <v>0</v>
      </c>
      <c r="J70" s="37"/>
    </row>
    <row r="71" spans="1:10" ht="30" x14ac:dyDescent="0.2">
      <c r="A71" s="146"/>
      <c r="B71" s="73" t="s">
        <v>7</v>
      </c>
      <c r="C71" s="135"/>
      <c r="D71" s="31">
        <f t="shared" si="3"/>
        <v>0</v>
      </c>
      <c r="E71" s="39">
        <v>0</v>
      </c>
      <c r="F71" s="31">
        <v>0</v>
      </c>
      <c r="G71" s="31">
        <v>0</v>
      </c>
      <c r="H71" s="31">
        <v>0</v>
      </c>
      <c r="I71" s="31">
        <v>0</v>
      </c>
      <c r="J71" s="37"/>
    </row>
    <row r="72" spans="1:10" ht="45" x14ac:dyDescent="0.2">
      <c r="A72" s="146"/>
      <c r="B72" s="73" t="s">
        <v>16</v>
      </c>
      <c r="C72" s="135"/>
      <c r="D72" s="31">
        <f t="shared" si="3"/>
        <v>3644.1</v>
      </c>
      <c r="E72" s="39">
        <v>3644.1</v>
      </c>
      <c r="F72" s="31">
        <v>0</v>
      </c>
      <c r="G72" s="31">
        <v>0</v>
      </c>
      <c r="H72" s="31">
        <v>0</v>
      </c>
      <c r="I72" s="31">
        <v>0</v>
      </c>
      <c r="J72" s="37"/>
    </row>
    <row r="73" spans="1:10" ht="30" x14ac:dyDescent="0.2">
      <c r="A73" s="146"/>
      <c r="B73" s="73" t="s">
        <v>30</v>
      </c>
      <c r="C73" s="135"/>
      <c r="D73" s="31">
        <f t="shared" si="3"/>
        <v>0</v>
      </c>
      <c r="E73" s="39">
        <v>0</v>
      </c>
      <c r="F73" s="31">
        <v>0</v>
      </c>
      <c r="G73" s="31">
        <v>0</v>
      </c>
      <c r="H73" s="31">
        <v>0</v>
      </c>
      <c r="I73" s="31">
        <v>0</v>
      </c>
      <c r="J73" s="37"/>
    </row>
    <row r="74" spans="1:10" ht="15" x14ac:dyDescent="0.2">
      <c r="A74" s="146" t="s">
        <v>221</v>
      </c>
      <c r="B74" s="73" t="s">
        <v>2</v>
      </c>
      <c r="C74" s="135" t="s">
        <v>85</v>
      </c>
      <c r="D74" s="31">
        <f t="shared" si="3"/>
        <v>14770.2</v>
      </c>
      <c r="E74" s="39">
        <f>SUM(E75:E78)</f>
        <v>14770.2</v>
      </c>
      <c r="F74" s="31">
        <f>SUM(F75:F78)</f>
        <v>0</v>
      </c>
      <c r="G74" s="31">
        <f>SUM(G75:G78)</f>
        <v>0</v>
      </c>
      <c r="H74" s="31">
        <f>SUM(H75:H78)</f>
        <v>0</v>
      </c>
      <c r="I74" s="31">
        <f>SUM(I75:I78)</f>
        <v>0</v>
      </c>
      <c r="J74" s="37"/>
    </row>
    <row r="75" spans="1:10" ht="30" x14ac:dyDescent="0.2">
      <c r="A75" s="146"/>
      <c r="B75" s="73" t="s">
        <v>1</v>
      </c>
      <c r="C75" s="135"/>
      <c r="D75" s="31">
        <f t="shared" si="3"/>
        <v>0</v>
      </c>
      <c r="E75" s="39">
        <v>0</v>
      </c>
      <c r="F75" s="31">
        <v>0</v>
      </c>
      <c r="G75" s="31">
        <v>0</v>
      </c>
      <c r="H75" s="31">
        <v>0</v>
      </c>
      <c r="I75" s="31">
        <v>0</v>
      </c>
      <c r="J75" s="37"/>
    </row>
    <row r="76" spans="1:10" ht="30" x14ac:dyDescent="0.2">
      <c r="A76" s="146"/>
      <c r="B76" s="73" t="s">
        <v>7</v>
      </c>
      <c r="C76" s="135"/>
      <c r="D76" s="31">
        <f t="shared" si="3"/>
        <v>0</v>
      </c>
      <c r="E76" s="39">
        <v>0</v>
      </c>
      <c r="F76" s="31">
        <v>0</v>
      </c>
      <c r="G76" s="31">
        <v>0</v>
      </c>
      <c r="H76" s="31">
        <v>0</v>
      </c>
      <c r="I76" s="31">
        <v>0</v>
      </c>
      <c r="J76" s="37"/>
    </row>
    <row r="77" spans="1:10" ht="45" x14ac:dyDescent="0.2">
      <c r="A77" s="146"/>
      <c r="B77" s="73" t="s">
        <v>16</v>
      </c>
      <c r="C77" s="135"/>
      <c r="D77" s="31">
        <f t="shared" si="3"/>
        <v>14770.2</v>
      </c>
      <c r="E77" s="39">
        <v>14770.2</v>
      </c>
      <c r="F77" s="31">
        <v>0</v>
      </c>
      <c r="G77" s="31">
        <v>0</v>
      </c>
      <c r="H77" s="31">
        <v>0</v>
      </c>
      <c r="I77" s="31">
        <v>0</v>
      </c>
      <c r="J77" s="37"/>
    </row>
    <row r="78" spans="1:10" ht="30" x14ac:dyDescent="0.2">
      <c r="A78" s="146"/>
      <c r="B78" s="73" t="s">
        <v>30</v>
      </c>
      <c r="C78" s="135"/>
      <c r="D78" s="31">
        <f t="shared" si="3"/>
        <v>0</v>
      </c>
      <c r="E78" s="39">
        <v>0</v>
      </c>
      <c r="F78" s="31">
        <v>0</v>
      </c>
      <c r="G78" s="31">
        <v>0</v>
      </c>
      <c r="H78" s="31">
        <v>0</v>
      </c>
      <c r="I78" s="31">
        <v>0</v>
      </c>
      <c r="J78" s="37"/>
    </row>
    <row r="79" spans="1:10" ht="15" x14ac:dyDescent="0.2">
      <c r="A79" s="146" t="s">
        <v>220</v>
      </c>
      <c r="B79" s="73" t="s">
        <v>2</v>
      </c>
      <c r="C79" s="135" t="s">
        <v>85</v>
      </c>
      <c r="D79" s="31">
        <f t="shared" si="3"/>
        <v>3000</v>
      </c>
      <c r="E79" s="39">
        <f>SUM(E80:E83)</f>
        <v>3000</v>
      </c>
      <c r="F79" s="31">
        <f>SUM(F80:F83)</f>
        <v>0</v>
      </c>
      <c r="G79" s="31">
        <f>SUM(G80:G83)</f>
        <v>0</v>
      </c>
      <c r="H79" s="31">
        <f>SUM(H80:H83)</f>
        <v>0</v>
      </c>
      <c r="I79" s="31">
        <f>SUM(I80:I83)</f>
        <v>0</v>
      </c>
      <c r="J79" s="37"/>
    </row>
    <row r="80" spans="1:10" ht="30" x14ac:dyDescent="0.2">
      <c r="A80" s="146"/>
      <c r="B80" s="73" t="s">
        <v>1</v>
      </c>
      <c r="C80" s="135"/>
      <c r="D80" s="31">
        <f t="shared" si="3"/>
        <v>0</v>
      </c>
      <c r="E80" s="39">
        <v>0</v>
      </c>
      <c r="F80" s="31">
        <v>0</v>
      </c>
      <c r="G80" s="31">
        <v>0</v>
      </c>
      <c r="H80" s="31">
        <v>0</v>
      </c>
      <c r="I80" s="31">
        <v>0</v>
      </c>
      <c r="J80" s="37"/>
    </row>
    <row r="81" spans="1:10" ht="30" x14ac:dyDescent="0.2">
      <c r="A81" s="146"/>
      <c r="B81" s="73" t="s">
        <v>7</v>
      </c>
      <c r="C81" s="135"/>
      <c r="D81" s="31">
        <f t="shared" si="3"/>
        <v>0</v>
      </c>
      <c r="E81" s="39">
        <v>0</v>
      </c>
      <c r="F81" s="31">
        <v>0</v>
      </c>
      <c r="G81" s="31">
        <v>0</v>
      </c>
      <c r="H81" s="31">
        <v>0</v>
      </c>
      <c r="I81" s="31">
        <v>0</v>
      </c>
      <c r="J81" s="37"/>
    </row>
    <row r="82" spans="1:10" ht="45" x14ac:dyDescent="0.2">
      <c r="A82" s="146"/>
      <c r="B82" s="73" t="s">
        <v>16</v>
      </c>
      <c r="C82" s="135"/>
      <c r="D82" s="31">
        <f t="shared" si="3"/>
        <v>3000</v>
      </c>
      <c r="E82" s="39">
        <v>3000</v>
      </c>
      <c r="F82" s="31">
        <v>0</v>
      </c>
      <c r="G82" s="31">
        <v>0</v>
      </c>
      <c r="H82" s="31">
        <v>0</v>
      </c>
      <c r="I82" s="31">
        <v>0</v>
      </c>
      <c r="J82" s="37"/>
    </row>
    <row r="83" spans="1:10" ht="30" x14ac:dyDescent="0.2">
      <c r="A83" s="146"/>
      <c r="B83" s="73" t="s">
        <v>30</v>
      </c>
      <c r="C83" s="135"/>
      <c r="D83" s="31">
        <f t="shared" si="3"/>
        <v>0</v>
      </c>
      <c r="E83" s="39">
        <v>0</v>
      </c>
      <c r="F83" s="31">
        <v>0</v>
      </c>
      <c r="G83" s="31">
        <v>0</v>
      </c>
      <c r="H83" s="31">
        <v>0</v>
      </c>
      <c r="I83" s="31">
        <v>0</v>
      </c>
      <c r="J83" s="37"/>
    </row>
    <row r="84" spans="1:10" ht="65.25" customHeight="1" x14ac:dyDescent="0.2">
      <c r="A84" s="147" t="s">
        <v>375</v>
      </c>
      <c r="B84" s="73" t="s">
        <v>2</v>
      </c>
      <c r="C84" s="135" t="s">
        <v>85</v>
      </c>
      <c r="D84" s="31">
        <f t="shared" si="3"/>
        <v>55555.6</v>
      </c>
      <c r="E84" s="39">
        <f>SUM(E85:E88)</f>
        <v>55555.6</v>
      </c>
      <c r="F84" s="31">
        <f>SUM(F85:F88)</f>
        <v>0</v>
      </c>
      <c r="G84" s="31">
        <f>SUM(G85:G88)</f>
        <v>0</v>
      </c>
      <c r="H84" s="31">
        <f>SUM(H85:H88)</f>
        <v>0</v>
      </c>
      <c r="I84" s="31">
        <f>SUM(I85:I88)</f>
        <v>0</v>
      </c>
      <c r="J84" s="37"/>
    </row>
    <row r="85" spans="1:10" ht="75.75" customHeight="1" x14ac:dyDescent="0.2">
      <c r="A85" s="148"/>
      <c r="B85" s="73" t="s">
        <v>1</v>
      </c>
      <c r="C85" s="135"/>
      <c r="D85" s="31">
        <f t="shared" si="3"/>
        <v>0</v>
      </c>
      <c r="E85" s="39">
        <v>0</v>
      </c>
      <c r="F85" s="31">
        <v>0</v>
      </c>
      <c r="G85" s="31">
        <v>0</v>
      </c>
      <c r="H85" s="31">
        <v>0</v>
      </c>
      <c r="I85" s="31">
        <v>0</v>
      </c>
      <c r="J85" s="37"/>
    </row>
    <row r="86" spans="1:10" ht="71.25" customHeight="1" x14ac:dyDescent="0.2">
      <c r="A86" s="148"/>
      <c r="B86" s="73" t="s">
        <v>7</v>
      </c>
      <c r="C86" s="135"/>
      <c r="D86" s="31">
        <f t="shared" si="3"/>
        <v>50000</v>
      </c>
      <c r="E86" s="39">
        <v>50000</v>
      </c>
      <c r="F86" s="31">
        <v>0</v>
      </c>
      <c r="G86" s="31">
        <v>0</v>
      </c>
      <c r="H86" s="31">
        <v>0</v>
      </c>
      <c r="I86" s="31">
        <v>0</v>
      </c>
      <c r="J86" s="37"/>
    </row>
    <row r="87" spans="1:10" ht="90.75" customHeight="1" x14ac:dyDescent="0.2">
      <c r="A87" s="148"/>
      <c r="B87" s="73" t="s">
        <v>16</v>
      </c>
      <c r="C87" s="135"/>
      <c r="D87" s="31">
        <f t="shared" si="3"/>
        <v>5555.6</v>
      </c>
      <c r="E87" s="39">
        <v>5555.6</v>
      </c>
      <c r="F87" s="31">
        <v>0</v>
      </c>
      <c r="G87" s="31">
        <v>0</v>
      </c>
      <c r="H87" s="31">
        <v>0</v>
      </c>
      <c r="I87" s="31">
        <v>0</v>
      </c>
      <c r="J87" s="37"/>
    </row>
    <row r="88" spans="1:10" ht="89.25" customHeight="1" x14ac:dyDescent="0.2">
      <c r="A88" s="149"/>
      <c r="B88" s="73" t="s">
        <v>30</v>
      </c>
      <c r="C88" s="135"/>
      <c r="D88" s="31">
        <f t="shared" si="3"/>
        <v>0</v>
      </c>
      <c r="E88" s="39">
        <v>0</v>
      </c>
      <c r="F88" s="31">
        <v>0</v>
      </c>
      <c r="G88" s="31">
        <v>0</v>
      </c>
      <c r="H88" s="31">
        <v>0</v>
      </c>
      <c r="I88" s="31">
        <v>0</v>
      </c>
      <c r="J88" s="37"/>
    </row>
    <row r="89" spans="1:10" ht="15" x14ac:dyDescent="0.2">
      <c r="A89" s="146" t="s">
        <v>238</v>
      </c>
      <c r="B89" s="73" t="s">
        <v>2</v>
      </c>
      <c r="C89" s="135" t="s">
        <v>85</v>
      </c>
      <c r="D89" s="31">
        <f t="shared" ref="D89:D93" si="4">SUM(E89:I89)</f>
        <v>1500</v>
      </c>
      <c r="E89" s="39">
        <f>SUM(E90:E93)</f>
        <v>1500</v>
      </c>
      <c r="F89" s="31">
        <f>SUM(F90:F93)</f>
        <v>0</v>
      </c>
      <c r="G89" s="31">
        <f>SUM(G90:G93)</f>
        <v>0</v>
      </c>
      <c r="H89" s="31">
        <f>SUM(H90:H93)</f>
        <v>0</v>
      </c>
      <c r="I89" s="31">
        <f>SUM(I90:I93)</f>
        <v>0</v>
      </c>
      <c r="J89" s="37"/>
    </row>
    <row r="90" spans="1:10" ht="30" x14ac:dyDescent="0.2">
      <c r="A90" s="146"/>
      <c r="B90" s="73" t="s">
        <v>1</v>
      </c>
      <c r="C90" s="135"/>
      <c r="D90" s="31">
        <f t="shared" si="4"/>
        <v>0</v>
      </c>
      <c r="E90" s="39">
        <v>0</v>
      </c>
      <c r="F90" s="31">
        <v>0</v>
      </c>
      <c r="G90" s="31">
        <v>0</v>
      </c>
      <c r="H90" s="31">
        <v>0</v>
      </c>
      <c r="I90" s="31">
        <v>0</v>
      </c>
      <c r="J90" s="37"/>
    </row>
    <row r="91" spans="1:10" ht="30" x14ac:dyDescent="0.2">
      <c r="A91" s="146"/>
      <c r="B91" s="73" t="s">
        <v>7</v>
      </c>
      <c r="C91" s="135"/>
      <c r="D91" s="31">
        <f t="shared" si="4"/>
        <v>0</v>
      </c>
      <c r="E91" s="39">
        <v>0</v>
      </c>
      <c r="F91" s="31">
        <v>0</v>
      </c>
      <c r="G91" s="31">
        <v>0</v>
      </c>
      <c r="H91" s="31">
        <v>0</v>
      </c>
      <c r="I91" s="31">
        <v>0</v>
      </c>
      <c r="J91" s="37"/>
    </row>
    <row r="92" spans="1:10" ht="45" x14ac:dyDescent="0.2">
      <c r="A92" s="146"/>
      <c r="B92" s="73" t="s">
        <v>16</v>
      </c>
      <c r="C92" s="135"/>
      <c r="D92" s="31">
        <f t="shared" si="4"/>
        <v>1500</v>
      </c>
      <c r="E92" s="39">
        <v>1500</v>
      </c>
      <c r="F92" s="31">
        <v>0</v>
      </c>
      <c r="G92" s="31">
        <v>0</v>
      </c>
      <c r="H92" s="31">
        <v>0</v>
      </c>
      <c r="I92" s="31">
        <v>0</v>
      </c>
      <c r="J92" s="37"/>
    </row>
    <row r="93" spans="1:10" ht="30" x14ac:dyDescent="0.2">
      <c r="A93" s="146"/>
      <c r="B93" s="73" t="s">
        <v>30</v>
      </c>
      <c r="C93" s="135"/>
      <c r="D93" s="31">
        <f t="shared" si="4"/>
        <v>0</v>
      </c>
      <c r="E93" s="39">
        <v>0</v>
      </c>
      <c r="F93" s="31">
        <v>0</v>
      </c>
      <c r="G93" s="31">
        <v>0</v>
      </c>
      <c r="H93" s="31">
        <v>0</v>
      </c>
      <c r="I93" s="31">
        <v>0</v>
      </c>
      <c r="J93" s="37"/>
    </row>
    <row r="94" spans="1:10" ht="15" x14ac:dyDescent="0.2">
      <c r="A94" s="146" t="s">
        <v>248</v>
      </c>
      <c r="B94" s="73" t="s">
        <v>2</v>
      </c>
      <c r="C94" s="135" t="s">
        <v>85</v>
      </c>
      <c r="D94" s="31">
        <f t="shared" ref="D94:D98" si="5">SUM(E94:I94)</f>
        <v>300</v>
      </c>
      <c r="E94" s="39">
        <f>SUM(E95:E98)</f>
        <v>300</v>
      </c>
      <c r="F94" s="31">
        <f>SUM(F95:F98)</f>
        <v>0</v>
      </c>
      <c r="G94" s="31">
        <f>SUM(G95:G98)</f>
        <v>0</v>
      </c>
      <c r="H94" s="31">
        <f>SUM(H95:H98)</f>
        <v>0</v>
      </c>
      <c r="I94" s="31">
        <f>SUM(I95:I98)</f>
        <v>0</v>
      </c>
      <c r="J94" s="37"/>
    </row>
    <row r="95" spans="1:10" ht="30" x14ac:dyDescent="0.2">
      <c r="A95" s="146"/>
      <c r="B95" s="73" t="s">
        <v>1</v>
      </c>
      <c r="C95" s="135"/>
      <c r="D95" s="31">
        <f t="shared" si="5"/>
        <v>0</v>
      </c>
      <c r="E95" s="39">
        <v>0</v>
      </c>
      <c r="F95" s="31">
        <v>0</v>
      </c>
      <c r="G95" s="31">
        <v>0</v>
      </c>
      <c r="H95" s="31">
        <v>0</v>
      </c>
      <c r="I95" s="31">
        <v>0</v>
      </c>
      <c r="J95" s="37"/>
    </row>
    <row r="96" spans="1:10" ht="30" x14ac:dyDescent="0.2">
      <c r="A96" s="146"/>
      <c r="B96" s="73" t="s">
        <v>7</v>
      </c>
      <c r="C96" s="135"/>
      <c r="D96" s="31">
        <f t="shared" si="5"/>
        <v>0</v>
      </c>
      <c r="E96" s="39">
        <v>0</v>
      </c>
      <c r="F96" s="31">
        <v>0</v>
      </c>
      <c r="G96" s="31">
        <v>0</v>
      </c>
      <c r="H96" s="31">
        <v>0</v>
      </c>
      <c r="I96" s="31">
        <v>0</v>
      </c>
      <c r="J96" s="37"/>
    </row>
    <row r="97" spans="1:10" ht="45" x14ac:dyDescent="0.2">
      <c r="A97" s="146"/>
      <c r="B97" s="73" t="s">
        <v>16</v>
      </c>
      <c r="C97" s="135"/>
      <c r="D97" s="31">
        <f t="shared" si="5"/>
        <v>300</v>
      </c>
      <c r="E97" s="39">
        <v>300</v>
      </c>
      <c r="F97" s="31">
        <v>0</v>
      </c>
      <c r="G97" s="31">
        <v>0</v>
      </c>
      <c r="H97" s="31">
        <v>0</v>
      </c>
      <c r="I97" s="31">
        <v>0</v>
      </c>
      <c r="J97" s="37"/>
    </row>
    <row r="98" spans="1:10" ht="30" x14ac:dyDescent="0.2">
      <c r="A98" s="146"/>
      <c r="B98" s="73" t="s">
        <v>30</v>
      </c>
      <c r="C98" s="135"/>
      <c r="D98" s="31">
        <f t="shared" si="5"/>
        <v>0</v>
      </c>
      <c r="E98" s="39">
        <v>0</v>
      </c>
      <c r="F98" s="31">
        <v>0</v>
      </c>
      <c r="G98" s="31">
        <v>0</v>
      </c>
      <c r="H98" s="31">
        <v>0</v>
      </c>
      <c r="I98" s="31">
        <v>0</v>
      </c>
      <c r="J98" s="37"/>
    </row>
    <row r="99" spans="1:10" ht="15" x14ac:dyDescent="0.2">
      <c r="A99" s="146" t="s">
        <v>247</v>
      </c>
      <c r="B99" s="73" t="s">
        <v>2</v>
      </c>
      <c r="C99" s="135" t="s">
        <v>85</v>
      </c>
      <c r="D99" s="31">
        <f t="shared" ref="D99:D103" si="6">SUM(E99:I99)</f>
        <v>744.79</v>
      </c>
      <c r="E99" s="39">
        <f>SUM(E100:E103)</f>
        <v>744.79</v>
      </c>
      <c r="F99" s="31">
        <f>SUM(F100:F103)</f>
        <v>0</v>
      </c>
      <c r="G99" s="31">
        <f>SUM(G100:G103)</f>
        <v>0</v>
      </c>
      <c r="H99" s="31">
        <f>SUM(H100:H103)</f>
        <v>0</v>
      </c>
      <c r="I99" s="31">
        <f>SUM(I100:I103)</f>
        <v>0</v>
      </c>
      <c r="J99" s="37"/>
    </row>
    <row r="100" spans="1:10" ht="30" x14ac:dyDescent="0.2">
      <c r="A100" s="146"/>
      <c r="B100" s="73" t="s">
        <v>1</v>
      </c>
      <c r="C100" s="135"/>
      <c r="D100" s="31">
        <f t="shared" si="6"/>
        <v>0</v>
      </c>
      <c r="E100" s="39">
        <v>0</v>
      </c>
      <c r="F100" s="31">
        <v>0</v>
      </c>
      <c r="G100" s="31">
        <v>0</v>
      </c>
      <c r="H100" s="31">
        <v>0</v>
      </c>
      <c r="I100" s="31">
        <v>0</v>
      </c>
      <c r="J100" s="37"/>
    </row>
    <row r="101" spans="1:10" ht="30" x14ac:dyDescent="0.2">
      <c r="A101" s="146"/>
      <c r="B101" s="73" t="s">
        <v>7</v>
      </c>
      <c r="C101" s="135"/>
      <c r="D101" s="31">
        <f t="shared" si="6"/>
        <v>0</v>
      </c>
      <c r="E101" s="39">
        <v>0</v>
      </c>
      <c r="F101" s="31">
        <v>0</v>
      </c>
      <c r="G101" s="31">
        <v>0</v>
      </c>
      <c r="H101" s="31">
        <v>0</v>
      </c>
      <c r="I101" s="31">
        <v>0</v>
      </c>
      <c r="J101" s="37"/>
    </row>
    <row r="102" spans="1:10" ht="45" x14ac:dyDescent="0.2">
      <c r="A102" s="146"/>
      <c r="B102" s="73" t="s">
        <v>16</v>
      </c>
      <c r="C102" s="135"/>
      <c r="D102" s="31">
        <f t="shared" si="6"/>
        <v>744.79</v>
      </c>
      <c r="E102" s="39">
        <v>744.79</v>
      </c>
      <c r="F102" s="31">
        <v>0</v>
      </c>
      <c r="G102" s="31">
        <v>0</v>
      </c>
      <c r="H102" s="31">
        <v>0</v>
      </c>
      <c r="I102" s="31">
        <v>0</v>
      </c>
      <c r="J102" s="37"/>
    </row>
    <row r="103" spans="1:10" ht="30" x14ac:dyDescent="0.2">
      <c r="A103" s="146"/>
      <c r="B103" s="73" t="s">
        <v>30</v>
      </c>
      <c r="C103" s="135"/>
      <c r="D103" s="31">
        <f t="shared" si="6"/>
        <v>0</v>
      </c>
      <c r="E103" s="39">
        <v>0</v>
      </c>
      <c r="F103" s="31">
        <v>0</v>
      </c>
      <c r="G103" s="31">
        <v>0</v>
      </c>
      <c r="H103" s="31">
        <v>0</v>
      </c>
      <c r="I103" s="31">
        <v>0</v>
      </c>
      <c r="J103" s="37"/>
    </row>
    <row r="104" spans="1:10" ht="15" x14ac:dyDescent="0.2">
      <c r="A104" s="146" t="s">
        <v>249</v>
      </c>
      <c r="B104" s="73" t="s">
        <v>2</v>
      </c>
      <c r="C104" s="135" t="s">
        <v>85</v>
      </c>
      <c r="D104" s="31">
        <f t="shared" ref="D104:D108" si="7">SUM(E104:I104)</f>
        <v>7626.31</v>
      </c>
      <c r="E104" s="39">
        <f>SUM(E105:E108)</f>
        <v>7626.31</v>
      </c>
      <c r="F104" s="31">
        <f>SUM(F105:F108)</f>
        <v>0</v>
      </c>
      <c r="G104" s="31">
        <f>SUM(G105:G108)</f>
        <v>0</v>
      </c>
      <c r="H104" s="31">
        <f>SUM(H105:H108)</f>
        <v>0</v>
      </c>
      <c r="I104" s="31">
        <f>SUM(I105:I108)</f>
        <v>0</v>
      </c>
      <c r="J104" s="37"/>
    </row>
    <row r="105" spans="1:10" ht="30" x14ac:dyDescent="0.2">
      <c r="A105" s="146"/>
      <c r="B105" s="73" t="s">
        <v>1</v>
      </c>
      <c r="C105" s="135"/>
      <c r="D105" s="31">
        <f t="shared" si="7"/>
        <v>0</v>
      </c>
      <c r="E105" s="39">
        <v>0</v>
      </c>
      <c r="F105" s="31">
        <v>0</v>
      </c>
      <c r="G105" s="31">
        <v>0</v>
      </c>
      <c r="H105" s="31">
        <v>0</v>
      </c>
      <c r="I105" s="31">
        <v>0</v>
      </c>
      <c r="J105" s="37"/>
    </row>
    <row r="106" spans="1:10" ht="30" x14ac:dyDescent="0.2">
      <c r="A106" s="146"/>
      <c r="B106" s="73" t="s">
        <v>7</v>
      </c>
      <c r="C106" s="135"/>
      <c r="D106" s="31">
        <f t="shared" si="7"/>
        <v>7550.01</v>
      </c>
      <c r="E106" s="39">
        <v>7550.01</v>
      </c>
      <c r="F106" s="31">
        <v>0</v>
      </c>
      <c r="G106" s="31">
        <v>0</v>
      </c>
      <c r="H106" s="31">
        <v>0</v>
      </c>
      <c r="I106" s="31">
        <v>0</v>
      </c>
      <c r="J106" s="37"/>
    </row>
    <row r="107" spans="1:10" ht="45" x14ac:dyDescent="0.2">
      <c r="A107" s="146"/>
      <c r="B107" s="73" t="s">
        <v>16</v>
      </c>
      <c r="C107" s="135"/>
      <c r="D107" s="31">
        <f t="shared" si="7"/>
        <v>76.3</v>
      </c>
      <c r="E107" s="39">
        <v>76.3</v>
      </c>
      <c r="F107" s="31">
        <v>0</v>
      </c>
      <c r="G107" s="31">
        <v>0</v>
      </c>
      <c r="H107" s="31">
        <v>0</v>
      </c>
      <c r="I107" s="31">
        <v>0</v>
      </c>
      <c r="J107" s="37"/>
    </row>
    <row r="108" spans="1:10" ht="30" x14ac:dyDescent="0.2">
      <c r="A108" s="146"/>
      <c r="B108" s="73" t="s">
        <v>30</v>
      </c>
      <c r="C108" s="135"/>
      <c r="D108" s="31">
        <f t="shared" si="7"/>
        <v>0</v>
      </c>
      <c r="E108" s="39">
        <v>0</v>
      </c>
      <c r="F108" s="31">
        <v>0</v>
      </c>
      <c r="G108" s="31">
        <v>0</v>
      </c>
      <c r="H108" s="31">
        <v>0</v>
      </c>
      <c r="I108" s="31">
        <v>0</v>
      </c>
      <c r="J108" s="37"/>
    </row>
    <row r="109" spans="1:10" ht="15" x14ac:dyDescent="0.2">
      <c r="A109" s="146" t="s">
        <v>256</v>
      </c>
      <c r="B109" s="73" t="s">
        <v>2</v>
      </c>
      <c r="C109" s="135" t="s">
        <v>85</v>
      </c>
      <c r="D109" s="31">
        <f t="shared" ref="D109:D113" si="8">SUM(E109:I109)</f>
        <v>20000</v>
      </c>
      <c r="E109" s="39">
        <f>SUM(E110:E113)</f>
        <v>20000</v>
      </c>
      <c r="F109" s="31">
        <f>SUM(F110:F113)</f>
        <v>0</v>
      </c>
      <c r="G109" s="31">
        <f>SUM(G110:G113)</f>
        <v>0</v>
      </c>
      <c r="H109" s="31">
        <f>SUM(H110:H113)</f>
        <v>0</v>
      </c>
      <c r="I109" s="31">
        <f>SUM(I110:I113)</f>
        <v>0</v>
      </c>
      <c r="J109" s="37"/>
    </row>
    <row r="110" spans="1:10" ht="30" x14ac:dyDescent="0.2">
      <c r="A110" s="146"/>
      <c r="B110" s="73" t="s">
        <v>1</v>
      </c>
      <c r="C110" s="135"/>
      <c r="D110" s="31">
        <f t="shared" si="8"/>
        <v>0</v>
      </c>
      <c r="E110" s="39">
        <v>0</v>
      </c>
      <c r="F110" s="31">
        <v>0</v>
      </c>
      <c r="G110" s="31">
        <v>0</v>
      </c>
      <c r="H110" s="31">
        <v>0</v>
      </c>
      <c r="I110" s="31">
        <v>0</v>
      </c>
      <c r="J110" s="37"/>
    </row>
    <row r="111" spans="1:10" ht="30" x14ac:dyDescent="0.2">
      <c r="A111" s="146"/>
      <c r="B111" s="73" t="s">
        <v>7</v>
      </c>
      <c r="C111" s="135"/>
      <c r="D111" s="31">
        <f t="shared" si="8"/>
        <v>20000</v>
      </c>
      <c r="E111" s="39">
        <v>20000</v>
      </c>
      <c r="F111" s="31">
        <v>0</v>
      </c>
      <c r="G111" s="31">
        <v>0</v>
      </c>
      <c r="H111" s="31">
        <v>0</v>
      </c>
      <c r="I111" s="31">
        <v>0</v>
      </c>
      <c r="J111" s="37"/>
    </row>
    <row r="112" spans="1:10" ht="45" x14ac:dyDescent="0.2">
      <c r="A112" s="146"/>
      <c r="B112" s="73" t="s">
        <v>16</v>
      </c>
      <c r="C112" s="135"/>
      <c r="D112" s="31">
        <f t="shared" si="8"/>
        <v>0</v>
      </c>
      <c r="E112" s="39">
        <v>0</v>
      </c>
      <c r="F112" s="31">
        <v>0</v>
      </c>
      <c r="G112" s="31">
        <v>0</v>
      </c>
      <c r="H112" s="31">
        <v>0</v>
      </c>
      <c r="I112" s="31">
        <v>0</v>
      </c>
      <c r="J112" s="37"/>
    </row>
    <row r="113" spans="1:10" ht="30" x14ac:dyDescent="0.2">
      <c r="A113" s="146"/>
      <c r="B113" s="73" t="s">
        <v>30</v>
      </c>
      <c r="C113" s="135"/>
      <c r="D113" s="31">
        <f t="shared" si="8"/>
        <v>0</v>
      </c>
      <c r="E113" s="39">
        <v>0</v>
      </c>
      <c r="F113" s="31">
        <v>0</v>
      </c>
      <c r="G113" s="31">
        <v>0</v>
      </c>
      <c r="H113" s="31">
        <v>0</v>
      </c>
      <c r="I113" s="31">
        <v>0</v>
      </c>
      <c r="J113" s="37"/>
    </row>
    <row r="114" spans="1:10" ht="15" x14ac:dyDescent="0.2">
      <c r="A114" s="146" t="s">
        <v>365</v>
      </c>
      <c r="B114" s="73" t="s">
        <v>2</v>
      </c>
      <c r="C114" s="135" t="s">
        <v>85</v>
      </c>
      <c r="D114" s="31">
        <f t="shared" ref="D114:D118" si="9">SUM(E114:I114)</f>
        <v>45000</v>
      </c>
      <c r="E114" s="39">
        <f>SUM(E115:E118)</f>
        <v>0</v>
      </c>
      <c r="F114" s="31">
        <f>SUM(F115:F118)</f>
        <v>45000</v>
      </c>
      <c r="G114" s="31">
        <f>SUM(G115:G118)</f>
        <v>0</v>
      </c>
      <c r="H114" s="31">
        <f>SUM(H115:H118)</f>
        <v>0</v>
      </c>
      <c r="I114" s="31">
        <f>SUM(I115:I118)</f>
        <v>0</v>
      </c>
      <c r="J114" s="37"/>
    </row>
    <row r="115" spans="1:10" ht="30" x14ac:dyDescent="0.2">
      <c r="A115" s="146"/>
      <c r="B115" s="73" t="s">
        <v>1</v>
      </c>
      <c r="C115" s="135"/>
      <c r="D115" s="31">
        <f t="shared" si="9"/>
        <v>0</v>
      </c>
      <c r="E115" s="39">
        <v>0</v>
      </c>
      <c r="F115" s="31">
        <v>0</v>
      </c>
      <c r="G115" s="31">
        <v>0</v>
      </c>
      <c r="H115" s="31">
        <v>0</v>
      </c>
      <c r="I115" s="31">
        <v>0</v>
      </c>
      <c r="J115" s="37"/>
    </row>
    <row r="116" spans="1:10" ht="30" x14ac:dyDescent="0.2">
      <c r="A116" s="146"/>
      <c r="B116" s="73" t="s">
        <v>7</v>
      </c>
      <c r="C116" s="135"/>
      <c r="D116" s="31">
        <f t="shared" si="9"/>
        <v>0</v>
      </c>
      <c r="E116" s="39">
        <v>0</v>
      </c>
      <c r="F116" s="31">
        <v>0</v>
      </c>
      <c r="G116" s="31">
        <v>0</v>
      </c>
      <c r="H116" s="31">
        <v>0</v>
      </c>
      <c r="I116" s="31">
        <v>0</v>
      </c>
      <c r="J116" s="37"/>
    </row>
    <row r="117" spans="1:10" ht="45" x14ac:dyDescent="0.2">
      <c r="A117" s="146"/>
      <c r="B117" s="73" t="s">
        <v>16</v>
      </c>
      <c r="C117" s="135"/>
      <c r="D117" s="31">
        <f t="shared" si="9"/>
        <v>45000</v>
      </c>
      <c r="E117" s="39">
        <v>0</v>
      </c>
      <c r="F117" s="31">
        <v>45000</v>
      </c>
      <c r="G117" s="31">
        <v>0</v>
      </c>
      <c r="H117" s="31">
        <v>0</v>
      </c>
      <c r="I117" s="31">
        <v>0</v>
      </c>
      <c r="J117" s="37"/>
    </row>
    <row r="118" spans="1:10" ht="30" x14ac:dyDescent="0.2">
      <c r="A118" s="146"/>
      <c r="B118" s="73" t="s">
        <v>30</v>
      </c>
      <c r="C118" s="135"/>
      <c r="D118" s="31">
        <f t="shared" si="9"/>
        <v>0</v>
      </c>
      <c r="E118" s="39">
        <v>0</v>
      </c>
      <c r="F118" s="31">
        <v>0</v>
      </c>
      <c r="G118" s="31">
        <v>0</v>
      </c>
      <c r="H118" s="31">
        <v>0</v>
      </c>
      <c r="I118" s="31">
        <v>0</v>
      </c>
      <c r="J118" s="37"/>
    </row>
    <row r="119" spans="1:10" ht="84.75" customHeight="1" x14ac:dyDescent="0.2">
      <c r="A119" s="50" t="s">
        <v>227</v>
      </c>
      <c r="B119" s="73"/>
      <c r="C119" s="73"/>
      <c r="D119" s="73"/>
      <c r="E119" s="39"/>
      <c r="F119" s="73"/>
      <c r="G119" s="73"/>
      <c r="H119" s="73"/>
      <c r="I119" s="73"/>
      <c r="J119" s="73"/>
    </row>
    <row r="120" spans="1:10" ht="15" customHeight="1" x14ac:dyDescent="0.2">
      <c r="A120" s="140" t="s">
        <v>49</v>
      </c>
      <c r="B120" s="73" t="s">
        <v>2</v>
      </c>
      <c r="C120" s="135" t="s">
        <v>85</v>
      </c>
      <c r="D120" s="31">
        <f t="shared" ref="D120:D129" si="10">SUM(E120:I120)</f>
        <v>19724.82</v>
      </c>
      <c r="E120" s="39">
        <f>SUM(E121:E124)</f>
        <v>4724.82</v>
      </c>
      <c r="F120" s="31">
        <f>SUM(F121:F124)</f>
        <v>5000</v>
      </c>
      <c r="G120" s="31">
        <f>SUM(G121:G124)</f>
        <v>5000</v>
      </c>
      <c r="H120" s="31">
        <f>SUM(H121:H124)</f>
        <v>5000</v>
      </c>
      <c r="I120" s="31">
        <f>SUM(I121:I124)</f>
        <v>0</v>
      </c>
      <c r="J120" s="37"/>
    </row>
    <row r="121" spans="1:10" ht="30" x14ac:dyDescent="0.2">
      <c r="A121" s="141"/>
      <c r="B121" s="73" t="s">
        <v>1</v>
      </c>
      <c r="C121" s="135"/>
      <c r="D121" s="31">
        <f t="shared" si="10"/>
        <v>98.3</v>
      </c>
      <c r="E121" s="39">
        <v>98.3</v>
      </c>
      <c r="F121" s="31">
        <v>0</v>
      </c>
      <c r="G121" s="31">
        <v>0</v>
      </c>
      <c r="H121" s="31">
        <v>0</v>
      </c>
      <c r="I121" s="31">
        <v>0</v>
      </c>
      <c r="J121" s="37"/>
    </row>
    <row r="122" spans="1:10" ht="30" x14ac:dyDescent="0.2">
      <c r="A122" s="141"/>
      <c r="B122" s="73" t="s">
        <v>7</v>
      </c>
      <c r="C122" s="135"/>
      <c r="D122" s="31">
        <f t="shared" si="10"/>
        <v>83.72</v>
      </c>
      <c r="E122" s="39">
        <v>83.72</v>
      </c>
      <c r="F122" s="31">
        <v>0</v>
      </c>
      <c r="G122" s="31">
        <v>0</v>
      </c>
      <c r="H122" s="31">
        <v>0</v>
      </c>
      <c r="I122" s="31">
        <v>0</v>
      </c>
      <c r="J122" s="37"/>
    </row>
    <row r="123" spans="1:10" ht="45" x14ac:dyDescent="0.2">
      <c r="A123" s="141"/>
      <c r="B123" s="73" t="s">
        <v>16</v>
      </c>
      <c r="C123" s="135"/>
      <c r="D123" s="31">
        <f t="shared" si="10"/>
        <v>19542.8</v>
      </c>
      <c r="E123" s="39">
        <v>4542.8</v>
      </c>
      <c r="F123" s="31">
        <v>5000</v>
      </c>
      <c r="G123" s="31">
        <v>5000</v>
      </c>
      <c r="H123" s="31">
        <v>5000</v>
      </c>
      <c r="I123" s="31">
        <v>0</v>
      </c>
      <c r="J123" s="37"/>
    </row>
    <row r="124" spans="1:10" ht="30" x14ac:dyDescent="0.2">
      <c r="A124" s="142"/>
      <c r="B124" s="73" t="s">
        <v>30</v>
      </c>
      <c r="C124" s="135"/>
      <c r="D124" s="31">
        <f t="shared" si="10"/>
        <v>0</v>
      </c>
      <c r="E124" s="39">
        <v>0</v>
      </c>
      <c r="F124" s="31">
        <v>0</v>
      </c>
      <c r="G124" s="31">
        <v>0</v>
      </c>
      <c r="H124" s="31">
        <v>0</v>
      </c>
      <c r="I124" s="31">
        <v>0</v>
      </c>
      <c r="J124" s="37"/>
    </row>
    <row r="125" spans="1:10" ht="15" customHeight="1" x14ac:dyDescent="0.2">
      <c r="A125" s="136" t="s">
        <v>50</v>
      </c>
      <c r="B125" s="73" t="s">
        <v>2</v>
      </c>
      <c r="C125" s="135" t="s">
        <v>85</v>
      </c>
      <c r="D125" s="31">
        <f t="shared" si="10"/>
        <v>336410.47</v>
      </c>
      <c r="E125" s="39">
        <f>SUM(E126:E129)</f>
        <v>410.47</v>
      </c>
      <c r="F125" s="31">
        <f>SUM(F126:F129)</f>
        <v>36000</v>
      </c>
      <c r="G125" s="31">
        <f>SUM(G126:G129)</f>
        <v>150000</v>
      </c>
      <c r="H125" s="31">
        <f>SUM(H126:H129)</f>
        <v>150000</v>
      </c>
      <c r="I125" s="31">
        <f>SUM(I126:I129)</f>
        <v>0</v>
      </c>
      <c r="J125" s="37"/>
    </row>
    <row r="126" spans="1:10" ht="30" x14ac:dyDescent="0.2">
      <c r="A126" s="137"/>
      <c r="B126" s="73" t="s">
        <v>1</v>
      </c>
      <c r="C126" s="135"/>
      <c r="D126" s="31">
        <f t="shared" si="10"/>
        <v>0</v>
      </c>
      <c r="E126" s="39">
        <v>0</v>
      </c>
      <c r="F126" s="31">
        <v>0</v>
      </c>
      <c r="G126" s="31">
        <v>0</v>
      </c>
      <c r="H126" s="31">
        <v>0</v>
      </c>
      <c r="I126" s="31">
        <v>0</v>
      </c>
      <c r="J126" s="37"/>
    </row>
    <row r="127" spans="1:10" ht="30" x14ac:dyDescent="0.2">
      <c r="A127" s="137"/>
      <c r="B127" s="73" t="s">
        <v>7</v>
      </c>
      <c r="C127" s="135"/>
      <c r="D127" s="31">
        <f t="shared" si="10"/>
        <v>0</v>
      </c>
      <c r="E127" s="39">
        <v>0</v>
      </c>
      <c r="F127" s="31">
        <v>0</v>
      </c>
      <c r="G127" s="31">
        <v>0</v>
      </c>
      <c r="H127" s="31">
        <v>0</v>
      </c>
      <c r="I127" s="31">
        <v>0</v>
      </c>
      <c r="J127" s="37"/>
    </row>
    <row r="128" spans="1:10" ht="45" x14ac:dyDescent="0.2">
      <c r="A128" s="137"/>
      <c r="B128" s="73" t="s">
        <v>16</v>
      </c>
      <c r="C128" s="135"/>
      <c r="D128" s="31">
        <v>60410.47</v>
      </c>
      <c r="E128" s="39">
        <v>410.47</v>
      </c>
      <c r="F128" s="31">
        <v>36000</v>
      </c>
      <c r="G128" s="31">
        <v>150000</v>
      </c>
      <c r="H128" s="31">
        <v>150000</v>
      </c>
      <c r="I128" s="31">
        <v>0</v>
      </c>
      <c r="J128" s="37"/>
    </row>
    <row r="129" spans="1:10" ht="30" x14ac:dyDescent="0.2">
      <c r="A129" s="138"/>
      <c r="B129" s="73" t="s">
        <v>30</v>
      </c>
      <c r="C129" s="135"/>
      <c r="D129" s="31">
        <f t="shared" si="10"/>
        <v>0</v>
      </c>
      <c r="E129" s="39">
        <v>0</v>
      </c>
      <c r="F129" s="31">
        <v>0</v>
      </c>
      <c r="G129" s="31">
        <v>0</v>
      </c>
      <c r="H129" s="31">
        <v>0</v>
      </c>
      <c r="I129" s="31">
        <v>0</v>
      </c>
      <c r="J129" s="37"/>
    </row>
    <row r="130" spans="1:10" ht="15" customHeight="1" x14ac:dyDescent="0.2">
      <c r="A130" s="134" t="s">
        <v>160</v>
      </c>
      <c r="B130" s="73" t="s">
        <v>2</v>
      </c>
      <c r="C130" s="135" t="s">
        <v>85</v>
      </c>
      <c r="D130" s="39">
        <f t="shared" ref="D130:D193" si="11">SUM(E130:I130)</f>
        <v>4657.17</v>
      </c>
      <c r="E130" s="39">
        <f>SUM(E131:E134)</f>
        <v>4657.17</v>
      </c>
      <c r="F130" s="31">
        <f>SUM(F131:F134)</f>
        <v>0</v>
      </c>
      <c r="G130" s="31">
        <f>SUM(G131:G134)</f>
        <v>0</v>
      </c>
      <c r="H130" s="31">
        <f>SUM(H131:H134)</f>
        <v>0</v>
      </c>
      <c r="I130" s="31">
        <f>SUM(I131:I134)</f>
        <v>0</v>
      </c>
      <c r="J130" s="37"/>
    </row>
    <row r="131" spans="1:10" ht="30" x14ac:dyDescent="0.2">
      <c r="A131" s="134"/>
      <c r="B131" s="73" t="s">
        <v>1</v>
      </c>
      <c r="C131" s="135"/>
      <c r="D131" s="39">
        <f t="shared" si="11"/>
        <v>0</v>
      </c>
      <c r="E131" s="38">
        <v>0</v>
      </c>
      <c r="F131" s="13">
        <v>0</v>
      </c>
      <c r="G131" s="13">
        <v>0</v>
      </c>
      <c r="H131" s="13">
        <v>0</v>
      </c>
      <c r="I131" s="13">
        <v>0</v>
      </c>
      <c r="J131" s="37"/>
    </row>
    <row r="132" spans="1:10" ht="30" x14ac:dyDescent="0.2">
      <c r="A132" s="134"/>
      <c r="B132" s="73" t="s">
        <v>7</v>
      </c>
      <c r="C132" s="135"/>
      <c r="D132" s="39">
        <f t="shared" si="11"/>
        <v>0</v>
      </c>
      <c r="E132" s="38">
        <v>0</v>
      </c>
      <c r="F132" s="13">
        <v>0</v>
      </c>
      <c r="G132" s="13">
        <v>0</v>
      </c>
      <c r="H132" s="13">
        <v>0</v>
      </c>
      <c r="I132" s="13">
        <v>0</v>
      </c>
      <c r="J132" s="37"/>
    </row>
    <row r="133" spans="1:10" ht="45" x14ac:dyDescent="0.2">
      <c r="A133" s="134"/>
      <c r="B133" s="73" t="s">
        <v>16</v>
      </c>
      <c r="C133" s="135"/>
      <c r="D133" s="39">
        <f t="shared" si="11"/>
        <v>4657.17</v>
      </c>
      <c r="E133" s="38">
        <v>4657.17</v>
      </c>
      <c r="F133" s="13">
        <v>0</v>
      </c>
      <c r="G133" s="13">
        <v>0</v>
      </c>
      <c r="H133" s="13">
        <v>0</v>
      </c>
      <c r="I133" s="13">
        <v>0</v>
      </c>
      <c r="J133" s="37"/>
    </row>
    <row r="134" spans="1:10" ht="30" x14ac:dyDescent="0.2">
      <c r="A134" s="134"/>
      <c r="B134" s="73" t="s">
        <v>30</v>
      </c>
      <c r="C134" s="135"/>
      <c r="D134" s="31">
        <f t="shared" si="11"/>
        <v>0</v>
      </c>
      <c r="E134" s="38">
        <v>0</v>
      </c>
      <c r="F134" s="13">
        <v>0</v>
      </c>
      <c r="G134" s="13">
        <v>0</v>
      </c>
      <c r="H134" s="13">
        <v>0</v>
      </c>
      <c r="I134" s="13">
        <v>0</v>
      </c>
      <c r="J134" s="37"/>
    </row>
    <row r="135" spans="1:10" ht="15" customHeight="1" x14ac:dyDescent="0.2">
      <c r="A135" s="134" t="s">
        <v>159</v>
      </c>
      <c r="B135" s="73" t="s">
        <v>2</v>
      </c>
      <c r="C135" s="135" t="s">
        <v>85</v>
      </c>
      <c r="D135" s="31">
        <f t="shared" si="11"/>
        <v>1839.19</v>
      </c>
      <c r="E135" s="39">
        <f>SUM(E136:E139)</f>
        <v>1839.19</v>
      </c>
      <c r="F135" s="31">
        <f>SUM(F136:F139)</f>
        <v>0</v>
      </c>
      <c r="G135" s="31">
        <f>SUM(G136:G139)</f>
        <v>0</v>
      </c>
      <c r="H135" s="31">
        <f>SUM(H136:H139)</f>
        <v>0</v>
      </c>
      <c r="I135" s="31">
        <f>SUM(I136:I139)</f>
        <v>0</v>
      </c>
      <c r="J135" s="37"/>
    </row>
    <row r="136" spans="1:10" ht="30" x14ac:dyDescent="0.2">
      <c r="A136" s="134"/>
      <c r="B136" s="73" t="s">
        <v>1</v>
      </c>
      <c r="C136" s="135"/>
      <c r="D136" s="31">
        <f t="shared" si="11"/>
        <v>0</v>
      </c>
      <c r="E136" s="38">
        <v>0</v>
      </c>
      <c r="F136" s="13">
        <v>0</v>
      </c>
      <c r="G136" s="13">
        <v>0</v>
      </c>
      <c r="H136" s="13">
        <v>0</v>
      </c>
      <c r="I136" s="13">
        <v>0</v>
      </c>
      <c r="J136" s="37"/>
    </row>
    <row r="137" spans="1:10" ht="30" x14ac:dyDescent="0.2">
      <c r="A137" s="134"/>
      <c r="B137" s="73" t="s">
        <v>7</v>
      </c>
      <c r="C137" s="135"/>
      <c r="D137" s="31">
        <f t="shared" si="11"/>
        <v>0</v>
      </c>
      <c r="E137" s="38">
        <v>0</v>
      </c>
      <c r="F137" s="13">
        <v>0</v>
      </c>
      <c r="G137" s="13">
        <v>0</v>
      </c>
      <c r="H137" s="13">
        <v>0</v>
      </c>
      <c r="I137" s="13">
        <v>0</v>
      </c>
      <c r="J137" s="37"/>
    </row>
    <row r="138" spans="1:10" ht="45" x14ac:dyDescent="0.2">
      <c r="A138" s="134"/>
      <c r="B138" s="73" t="s">
        <v>16</v>
      </c>
      <c r="C138" s="135"/>
      <c r="D138" s="31">
        <f t="shared" si="11"/>
        <v>1839.19</v>
      </c>
      <c r="E138" s="38">
        <v>1839.19</v>
      </c>
      <c r="F138" s="13">
        <v>0</v>
      </c>
      <c r="G138" s="13">
        <v>0</v>
      </c>
      <c r="H138" s="13">
        <v>0</v>
      </c>
      <c r="I138" s="13">
        <v>0</v>
      </c>
      <c r="J138" s="37"/>
    </row>
    <row r="139" spans="1:10" ht="30" x14ac:dyDescent="0.2">
      <c r="A139" s="134"/>
      <c r="B139" s="73" t="s">
        <v>30</v>
      </c>
      <c r="C139" s="135"/>
      <c r="D139" s="31">
        <f t="shared" si="11"/>
        <v>0</v>
      </c>
      <c r="E139" s="38">
        <v>0</v>
      </c>
      <c r="F139" s="13">
        <v>0</v>
      </c>
      <c r="G139" s="13">
        <v>0</v>
      </c>
      <c r="H139" s="13">
        <v>0</v>
      </c>
      <c r="I139" s="13">
        <v>0</v>
      </c>
      <c r="J139" s="37"/>
    </row>
    <row r="140" spans="1:10" ht="15" customHeight="1" x14ac:dyDescent="0.2">
      <c r="A140" s="134" t="s">
        <v>96</v>
      </c>
      <c r="B140" s="73" t="s">
        <v>2</v>
      </c>
      <c r="C140" s="135" t="s">
        <v>85</v>
      </c>
      <c r="D140" s="31">
        <f t="shared" si="11"/>
        <v>725.41</v>
      </c>
      <c r="E140" s="39">
        <f>SUM(E141:E144)</f>
        <v>725.41</v>
      </c>
      <c r="F140" s="31">
        <f>SUM(F141:F144)</f>
        <v>0</v>
      </c>
      <c r="G140" s="31">
        <f>SUM(G141:G144)</f>
        <v>0</v>
      </c>
      <c r="H140" s="31">
        <f>SUM(H141:H144)</f>
        <v>0</v>
      </c>
      <c r="I140" s="31">
        <f>SUM(I141:I144)</f>
        <v>0</v>
      </c>
      <c r="J140" s="37"/>
    </row>
    <row r="141" spans="1:10" ht="30" x14ac:dyDescent="0.2">
      <c r="A141" s="134"/>
      <c r="B141" s="73" t="s">
        <v>1</v>
      </c>
      <c r="C141" s="135"/>
      <c r="D141" s="31">
        <f t="shared" si="11"/>
        <v>0</v>
      </c>
      <c r="E141" s="38">
        <v>0</v>
      </c>
      <c r="F141" s="13">
        <v>0</v>
      </c>
      <c r="G141" s="13">
        <v>0</v>
      </c>
      <c r="H141" s="13">
        <v>0</v>
      </c>
      <c r="I141" s="13">
        <v>0</v>
      </c>
      <c r="J141" s="37"/>
    </row>
    <row r="142" spans="1:10" ht="30" x14ac:dyDescent="0.2">
      <c r="A142" s="134"/>
      <c r="B142" s="73" t="s">
        <v>7</v>
      </c>
      <c r="C142" s="135"/>
      <c r="D142" s="31">
        <f t="shared" si="11"/>
        <v>0</v>
      </c>
      <c r="E142" s="38">
        <v>0</v>
      </c>
      <c r="F142" s="13">
        <v>0</v>
      </c>
      <c r="G142" s="13">
        <v>0</v>
      </c>
      <c r="H142" s="13">
        <v>0</v>
      </c>
      <c r="I142" s="13">
        <v>0</v>
      </c>
      <c r="J142" s="37"/>
    </row>
    <row r="143" spans="1:10" ht="45" x14ac:dyDescent="0.2">
      <c r="A143" s="134"/>
      <c r="B143" s="73" t="s">
        <v>16</v>
      </c>
      <c r="C143" s="135"/>
      <c r="D143" s="31">
        <f t="shared" si="11"/>
        <v>725.41</v>
      </c>
      <c r="E143" s="38">
        <v>725.41</v>
      </c>
      <c r="F143" s="13">
        <v>0</v>
      </c>
      <c r="G143" s="13">
        <v>0</v>
      </c>
      <c r="H143" s="13">
        <v>0</v>
      </c>
      <c r="I143" s="13">
        <v>0</v>
      </c>
      <c r="J143" s="37"/>
    </row>
    <row r="144" spans="1:10" ht="30" x14ac:dyDescent="0.2">
      <c r="A144" s="134"/>
      <c r="B144" s="73" t="s">
        <v>30</v>
      </c>
      <c r="C144" s="135"/>
      <c r="D144" s="31">
        <f t="shared" si="11"/>
        <v>0</v>
      </c>
      <c r="E144" s="38">
        <v>0</v>
      </c>
      <c r="F144" s="13">
        <v>0</v>
      </c>
      <c r="G144" s="13">
        <v>0</v>
      </c>
      <c r="H144" s="13">
        <v>0</v>
      </c>
      <c r="I144" s="13">
        <v>0</v>
      </c>
      <c r="J144" s="37"/>
    </row>
    <row r="145" spans="1:10" ht="15" customHeight="1" x14ac:dyDescent="0.2">
      <c r="A145" s="134" t="s">
        <v>97</v>
      </c>
      <c r="B145" s="73" t="s">
        <v>2</v>
      </c>
      <c r="C145" s="135" t="s">
        <v>85</v>
      </c>
      <c r="D145" s="31">
        <f t="shared" si="11"/>
        <v>665.4</v>
      </c>
      <c r="E145" s="39">
        <f>SUM(E146:E149)</f>
        <v>665.4</v>
      </c>
      <c r="F145" s="31">
        <f>SUM(F146:F149)</f>
        <v>0</v>
      </c>
      <c r="G145" s="31">
        <f>SUM(G146:G149)</f>
        <v>0</v>
      </c>
      <c r="H145" s="31">
        <f>SUM(H146:H149)</f>
        <v>0</v>
      </c>
      <c r="I145" s="31">
        <f>SUM(I146:I149)</f>
        <v>0</v>
      </c>
      <c r="J145" s="37"/>
    </row>
    <row r="146" spans="1:10" ht="30" x14ac:dyDescent="0.2">
      <c r="A146" s="134"/>
      <c r="B146" s="73" t="s">
        <v>1</v>
      </c>
      <c r="C146" s="135"/>
      <c r="D146" s="31">
        <f t="shared" si="11"/>
        <v>0</v>
      </c>
      <c r="E146" s="38">
        <v>0</v>
      </c>
      <c r="F146" s="13">
        <v>0</v>
      </c>
      <c r="G146" s="13">
        <v>0</v>
      </c>
      <c r="H146" s="13">
        <v>0</v>
      </c>
      <c r="I146" s="13">
        <v>0</v>
      </c>
      <c r="J146" s="37"/>
    </row>
    <row r="147" spans="1:10" ht="30" x14ac:dyDescent="0.2">
      <c r="A147" s="134"/>
      <c r="B147" s="73" t="s">
        <v>7</v>
      </c>
      <c r="C147" s="135"/>
      <c r="D147" s="31">
        <f t="shared" si="11"/>
        <v>0</v>
      </c>
      <c r="E147" s="38">
        <v>0</v>
      </c>
      <c r="F147" s="13">
        <v>0</v>
      </c>
      <c r="G147" s="13">
        <v>0</v>
      </c>
      <c r="H147" s="13">
        <v>0</v>
      </c>
      <c r="I147" s="13">
        <v>0</v>
      </c>
      <c r="J147" s="37"/>
    </row>
    <row r="148" spans="1:10" ht="45" x14ac:dyDescent="0.2">
      <c r="A148" s="134"/>
      <c r="B148" s="73" t="s">
        <v>16</v>
      </c>
      <c r="C148" s="135"/>
      <c r="D148" s="31">
        <f t="shared" si="11"/>
        <v>665.4</v>
      </c>
      <c r="E148" s="38">
        <v>665.4</v>
      </c>
      <c r="F148" s="13">
        <v>0</v>
      </c>
      <c r="G148" s="13">
        <v>0</v>
      </c>
      <c r="H148" s="13">
        <v>0</v>
      </c>
      <c r="I148" s="13">
        <v>0</v>
      </c>
      <c r="J148" s="37"/>
    </row>
    <row r="149" spans="1:10" ht="34.5" customHeight="1" x14ac:dyDescent="0.2">
      <c r="A149" s="134"/>
      <c r="B149" s="73" t="s">
        <v>30</v>
      </c>
      <c r="C149" s="135"/>
      <c r="D149" s="31">
        <f t="shared" si="11"/>
        <v>0</v>
      </c>
      <c r="E149" s="38">
        <v>0</v>
      </c>
      <c r="F149" s="13">
        <v>0</v>
      </c>
      <c r="G149" s="13">
        <v>0</v>
      </c>
      <c r="H149" s="13">
        <v>0</v>
      </c>
      <c r="I149" s="13">
        <v>0</v>
      </c>
      <c r="J149" s="37"/>
    </row>
    <row r="150" spans="1:10" ht="21.75" customHeight="1" x14ac:dyDescent="0.2">
      <c r="A150" s="134" t="s">
        <v>98</v>
      </c>
      <c r="B150" s="73" t="s">
        <v>2</v>
      </c>
      <c r="C150" s="135" t="s">
        <v>85</v>
      </c>
      <c r="D150" s="31">
        <f t="shared" si="11"/>
        <v>6370.41</v>
      </c>
      <c r="E150" s="39">
        <f>SUM(E151:E154)</f>
        <v>6370.41</v>
      </c>
      <c r="F150" s="31">
        <f>SUM(F151:F154)</f>
        <v>0</v>
      </c>
      <c r="G150" s="31">
        <f>SUM(G151:G154)</f>
        <v>0</v>
      </c>
      <c r="H150" s="31">
        <f>SUM(H151:H154)</f>
        <v>0</v>
      </c>
      <c r="I150" s="31">
        <f>SUM(I151:I154)</f>
        <v>0</v>
      </c>
      <c r="J150" s="37"/>
    </row>
    <row r="151" spans="1:10" ht="38.25" customHeight="1" x14ac:dyDescent="0.2">
      <c r="A151" s="134"/>
      <c r="B151" s="73" t="s">
        <v>1</v>
      </c>
      <c r="C151" s="135"/>
      <c r="D151" s="31">
        <f t="shared" si="11"/>
        <v>582.70000000000005</v>
      </c>
      <c r="E151" s="38">
        <v>582.70000000000005</v>
      </c>
      <c r="F151" s="13">
        <v>0</v>
      </c>
      <c r="G151" s="13">
        <v>0</v>
      </c>
      <c r="H151" s="13">
        <v>0</v>
      </c>
      <c r="I151" s="13">
        <v>0</v>
      </c>
      <c r="J151" s="37"/>
    </row>
    <row r="152" spans="1:10" ht="38.25" customHeight="1" x14ac:dyDescent="0.2">
      <c r="A152" s="134"/>
      <c r="B152" s="73" t="s">
        <v>7</v>
      </c>
      <c r="C152" s="135"/>
      <c r="D152" s="31">
        <f t="shared" si="11"/>
        <v>496.38</v>
      </c>
      <c r="E152" s="38">
        <v>496.38</v>
      </c>
      <c r="F152" s="13">
        <v>0</v>
      </c>
      <c r="G152" s="13">
        <v>0</v>
      </c>
      <c r="H152" s="13">
        <v>0</v>
      </c>
      <c r="I152" s="13">
        <v>0</v>
      </c>
      <c r="J152" s="37"/>
    </row>
    <row r="153" spans="1:10" ht="52.5" customHeight="1" x14ac:dyDescent="0.2">
      <c r="A153" s="134"/>
      <c r="B153" s="73" t="s">
        <v>16</v>
      </c>
      <c r="C153" s="135"/>
      <c r="D153" s="31">
        <f t="shared" si="11"/>
        <v>5291.33</v>
      </c>
      <c r="E153" s="38">
        <v>5291.33</v>
      </c>
      <c r="F153" s="13">
        <v>0</v>
      </c>
      <c r="G153" s="13">
        <v>0</v>
      </c>
      <c r="H153" s="13">
        <v>0</v>
      </c>
      <c r="I153" s="13">
        <v>0</v>
      </c>
      <c r="J153" s="37"/>
    </row>
    <row r="154" spans="1:10" ht="39" customHeight="1" x14ac:dyDescent="0.2">
      <c r="A154" s="134"/>
      <c r="B154" s="73" t="s">
        <v>30</v>
      </c>
      <c r="C154" s="135"/>
      <c r="D154" s="31">
        <f t="shared" si="11"/>
        <v>0</v>
      </c>
      <c r="E154" s="38">
        <v>0</v>
      </c>
      <c r="F154" s="13">
        <v>0</v>
      </c>
      <c r="G154" s="13">
        <v>0</v>
      </c>
      <c r="H154" s="13">
        <v>0</v>
      </c>
      <c r="I154" s="13">
        <v>0</v>
      </c>
      <c r="J154" s="37"/>
    </row>
    <row r="155" spans="1:10" ht="21" customHeight="1" x14ac:dyDescent="0.2">
      <c r="A155" s="134" t="s">
        <v>99</v>
      </c>
      <c r="B155" s="73" t="s">
        <v>2</v>
      </c>
      <c r="C155" s="135" t="s">
        <v>85</v>
      </c>
      <c r="D155" s="31">
        <f t="shared" si="11"/>
        <v>848.52</v>
      </c>
      <c r="E155" s="39">
        <f>SUM(E156:E159)</f>
        <v>848.52</v>
      </c>
      <c r="F155" s="31">
        <f>SUM(F156:F159)</f>
        <v>0</v>
      </c>
      <c r="G155" s="31">
        <f>SUM(G156:G159)</f>
        <v>0</v>
      </c>
      <c r="H155" s="31">
        <f>SUM(H156:H159)</f>
        <v>0</v>
      </c>
      <c r="I155" s="31">
        <f>SUM(I156:I159)</f>
        <v>0</v>
      </c>
      <c r="J155" s="37"/>
    </row>
    <row r="156" spans="1:10" ht="30" x14ac:dyDescent="0.2">
      <c r="A156" s="134"/>
      <c r="B156" s="73" t="s">
        <v>1</v>
      </c>
      <c r="C156" s="135"/>
      <c r="D156" s="31">
        <f t="shared" si="11"/>
        <v>0</v>
      </c>
      <c r="E156" s="38">
        <v>0</v>
      </c>
      <c r="F156" s="13">
        <v>0</v>
      </c>
      <c r="G156" s="13">
        <v>0</v>
      </c>
      <c r="H156" s="13">
        <v>0</v>
      </c>
      <c r="I156" s="13">
        <v>0</v>
      </c>
      <c r="J156" s="37"/>
    </row>
    <row r="157" spans="1:10" ht="30" customHeight="1" x14ac:dyDescent="0.2">
      <c r="A157" s="134"/>
      <c r="B157" s="73" t="s">
        <v>7</v>
      </c>
      <c r="C157" s="135"/>
      <c r="D157" s="31">
        <f t="shared" si="11"/>
        <v>0</v>
      </c>
      <c r="E157" s="38">
        <v>0</v>
      </c>
      <c r="F157" s="13">
        <v>0</v>
      </c>
      <c r="G157" s="13">
        <v>0</v>
      </c>
      <c r="H157" s="13">
        <v>0</v>
      </c>
      <c r="I157" s="13">
        <v>0</v>
      </c>
      <c r="J157" s="37"/>
    </row>
    <row r="158" spans="1:10" ht="45" customHeight="1" x14ac:dyDescent="0.2">
      <c r="A158" s="134"/>
      <c r="B158" s="73" t="s">
        <v>16</v>
      </c>
      <c r="C158" s="135"/>
      <c r="D158" s="31">
        <f t="shared" si="11"/>
        <v>848.52</v>
      </c>
      <c r="E158" s="38">
        <v>848.52</v>
      </c>
      <c r="F158" s="13">
        <v>0</v>
      </c>
      <c r="G158" s="13">
        <v>0</v>
      </c>
      <c r="H158" s="13">
        <v>0</v>
      </c>
      <c r="I158" s="13">
        <v>0</v>
      </c>
      <c r="J158" s="37"/>
    </row>
    <row r="159" spans="1:10" ht="30" x14ac:dyDescent="0.2">
      <c r="A159" s="134"/>
      <c r="B159" s="73" t="s">
        <v>30</v>
      </c>
      <c r="C159" s="135"/>
      <c r="D159" s="31">
        <f t="shared" si="11"/>
        <v>0</v>
      </c>
      <c r="E159" s="38">
        <v>0</v>
      </c>
      <c r="F159" s="13">
        <v>0</v>
      </c>
      <c r="G159" s="13">
        <v>0</v>
      </c>
      <c r="H159" s="13">
        <v>0</v>
      </c>
      <c r="I159" s="13">
        <v>0</v>
      </c>
      <c r="J159" s="37"/>
    </row>
    <row r="160" spans="1:10" ht="15" customHeight="1" x14ac:dyDescent="0.2">
      <c r="A160" s="134" t="s">
        <v>100</v>
      </c>
      <c r="B160" s="73" t="s">
        <v>2</v>
      </c>
      <c r="C160" s="135" t="s">
        <v>85</v>
      </c>
      <c r="D160" s="31">
        <f t="shared" si="11"/>
        <v>3682.41</v>
      </c>
      <c r="E160" s="39">
        <f>SUM(E161:E164)</f>
        <v>3682.41</v>
      </c>
      <c r="F160" s="31">
        <f>SUM(F161:F164)</f>
        <v>0</v>
      </c>
      <c r="G160" s="31">
        <f>SUM(G161:G164)</f>
        <v>0</v>
      </c>
      <c r="H160" s="31">
        <f>SUM(H161:H164)</f>
        <v>0</v>
      </c>
      <c r="I160" s="31">
        <f>SUM(I161:I164)</f>
        <v>0</v>
      </c>
      <c r="J160" s="37"/>
    </row>
    <row r="161" spans="1:10" ht="30" x14ac:dyDescent="0.2">
      <c r="A161" s="134"/>
      <c r="B161" s="73" t="s">
        <v>1</v>
      </c>
      <c r="C161" s="135"/>
      <c r="D161" s="31">
        <f t="shared" si="11"/>
        <v>0</v>
      </c>
      <c r="E161" s="38">
        <v>0</v>
      </c>
      <c r="F161" s="13">
        <v>0</v>
      </c>
      <c r="G161" s="13">
        <v>0</v>
      </c>
      <c r="H161" s="13">
        <v>0</v>
      </c>
      <c r="I161" s="13">
        <v>0</v>
      </c>
      <c r="J161" s="37"/>
    </row>
    <row r="162" spans="1:10" ht="30" customHeight="1" x14ac:dyDescent="0.2">
      <c r="A162" s="134"/>
      <c r="B162" s="73" t="s">
        <v>7</v>
      </c>
      <c r="C162" s="135"/>
      <c r="D162" s="31">
        <f t="shared" si="11"/>
        <v>0</v>
      </c>
      <c r="E162" s="38">
        <v>0</v>
      </c>
      <c r="F162" s="13">
        <v>0</v>
      </c>
      <c r="G162" s="13">
        <v>0</v>
      </c>
      <c r="H162" s="13">
        <v>0</v>
      </c>
      <c r="I162" s="13">
        <v>0</v>
      </c>
      <c r="J162" s="37"/>
    </row>
    <row r="163" spans="1:10" ht="45" x14ac:dyDescent="0.2">
      <c r="A163" s="134"/>
      <c r="B163" s="73" t="s">
        <v>16</v>
      </c>
      <c r="C163" s="135"/>
      <c r="D163" s="31">
        <f t="shared" si="11"/>
        <v>3682.41</v>
      </c>
      <c r="E163" s="38">
        <v>3682.41</v>
      </c>
      <c r="F163" s="13">
        <v>0</v>
      </c>
      <c r="G163" s="13">
        <v>0</v>
      </c>
      <c r="H163" s="13">
        <v>0</v>
      </c>
      <c r="I163" s="13">
        <v>0</v>
      </c>
      <c r="J163" s="37"/>
    </row>
    <row r="164" spans="1:10" ht="30" x14ac:dyDescent="0.2">
      <c r="A164" s="134"/>
      <c r="B164" s="73" t="s">
        <v>30</v>
      </c>
      <c r="C164" s="135"/>
      <c r="D164" s="31">
        <f t="shared" si="11"/>
        <v>0</v>
      </c>
      <c r="E164" s="38">
        <v>0</v>
      </c>
      <c r="F164" s="13">
        <v>0</v>
      </c>
      <c r="G164" s="13">
        <v>0</v>
      </c>
      <c r="H164" s="13">
        <v>0</v>
      </c>
      <c r="I164" s="13">
        <v>0</v>
      </c>
      <c r="J164" s="37"/>
    </row>
    <row r="165" spans="1:10" ht="15" customHeight="1" x14ac:dyDescent="0.2">
      <c r="A165" s="134" t="s">
        <v>101</v>
      </c>
      <c r="B165" s="73" t="s">
        <v>2</v>
      </c>
      <c r="C165" s="135" t="s">
        <v>85</v>
      </c>
      <c r="D165" s="31">
        <f t="shared" si="11"/>
        <v>3712.46</v>
      </c>
      <c r="E165" s="39">
        <f>SUM(E166:E169)</f>
        <v>3712.46</v>
      </c>
      <c r="F165" s="31">
        <f>SUM(F166:F169)</f>
        <v>0</v>
      </c>
      <c r="G165" s="31">
        <f>SUM(G166:G169)</f>
        <v>0</v>
      </c>
      <c r="H165" s="31">
        <f>SUM(H166:H169)</f>
        <v>0</v>
      </c>
      <c r="I165" s="31">
        <f>SUM(I166:I169)</f>
        <v>0</v>
      </c>
      <c r="J165" s="37"/>
    </row>
    <row r="166" spans="1:10" ht="30" customHeight="1" x14ac:dyDescent="0.2">
      <c r="A166" s="134"/>
      <c r="B166" s="73" t="s">
        <v>1</v>
      </c>
      <c r="C166" s="135"/>
      <c r="D166" s="31">
        <f t="shared" si="11"/>
        <v>132.4</v>
      </c>
      <c r="E166" s="38">
        <v>132.4</v>
      </c>
      <c r="F166" s="13">
        <v>0</v>
      </c>
      <c r="G166" s="13">
        <v>0</v>
      </c>
      <c r="H166" s="13">
        <v>0</v>
      </c>
      <c r="I166" s="13">
        <v>0</v>
      </c>
      <c r="J166" s="37"/>
    </row>
    <row r="167" spans="1:10" ht="30" x14ac:dyDescent="0.2">
      <c r="A167" s="134"/>
      <c r="B167" s="73" t="s">
        <v>7</v>
      </c>
      <c r="C167" s="135"/>
      <c r="D167" s="31">
        <f t="shared" si="11"/>
        <v>112.78</v>
      </c>
      <c r="E167" s="38">
        <v>112.78</v>
      </c>
      <c r="F167" s="13">
        <v>0</v>
      </c>
      <c r="G167" s="13">
        <v>0</v>
      </c>
      <c r="H167" s="13">
        <v>0</v>
      </c>
      <c r="I167" s="13">
        <v>0</v>
      </c>
      <c r="J167" s="37"/>
    </row>
    <row r="168" spans="1:10" ht="45" x14ac:dyDescent="0.2">
      <c r="A168" s="134"/>
      <c r="B168" s="73" t="s">
        <v>16</v>
      </c>
      <c r="C168" s="135"/>
      <c r="D168" s="31">
        <f t="shared" si="11"/>
        <v>3467.28</v>
      </c>
      <c r="E168" s="38">
        <v>3467.28</v>
      </c>
      <c r="F168" s="13">
        <v>0</v>
      </c>
      <c r="G168" s="13">
        <v>0</v>
      </c>
      <c r="H168" s="13">
        <v>0</v>
      </c>
      <c r="I168" s="13">
        <v>0</v>
      </c>
      <c r="J168" s="37"/>
    </row>
    <row r="169" spans="1:10" ht="41.25" customHeight="1" x14ac:dyDescent="0.2">
      <c r="A169" s="134"/>
      <c r="B169" s="73" t="s">
        <v>30</v>
      </c>
      <c r="C169" s="135"/>
      <c r="D169" s="31">
        <f t="shared" si="11"/>
        <v>0</v>
      </c>
      <c r="E169" s="38">
        <v>0</v>
      </c>
      <c r="F169" s="13">
        <v>0</v>
      </c>
      <c r="G169" s="13">
        <v>0</v>
      </c>
      <c r="H169" s="13">
        <v>0</v>
      </c>
      <c r="I169" s="13">
        <v>0</v>
      </c>
      <c r="J169" s="37"/>
    </row>
    <row r="170" spans="1:10" ht="24.75" customHeight="1" x14ac:dyDescent="0.2">
      <c r="A170" s="134" t="s">
        <v>102</v>
      </c>
      <c r="B170" s="73" t="s">
        <v>2</v>
      </c>
      <c r="C170" s="135" t="s">
        <v>85</v>
      </c>
      <c r="D170" s="31">
        <f t="shared" si="11"/>
        <v>1968.36</v>
      </c>
      <c r="E170" s="39">
        <f>SUM(E171:E174)</f>
        <v>1968.36</v>
      </c>
      <c r="F170" s="31">
        <f>SUM(F171:F174)</f>
        <v>0</v>
      </c>
      <c r="G170" s="31">
        <f>SUM(G171:G174)</f>
        <v>0</v>
      </c>
      <c r="H170" s="31">
        <f>SUM(H171:H174)</f>
        <v>0</v>
      </c>
      <c r="I170" s="31">
        <f>SUM(I171:I174)</f>
        <v>0</v>
      </c>
      <c r="J170" s="37"/>
    </row>
    <row r="171" spans="1:10" ht="48" customHeight="1" x14ac:dyDescent="0.2">
      <c r="A171" s="134"/>
      <c r="B171" s="73" t="s">
        <v>1</v>
      </c>
      <c r="C171" s="135"/>
      <c r="D171" s="31">
        <f t="shared" si="11"/>
        <v>0</v>
      </c>
      <c r="E171" s="38">
        <v>0</v>
      </c>
      <c r="F171" s="13">
        <v>0</v>
      </c>
      <c r="G171" s="13">
        <v>0</v>
      </c>
      <c r="H171" s="13">
        <v>0</v>
      </c>
      <c r="I171" s="13">
        <v>0</v>
      </c>
      <c r="J171" s="37"/>
    </row>
    <row r="172" spans="1:10" ht="30" customHeight="1" x14ac:dyDescent="0.2">
      <c r="A172" s="134"/>
      <c r="B172" s="73" t="s">
        <v>7</v>
      </c>
      <c r="C172" s="135"/>
      <c r="D172" s="31">
        <f t="shared" si="11"/>
        <v>0</v>
      </c>
      <c r="E172" s="38">
        <v>0</v>
      </c>
      <c r="F172" s="13">
        <v>0</v>
      </c>
      <c r="G172" s="13">
        <v>0</v>
      </c>
      <c r="H172" s="13">
        <v>0</v>
      </c>
      <c r="I172" s="13">
        <v>0</v>
      </c>
      <c r="J172" s="37"/>
    </row>
    <row r="173" spans="1:10" ht="54.75" customHeight="1" x14ac:dyDescent="0.2">
      <c r="A173" s="134"/>
      <c r="B173" s="73" t="s">
        <v>16</v>
      </c>
      <c r="C173" s="135"/>
      <c r="D173" s="31">
        <f t="shared" si="11"/>
        <v>1968.36</v>
      </c>
      <c r="E173" s="38">
        <v>1968.36</v>
      </c>
      <c r="F173" s="13">
        <v>0</v>
      </c>
      <c r="G173" s="13">
        <v>0</v>
      </c>
      <c r="H173" s="13">
        <v>0</v>
      </c>
      <c r="I173" s="13">
        <v>0</v>
      </c>
      <c r="J173" s="37"/>
    </row>
    <row r="174" spans="1:10" ht="30" x14ac:dyDescent="0.2">
      <c r="A174" s="134"/>
      <c r="B174" s="73" t="s">
        <v>30</v>
      </c>
      <c r="C174" s="135"/>
      <c r="D174" s="31">
        <f t="shared" si="11"/>
        <v>0</v>
      </c>
      <c r="E174" s="38">
        <v>0</v>
      </c>
      <c r="F174" s="13">
        <v>0</v>
      </c>
      <c r="G174" s="13">
        <v>0</v>
      </c>
      <c r="H174" s="13">
        <v>0</v>
      </c>
      <c r="I174" s="13">
        <v>0</v>
      </c>
      <c r="J174" s="37"/>
    </row>
    <row r="175" spans="1:10" ht="15" customHeight="1" x14ac:dyDescent="0.2">
      <c r="A175" s="134" t="s">
        <v>103</v>
      </c>
      <c r="B175" s="73" t="s">
        <v>2</v>
      </c>
      <c r="C175" s="135" t="s">
        <v>85</v>
      </c>
      <c r="D175" s="31">
        <f t="shared" si="11"/>
        <v>0</v>
      </c>
      <c r="E175" s="39">
        <f>SUM(E176:E179)</f>
        <v>0</v>
      </c>
      <c r="F175" s="31">
        <f>SUM(F176:F179)</f>
        <v>0</v>
      </c>
      <c r="G175" s="31">
        <f>SUM(G176:G179)</f>
        <v>0</v>
      </c>
      <c r="H175" s="31">
        <f>SUM(H176:H179)</f>
        <v>0</v>
      </c>
      <c r="I175" s="31">
        <f>SUM(I176:I179)</f>
        <v>0</v>
      </c>
      <c r="J175" s="37"/>
    </row>
    <row r="176" spans="1:10" ht="30" x14ac:dyDescent="0.2">
      <c r="A176" s="134"/>
      <c r="B176" s="73" t="s">
        <v>1</v>
      </c>
      <c r="C176" s="135"/>
      <c r="D176" s="31">
        <f t="shared" si="11"/>
        <v>0</v>
      </c>
      <c r="E176" s="38">
        <v>0</v>
      </c>
      <c r="F176" s="13">
        <v>0</v>
      </c>
      <c r="G176" s="13">
        <v>0</v>
      </c>
      <c r="H176" s="13">
        <v>0</v>
      </c>
      <c r="I176" s="13">
        <v>0</v>
      </c>
      <c r="J176" s="37"/>
    </row>
    <row r="177" spans="1:10" ht="30" customHeight="1" x14ac:dyDescent="0.2">
      <c r="A177" s="134"/>
      <c r="B177" s="73" t="s">
        <v>7</v>
      </c>
      <c r="C177" s="135"/>
      <c r="D177" s="31">
        <f t="shared" si="11"/>
        <v>0</v>
      </c>
      <c r="E177" s="38">
        <v>0</v>
      </c>
      <c r="F177" s="13">
        <v>0</v>
      </c>
      <c r="G177" s="13">
        <v>0</v>
      </c>
      <c r="H177" s="13">
        <v>0</v>
      </c>
      <c r="I177" s="13">
        <v>0</v>
      </c>
      <c r="J177" s="37"/>
    </row>
    <row r="178" spans="1:10" ht="45" x14ac:dyDescent="0.2">
      <c r="A178" s="134"/>
      <c r="B178" s="73" t="s">
        <v>16</v>
      </c>
      <c r="C178" s="135"/>
      <c r="D178" s="31">
        <f t="shared" si="11"/>
        <v>0</v>
      </c>
      <c r="E178" s="38">
        <v>0</v>
      </c>
      <c r="F178" s="13">
        <v>0</v>
      </c>
      <c r="G178" s="13">
        <v>0</v>
      </c>
      <c r="H178" s="13">
        <v>0</v>
      </c>
      <c r="I178" s="13">
        <v>0</v>
      </c>
      <c r="J178" s="37"/>
    </row>
    <row r="179" spans="1:10" ht="30" x14ac:dyDescent="0.2">
      <c r="A179" s="134"/>
      <c r="B179" s="73" t="s">
        <v>30</v>
      </c>
      <c r="C179" s="135"/>
      <c r="D179" s="31">
        <f t="shared" si="11"/>
        <v>0</v>
      </c>
      <c r="E179" s="38">
        <v>0</v>
      </c>
      <c r="F179" s="13">
        <v>0</v>
      </c>
      <c r="G179" s="13">
        <v>0</v>
      </c>
      <c r="H179" s="13">
        <v>0</v>
      </c>
      <c r="I179" s="13">
        <v>0</v>
      </c>
      <c r="J179" s="37"/>
    </row>
    <row r="180" spans="1:10" ht="15" customHeight="1" x14ac:dyDescent="0.2">
      <c r="A180" s="134" t="s">
        <v>104</v>
      </c>
      <c r="B180" s="73" t="s">
        <v>2</v>
      </c>
      <c r="C180" s="135" t="s">
        <v>85</v>
      </c>
      <c r="D180" s="31">
        <f t="shared" si="11"/>
        <v>5515.43</v>
      </c>
      <c r="E180" s="39">
        <f>SUM(E181:E184)</f>
        <v>5515.43</v>
      </c>
      <c r="F180" s="31">
        <f>SUM(F181:F184)</f>
        <v>0</v>
      </c>
      <c r="G180" s="31">
        <f>SUM(G181:G184)</f>
        <v>0</v>
      </c>
      <c r="H180" s="31">
        <f>SUM(H181:H184)</f>
        <v>0</v>
      </c>
      <c r="I180" s="31">
        <f>SUM(I181:I184)</f>
        <v>0</v>
      </c>
      <c r="J180" s="37"/>
    </row>
    <row r="181" spans="1:10" ht="30" x14ac:dyDescent="0.2">
      <c r="A181" s="134"/>
      <c r="B181" s="73" t="s">
        <v>1</v>
      </c>
      <c r="C181" s="135"/>
      <c r="D181" s="31">
        <f t="shared" si="11"/>
        <v>0</v>
      </c>
      <c r="E181" s="38">
        <v>0</v>
      </c>
      <c r="F181" s="13">
        <v>0</v>
      </c>
      <c r="G181" s="13">
        <v>0</v>
      </c>
      <c r="H181" s="13">
        <v>0</v>
      </c>
      <c r="I181" s="13">
        <v>0</v>
      </c>
      <c r="J181" s="37"/>
    </row>
    <row r="182" spans="1:10" ht="30" x14ac:dyDescent="0.2">
      <c r="A182" s="134"/>
      <c r="B182" s="73" t="s">
        <v>7</v>
      </c>
      <c r="C182" s="135"/>
      <c r="D182" s="31">
        <f t="shared" si="11"/>
        <v>0</v>
      </c>
      <c r="E182" s="38">
        <v>0</v>
      </c>
      <c r="F182" s="13">
        <v>0</v>
      </c>
      <c r="G182" s="13">
        <v>0</v>
      </c>
      <c r="H182" s="13">
        <v>0</v>
      </c>
      <c r="I182" s="13">
        <v>0</v>
      </c>
      <c r="J182" s="37"/>
    </row>
    <row r="183" spans="1:10" ht="45" x14ac:dyDescent="0.2">
      <c r="A183" s="134"/>
      <c r="B183" s="73" t="s">
        <v>16</v>
      </c>
      <c r="C183" s="135"/>
      <c r="D183" s="31">
        <f t="shared" si="11"/>
        <v>5515.43</v>
      </c>
      <c r="E183" s="38">
        <v>5515.43</v>
      </c>
      <c r="F183" s="13">
        <v>0</v>
      </c>
      <c r="G183" s="13">
        <v>0</v>
      </c>
      <c r="H183" s="13">
        <v>0</v>
      </c>
      <c r="I183" s="13">
        <v>0</v>
      </c>
      <c r="J183" s="37"/>
    </row>
    <row r="184" spans="1:10" ht="30" x14ac:dyDescent="0.2">
      <c r="A184" s="134"/>
      <c r="B184" s="73" t="s">
        <v>30</v>
      </c>
      <c r="C184" s="135"/>
      <c r="D184" s="31">
        <f t="shared" si="11"/>
        <v>0</v>
      </c>
      <c r="E184" s="38">
        <v>0</v>
      </c>
      <c r="F184" s="13">
        <v>0</v>
      </c>
      <c r="G184" s="13">
        <v>0</v>
      </c>
      <c r="H184" s="13">
        <v>0</v>
      </c>
      <c r="I184" s="13">
        <v>0</v>
      </c>
      <c r="J184" s="37"/>
    </row>
    <row r="185" spans="1:10" ht="15" customHeight="1" x14ac:dyDescent="0.2">
      <c r="A185" s="134" t="s">
        <v>105</v>
      </c>
      <c r="B185" s="73" t="s">
        <v>2</v>
      </c>
      <c r="C185" s="135" t="s">
        <v>85</v>
      </c>
      <c r="D185" s="31">
        <f t="shared" si="11"/>
        <v>4270.24</v>
      </c>
      <c r="E185" s="39">
        <f>SUM(E186:E189)</f>
        <v>4270.24</v>
      </c>
      <c r="F185" s="31">
        <f>SUM(F186:F189)</f>
        <v>0</v>
      </c>
      <c r="G185" s="31">
        <f>SUM(G186:G189)</f>
        <v>0</v>
      </c>
      <c r="H185" s="31">
        <f>SUM(H186:H189)</f>
        <v>0</v>
      </c>
      <c r="I185" s="31">
        <f>SUM(I186:I189)</f>
        <v>0</v>
      </c>
      <c r="J185" s="37"/>
    </row>
    <row r="186" spans="1:10" ht="30" x14ac:dyDescent="0.2">
      <c r="A186" s="134"/>
      <c r="B186" s="73" t="s">
        <v>1</v>
      </c>
      <c r="C186" s="135"/>
      <c r="D186" s="31">
        <f t="shared" si="11"/>
        <v>0</v>
      </c>
      <c r="E186" s="38">
        <v>0</v>
      </c>
      <c r="F186" s="13">
        <v>0</v>
      </c>
      <c r="G186" s="13">
        <v>0</v>
      </c>
      <c r="H186" s="13">
        <v>0</v>
      </c>
      <c r="I186" s="13">
        <v>0</v>
      </c>
      <c r="J186" s="37"/>
    </row>
    <row r="187" spans="1:10" ht="30" customHeight="1" x14ac:dyDescent="0.2">
      <c r="A187" s="134"/>
      <c r="B187" s="73" t="s">
        <v>7</v>
      </c>
      <c r="C187" s="135"/>
      <c r="D187" s="31">
        <f t="shared" si="11"/>
        <v>0</v>
      </c>
      <c r="E187" s="38">
        <v>0</v>
      </c>
      <c r="F187" s="13">
        <v>0</v>
      </c>
      <c r="G187" s="13">
        <v>0</v>
      </c>
      <c r="H187" s="13">
        <v>0</v>
      </c>
      <c r="I187" s="13">
        <v>0</v>
      </c>
      <c r="J187" s="37"/>
    </row>
    <row r="188" spans="1:10" ht="54.75" customHeight="1" x14ac:dyDescent="0.2">
      <c r="A188" s="134"/>
      <c r="B188" s="73" t="s">
        <v>16</v>
      </c>
      <c r="C188" s="135"/>
      <c r="D188" s="31">
        <f t="shared" si="11"/>
        <v>4270.24</v>
      </c>
      <c r="E188" s="38">
        <v>4270.24</v>
      </c>
      <c r="F188" s="13">
        <v>0</v>
      </c>
      <c r="G188" s="13">
        <v>0</v>
      </c>
      <c r="H188" s="13">
        <v>0</v>
      </c>
      <c r="I188" s="13">
        <v>0</v>
      </c>
      <c r="J188" s="37"/>
    </row>
    <row r="189" spans="1:10" ht="36" customHeight="1" x14ac:dyDescent="0.2">
      <c r="A189" s="134"/>
      <c r="B189" s="73" t="s">
        <v>30</v>
      </c>
      <c r="C189" s="135"/>
      <c r="D189" s="31">
        <f t="shared" si="11"/>
        <v>0</v>
      </c>
      <c r="E189" s="38">
        <v>0</v>
      </c>
      <c r="F189" s="13">
        <v>0</v>
      </c>
      <c r="G189" s="13">
        <v>0</v>
      </c>
      <c r="H189" s="13">
        <v>0</v>
      </c>
      <c r="I189" s="13">
        <v>0</v>
      </c>
      <c r="J189" s="37"/>
    </row>
    <row r="190" spans="1:10" ht="24" customHeight="1" x14ac:dyDescent="0.2">
      <c r="A190" s="134" t="s">
        <v>106</v>
      </c>
      <c r="B190" s="73" t="s">
        <v>2</v>
      </c>
      <c r="C190" s="135" t="s">
        <v>85</v>
      </c>
      <c r="D190" s="31">
        <f t="shared" si="11"/>
        <v>2170.39</v>
      </c>
      <c r="E190" s="39">
        <f>SUM(E191:E194)</f>
        <v>2170.39</v>
      </c>
      <c r="F190" s="31">
        <f>SUM(F191:F194)</f>
        <v>0</v>
      </c>
      <c r="G190" s="31">
        <f>SUM(G191:G194)</f>
        <v>0</v>
      </c>
      <c r="H190" s="31">
        <f>SUM(H191:H194)</f>
        <v>0</v>
      </c>
      <c r="I190" s="31">
        <f>SUM(I191:I194)</f>
        <v>0</v>
      </c>
      <c r="J190" s="37"/>
    </row>
    <row r="191" spans="1:10" ht="39" customHeight="1" x14ac:dyDescent="0.2">
      <c r="A191" s="134"/>
      <c r="B191" s="73" t="s">
        <v>1</v>
      </c>
      <c r="C191" s="135"/>
      <c r="D191" s="31">
        <f t="shared" si="11"/>
        <v>0</v>
      </c>
      <c r="E191" s="38">
        <v>0</v>
      </c>
      <c r="F191" s="13">
        <v>0</v>
      </c>
      <c r="G191" s="13">
        <v>0</v>
      </c>
      <c r="H191" s="13">
        <v>0</v>
      </c>
      <c r="I191" s="13">
        <v>0</v>
      </c>
      <c r="J191" s="37"/>
    </row>
    <row r="192" spans="1:10" ht="36" customHeight="1" x14ac:dyDescent="0.2">
      <c r="A192" s="134"/>
      <c r="B192" s="73" t="s">
        <v>7</v>
      </c>
      <c r="C192" s="135"/>
      <c r="D192" s="31">
        <f t="shared" si="11"/>
        <v>0</v>
      </c>
      <c r="E192" s="38">
        <v>0</v>
      </c>
      <c r="F192" s="13">
        <v>0</v>
      </c>
      <c r="G192" s="13">
        <v>0</v>
      </c>
      <c r="H192" s="13">
        <v>0</v>
      </c>
      <c r="I192" s="13">
        <v>0</v>
      </c>
      <c r="J192" s="37"/>
    </row>
    <row r="193" spans="1:10" ht="53.25" customHeight="1" x14ac:dyDescent="0.2">
      <c r="A193" s="134"/>
      <c r="B193" s="73" t="s">
        <v>16</v>
      </c>
      <c r="C193" s="135"/>
      <c r="D193" s="31">
        <f t="shared" si="11"/>
        <v>2170.39</v>
      </c>
      <c r="E193" s="38">
        <v>2170.39</v>
      </c>
      <c r="F193" s="13">
        <v>0</v>
      </c>
      <c r="G193" s="13">
        <v>0</v>
      </c>
      <c r="H193" s="13">
        <v>0</v>
      </c>
      <c r="I193" s="13">
        <v>0</v>
      </c>
      <c r="J193" s="37"/>
    </row>
    <row r="194" spans="1:10" ht="30" x14ac:dyDescent="0.2">
      <c r="A194" s="134"/>
      <c r="B194" s="73" t="s">
        <v>30</v>
      </c>
      <c r="C194" s="135"/>
      <c r="D194" s="31">
        <f t="shared" ref="D194:D257" si="12">SUM(E194:I194)</f>
        <v>0</v>
      </c>
      <c r="E194" s="38">
        <v>0</v>
      </c>
      <c r="F194" s="13">
        <v>0</v>
      </c>
      <c r="G194" s="13">
        <v>0</v>
      </c>
      <c r="H194" s="13">
        <v>0</v>
      </c>
      <c r="I194" s="13">
        <v>0</v>
      </c>
      <c r="J194" s="37"/>
    </row>
    <row r="195" spans="1:10" ht="15" customHeight="1" x14ac:dyDescent="0.2">
      <c r="A195" s="134" t="s">
        <v>107</v>
      </c>
      <c r="B195" s="73" t="s">
        <v>2</v>
      </c>
      <c r="C195" s="135" t="s">
        <v>85</v>
      </c>
      <c r="D195" s="31">
        <f t="shared" si="12"/>
        <v>627.61</v>
      </c>
      <c r="E195" s="39">
        <f>SUM(E196:E199)</f>
        <v>627.61</v>
      </c>
      <c r="F195" s="31">
        <f>SUM(F196:F199)</f>
        <v>0</v>
      </c>
      <c r="G195" s="31">
        <f>SUM(G196:G199)</f>
        <v>0</v>
      </c>
      <c r="H195" s="31">
        <f>SUM(H196:H199)</f>
        <v>0</v>
      </c>
      <c r="I195" s="31">
        <f>SUM(I196:I199)</f>
        <v>0</v>
      </c>
      <c r="J195" s="37"/>
    </row>
    <row r="196" spans="1:10" ht="30" x14ac:dyDescent="0.2">
      <c r="A196" s="134"/>
      <c r="B196" s="73" t="s">
        <v>1</v>
      </c>
      <c r="C196" s="135"/>
      <c r="D196" s="31">
        <f t="shared" si="12"/>
        <v>0</v>
      </c>
      <c r="E196" s="38">
        <v>0</v>
      </c>
      <c r="F196" s="13">
        <v>0</v>
      </c>
      <c r="G196" s="13">
        <v>0</v>
      </c>
      <c r="H196" s="13">
        <v>0</v>
      </c>
      <c r="I196" s="13">
        <v>0</v>
      </c>
      <c r="J196" s="37"/>
    </row>
    <row r="197" spans="1:10" ht="30" customHeight="1" x14ac:dyDescent="0.2">
      <c r="A197" s="134"/>
      <c r="B197" s="73" t="s">
        <v>7</v>
      </c>
      <c r="C197" s="135"/>
      <c r="D197" s="31">
        <f t="shared" si="12"/>
        <v>0</v>
      </c>
      <c r="E197" s="38">
        <v>0</v>
      </c>
      <c r="F197" s="13">
        <v>0</v>
      </c>
      <c r="G197" s="13">
        <v>0</v>
      </c>
      <c r="H197" s="13">
        <v>0</v>
      </c>
      <c r="I197" s="13">
        <v>0</v>
      </c>
      <c r="J197" s="37"/>
    </row>
    <row r="198" spans="1:10" ht="45" x14ac:dyDescent="0.2">
      <c r="A198" s="134"/>
      <c r="B198" s="73" t="s">
        <v>16</v>
      </c>
      <c r="C198" s="135"/>
      <c r="D198" s="31">
        <f t="shared" si="12"/>
        <v>627.61</v>
      </c>
      <c r="E198" s="38">
        <v>627.61</v>
      </c>
      <c r="F198" s="13">
        <v>0</v>
      </c>
      <c r="G198" s="13">
        <v>0</v>
      </c>
      <c r="H198" s="13">
        <v>0</v>
      </c>
      <c r="I198" s="13">
        <v>0</v>
      </c>
      <c r="J198" s="37"/>
    </row>
    <row r="199" spans="1:10" ht="30" x14ac:dyDescent="0.2">
      <c r="A199" s="134"/>
      <c r="B199" s="73" t="s">
        <v>30</v>
      </c>
      <c r="C199" s="135"/>
      <c r="D199" s="31">
        <f t="shared" si="12"/>
        <v>0</v>
      </c>
      <c r="E199" s="38">
        <v>0</v>
      </c>
      <c r="F199" s="13">
        <v>0</v>
      </c>
      <c r="G199" s="13">
        <v>0</v>
      </c>
      <c r="H199" s="13">
        <v>0</v>
      </c>
      <c r="I199" s="13">
        <v>0</v>
      </c>
      <c r="J199" s="37"/>
    </row>
    <row r="200" spans="1:10" ht="15" customHeight="1" x14ac:dyDescent="0.2">
      <c r="A200" s="134" t="s">
        <v>108</v>
      </c>
      <c r="B200" s="73" t="s">
        <v>2</v>
      </c>
      <c r="C200" s="135" t="s">
        <v>85</v>
      </c>
      <c r="D200" s="31">
        <f t="shared" si="12"/>
        <v>1476.93</v>
      </c>
      <c r="E200" s="39">
        <f>SUM(E201:E204)</f>
        <v>1476.93</v>
      </c>
      <c r="F200" s="31">
        <f>SUM(F201:F204)</f>
        <v>0</v>
      </c>
      <c r="G200" s="31">
        <f>SUM(G201:G204)</f>
        <v>0</v>
      </c>
      <c r="H200" s="31">
        <f>SUM(H201:H204)</f>
        <v>0</v>
      </c>
      <c r="I200" s="31">
        <f>SUM(I201:I204)</f>
        <v>0</v>
      </c>
      <c r="J200" s="37"/>
    </row>
    <row r="201" spans="1:10" ht="30" x14ac:dyDescent="0.2">
      <c r="A201" s="134"/>
      <c r="B201" s="73" t="s">
        <v>1</v>
      </c>
      <c r="C201" s="135"/>
      <c r="D201" s="31">
        <f t="shared" si="12"/>
        <v>0</v>
      </c>
      <c r="E201" s="38">
        <v>0</v>
      </c>
      <c r="F201" s="13">
        <v>0</v>
      </c>
      <c r="G201" s="13">
        <v>0</v>
      </c>
      <c r="H201" s="13">
        <v>0</v>
      </c>
      <c r="I201" s="13">
        <v>0</v>
      </c>
      <c r="J201" s="37"/>
    </row>
    <row r="202" spans="1:10" ht="30" customHeight="1" x14ac:dyDescent="0.2">
      <c r="A202" s="134"/>
      <c r="B202" s="73" t="s">
        <v>7</v>
      </c>
      <c r="C202" s="135"/>
      <c r="D202" s="31">
        <f t="shared" si="12"/>
        <v>0</v>
      </c>
      <c r="E202" s="38">
        <v>0</v>
      </c>
      <c r="F202" s="13">
        <v>0</v>
      </c>
      <c r="G202" s="13">
        <v>0</v>
      </c>
      <c r="H202" s="13">
        <v>0</v>
      </c>
      <c r="I202" s="13">
        <v>0</v>
      </c>
      <c r="J202" s="37"/>
    </row>
    <row r="203" spans="1:10" ht="45" x14ac:dyDescent="0.2">
      <c r="A203" s="134"/>
      <c r="B203" s="73" t="s">
        <v>16</v>
      </c>
      <c r="C203" s="135"/>
      <c r="D203" s="31">
        <f t="shared" si="12"/>
        <v>1476.93</v>
      </c>
      <c r="E203" s="38">
        <v>1476.93</v>
      </c>
      <c r="F203" s="13">
        <v>0</v>
      </c>
      <c r="G203" s="13">
        <v>0</v>
      </c>
      <c r="H203" s="13">
        <v>0</v>
      </c>
      <c r="I203" s="13">
        <v>0</v>
      </c>
      <c r="J203" s="37"/>
    </row>
    <row r="204" spans="1:10" ht="30" x14ac:dyDescent="0.2">
      <c r="A204" s="134"/>
      <c r="B204" s="73" t="s">
        <v>30</v>
      </c>
      <c r="C204" s="135"/>
      <c r="D204" s="31">
        <f t="shared" si="12"/>
        <v>0</v>
      </c>
      <c r="E204" s="38">
        <v>0</v>
      </c>
      <c r="F204" s="13">
        <v>0</v>
      </c>
      <c r="G204" s="13">
        <v>0</v>
      </c>
      <c r="H204" s="13">
        <v>0</v>
      </c>
      <c r="I204" s="13">
        <v>0</v>
      </c>
      <c r="J204" s="37"/>
    </row>
    <row r="205" spans="1:10" ht="15" customHeight="1" x14ac:dyDescent="0.2">
      <c r="A205" s="134" t="s">
        <v>109</v>
      </c>
      <c r="B205" s="73" t="s">
        <v>2</v>
      </c>
      <c r="C205" s="135" t="s">
        <v>85</v>
      </c>
      <c r="D205" s="31">
        <f t="shared" si="12"/>
        <v>5478.41</v>
      </c>
      <c r="E205" s="39">
        <f>SUM(E206:E209)</f>
        <v>5478.41</v>
      </c>
      <c r="F205" s="31">
        <f>SUM(F206:F209)</f>
        <v>0</v>
      </c>
      <c r="G205" s="31">
        <f>SUM(G206:G209)</f>
        <v>0</v>
      </c>
      <c r="H205" s="31">
        <f>SUM(H206:H209)</f>
        <v>0</v>
      </c>
      <c r="I205" s="31">
        <f>SUM(I206:I209)</f>
        <v>0</v>
      </c>
      <c r="J205" s="37"/>
    </row>
    <row r="206" spans="1:10" ht="30" customHeight="1" x14ac:dyDescent="0.2">
      <c r="A206" s="134"/>
      <c r="B206" s="73" t="s">
        <v>1</v>
      </c>
      <c r="C206" s="135"/>
      <c r="D206" s="31">
        <f t="shared" si="12"/>
        <v>422</v>
      </c>
      <c r="E206" s="38">
        <v>422</v>
      </c>
      <c r="F206" s="13">
        <v>0</v>
      </c>
      <c r="G206" s="13">
        <v>0</v>
      </c>
      <c r="H206" s="13">
        <v>0</v>
      </c>
      <c r="I206" s="13">
        <v>0</v>
      </c>
      <c r="J206" s="37"/>
    </row>
    <row r="207" spans="1:10" ht="30" x14ac:dyDescent="0.2">
      <c r="A207" s="134"/>
      <c r="B207" s="73" t="s">
        <v>7</v>
      </c>
      <c r="C207" s="135"/>
      <c r="D207" s="31">
        <f t="shared" si="12"/>
        <v>359.48</v>
      </c>
      <c r="E207" s="38">
        <v>359.48</v>
      </c>
      <c r="F207" s="13">
        <v>0</v>
      </c>
      <c r="G207" s="13">
        <v>0</v>
      </c>
      <c r="H207" s="13">
        <v>0</v>
      </c>
      <c r="I207" s="13">
        <v>0</v>
      </c>
      <c r="J207" s="37"/>
    </row>
    <row r="208" spans="1:10" ht="45" x14ac:dyDescent="0.2">
      <c r="A208" s="134"/>
      <c r="B208" s="73" t="s">
        <v>16</v>
      </c>
      <c r="C208" s="135"/>
      <c r="D208" s="31">
        <f t="shared" si="12"/>
        <v>4696.93</v>
      </c>
      <c r="E208" s="38">
        <v>4696.93</v>
      </c>
      <c r="F208" s="13">
        <v>0</v>
      </c>
      <c r="G208" s="13">
        <v>0</v>
      </c>
      <c r="H208" s="13">
        <v>0</v>
      </c>
      <c r="I208" s="13">
        <v>0</v>
      </c>
      <c r="J208" s="37"/>
    </row>
    <row r="209" spans="1:10" ht="32.25" customHeight="1" x14ac:dyDescent="0.2">
      <c r="A209" s="134"/>
      <c r="B209" s="73" t="s">
        <v>30</v>
      </c>
      <c r="C209" s="135"/>
      <c r="D209" s="31">
        <f t="shared" si="12"/>
        <v>0</v>
      </c>
      <c r="E209" s="38">
        <v>0</v>
      </c>
      <c r="F209" s="13">
        <v>0</v>
      </c>
      <c r="G209" s="13">
        <v>0</v>
      </c>
      <c r="H209" s="13">
        <v>0</v>
      </c>
      <c r="I209" s="13">
        <v>0</v>
      </c>
      <c r="J209" s="37"/>
    </row>
    <row r="210" spans="1:10" ht="26.25" customHeight="1" x14ac:dyDescent="0.2">
      <c r="A210" s="134" t="s">
        <v>110</v>
      </c>
      <c r="B210" s="73" t="s">
        <v>2</v>
      </c>
      <c r="C210" s="135" t="s">
        <v>85</v>
      </c>
      <c r="D210" s="31">
        <f t="shared" si="12"/>
        <v>1564.13</v>
      </c>
      <c r="E210" s="39">
        <f>SUM(E211:E214)</f>
        <v>1564.13</v>
      </c>
      <c r="F210" s="31">
        <f>SUM(F211:F214)</f>
        <v>0</v>
      </c>
      <c r="G210" s="31">
        <f>SUM(G211:G214)</f>
        <v>0</v>
      </c>
      <c r="H210" s="31">
        <f>SUM(H211:H214)</f>
        <v>0</v>
      </c>
      <c r="I210" s="31">
        <f>SUM(I211:I214)</f>
        <v>0</v>
      </c>
      <c r="J210" s="37"/>
    </row>
    <row r="211" spans="1:10" ht="42" customHeight="1" x14ac:dyDescent="0.2">
      <c r="A211" s="134"/>
      <c r="B211" s="73" t="s">
        <v>1</v>
      </c>
      <c r="C211" s="135"/>
      <c r="D211" s="31">
        <f t="shared" si="12"/>
        <v>0</v>
      </c>
      <c r="E211" s="38">
        <v>0</v>
      </c>
      <c r="F211" s="13">
        <v>0</v>
      </c>
      <c r="G211" s="13">
        <v>0</v>
      </c>
      <c r="H211" s="13">
        <v>0</v>
      </c>
      <c r="I211" s="13">
        <v>0</v>
      </c>
      <c r="J211" s="37"/>
    </row>
    <row r="212" spans="1:10" ht="45" customHeight="1" x14ac:dyDescent="0.2">
      <c r="A212" s="134"/>
      <c r="B212" s="73" t="s">
        <v>7</v>
      </c>
      <c r="C212" s="135"/>
      <c r="D212" s="31">
        <f t="shared" si="12"/>
        <v>0</v>
      </c>
      <c r="E212" s="38">
        <v>0</v>
      </c>
      <c r="F212" s="13">
        <v>0</v>
      </c>
      <c r="G212" s="13">
        <v>0</v>
      </c>
      <c r="H212" s="13">
        <v>0</v>
      </c>
      <c r="I212" s="13">
        <v>0</v>
      </c>
      <c r="J212" s="37"/>
    </row>
    <row r="213" spans="1:10" ht="52.5" customHeight="1" x14ac:dyDescent="0.2">
      <c r="A213" s="134"/>
      <c r="B213" s="73" t="s">
        <v>16</v>
      </c>
      <c r="C213" s="135"/>
      <c r="D213" s="31">
        <f t="shared" si="12"/>
        <v>1564.13</v>
      </c>
      <c r="E213" s="38">
        <v>1564.13</v>
      </c>
      <c r="F213" s="13">
        <v>0</v>
      </c>
      <c r="G213" s="13">
        <v>0</v>
      </c>
      <c r="H213" s="13">
        <v>0</v>
      </c>
      <c r="I213" s="13">
        <v>0</v>
      </c>
      <c r="J213" s="37"/>
    </row>
    <row r="214" spans="1:10" ht="32.25" customHeight="1" x14ac:dyDescent="0.2">
      <c r="A214" s="134"/>
      <c r="B214" s="73" t="s">
        <v>30</v>
      </c>
      <c r="C214" s="135"/>
      <c r="D214" s="31">
        <f t="shared" si="12"/>
        <v>0</v>
      </c>
      <c r="E214" s="38">
        <v>0</v>
      </c>
      <c r="F214" s="13">
        <v>0</v>
      </c>
      <c r="G214" s="13">
        <v>0</v>
      </c>
      <c r="H214" s="13">
        <v>0</v>
      </c>
      <c r="I214" s="13">
        <v>0</v>
      </c>
      <c r="J214" s="37"/>
    </row>
    <row r="215" spans="1:10" ht="15" customHeight="1" x14ac:dyDescent="0.2">
      <c r="A215" s="134" t="s">
        <v>111</v>
      </c>
      <c r="B215" s="73" t="s">
        <v>2</v>
      </c>
      <c r="C215" s="135" t="s">
        <v>85</v>
      </c>
      <c r="D215" s="31">
        <f t="shared" si="12"/>
        <v>5078.66</v>
      </c>
      <c r="E215" s="39">
        <f>SUM(E216:E219)</f>
        <v>5078.66</v>
      </c>
      <c r="F215" s="31">
        <f>SUM(F216:F219)</f>
        <v>0</v>
      </c>
      <c r="G215" s="31">
        <f>SUM(G216:G219)</f>
        <v>0</v>
      </c>
      <c r="H215" s="31">
        <f>SUM(H216:H219)</f>
        <v>0</v>
      </c>
      <c r="I215" s="31">
        <f>SUM(I216:I219)</f>
        <v>0</v>
      </c>
      <c r="J215" s="37"/>
    </row>
    <row r="216" spans="1:10" ht="30" customHeight="1" x14ac:dyDescent="0.2">
      <c r="A216" s="134"/>
      <c r="B216" s="73" t="s">
        <v>1</v>
      </c>
      <c r="C216" s="135"/>
      <c r="D216" s="31">
        <f t="shared" si="12"/>
        <v>513.69000000000005</v>
      </c>
      <c r="E216" s="38">
        <v>513.69000000000005</v>
      </c>
      <c r="F216" s="13">
        <v>0</v>
      </c>
      <c r="G216" s="13">
        <v>0</v>
      </c>
      <c r="H216" s="13">
        <v>0</v>
      </c>
      <c r="I216" s="13">
        <v>0</v>
      </c>
      <c r="J216" s="37"/>
    </row>
    <row r="217" spans="1:10" ht="30" x14ac:dyDescent="0.2">
      <c r="A217" s="134"/>
      <c r="B217" s="73" t="s">
        <v>7</v>
      </c>
      <c r="C217" s="135"/>
      <c r="D217" s="31">
        <f t="shared" si="12"/>
        <v>437.59</v>
      </c>
      <c r="E217" s="38">
        <v>437.59</v>
      </c>
      <c r="F217" s="13">
        <v>0</v>
      </c>
      <c r="G217" s="13">
        <v>0</v>
      </c>
      <c r="H217" s="13">
        <v>0</v>
      </c>
      <c r="I217" s="13">
        <v>0</v>
      </c>
      <c r="J217" s="37"/>
    </row>
    <row r="218" spans="1:10" ht="45" x14ac:dyDescent="0.2">
      <c r="A218" s="134"/>
      <c r="B218" s="73" t="s">
        <v>16</v>
      </c>
      <c r="C218" s="135"/>
      <c r="D218" s="31">
        <f t="shared" si="12"/>
        <v>4127.38</v>
      </c>
      <c r="E218" s="38">
        <v>4127.38</v>
      </c>
      <c r="F218" s="13">
        <v>0</v>
      </c>
      <c r="G218" s="13">
        <v>0</v>
      </c>
      <c r="H218" s="13">
        <v>0</v>
      </c>
      <c r="I218" s="13">
        <v>0</v>
      </c>
      <c r="J218" s="37"/>
    </row>
    <row r="219" spans="1:10" ht="32.25" customHeight="1" x14ac:dyDescent="0.2">
      <c r="A219" s="134"/>
      <c r="B219" s="73" t="s">
        <v>30</v>
      </c>
      <c r="C219" s="135"/>
      <c r="D219" s="31">
        <f t="shared" si="12"/>
        <v>0</v>
      </c>
      <c r="E219" s="38">
        <v>0</v>
      </c>
      <c r="F219" s="13">
        <v>0</v>
      </c>
      <c r="G219" s="13">
        <v>0</v>
      </c>
      <c r="H219" s="13">
        <v>0</v>
      </c>
      <c r="I219" s="13">
        <v>0</v>
      </c>
      <c r="J219" s="37"/>
    </row>
    <row r="220" spans="1:10" ht="15" customHeight="1" x14ac:dyDescent="0.2">
      <c r="A220" s="134" t="s">
        <v>112</v>
      </c>
      <c r="B220" s="73" t="s">
        <v>2</v>
      </c>
      <c r="C220" s="135" t="s">
        <v>85</v>
      </c>
      <c r="D220" s="31">
        <f t="shared" si="12"/>
        <v>1821</v>
      </c>
      <c r="E220" s="39">
        <f>SUM(E221:E224)</f>
        <v>1821</v>
      </c>
      <c r="F220" s="31">
        <f>SUM(F221:F224)</f>
        <v>0</v>
      </c>
      <c r="G220" s="31">
        <f>SUM(G221:G224)</f>
        <v>0</v>
      </c>
      <c r="H220" s="31">
        <f>SUM(H221:H224)</f>
        <v>0</v>
      </c>
      <c r="I220" s="31">
        <f>SUM(I221:I224)</f>
        <v>0</v>
      </c>
      <c r="J220" s="37"/>
    </row>
    <row r="221" spans="1:10" ht="30" x14ac:dyDescent="0.2">
      <c r="A221" s="134"/>
      <c r="B221" s="73" t="s">
        <v>1</v>
      </c>
      <c r="C221" s="135"/>
      <c r="D221" s="31">
        <f t="shared" si="12"/>
        <v>0</v>
      </c>
      <c r="E221" s="38">
        <v>0</v>
      </c>
      <c r="F221" s="13">
        <v>0</v>
      </c>
      <c r="G221" s="13">
        <v>0</v>
      </c>
      <c r="H221" s="13">
        <v>0</v>
      </c>
      <c r="I221" s="13">
        <v>0</v>
      </c>
      <c r="J221" s="37"/>
    </row>
    <row r="222" spans="1:10" ht="30" customHeight="1" x14ac:dyDescent="0.2">
      <c r="A222" s="134"/>
      <c r="B222" s="73" t="s">
        <v>7</v>
      </c>
      <c r="C222" s="135"/>
      <c r="D222" s="31">
        <f t="shared" si="12"/>
        <v>0</v>
      </c>
      <c r="E222" s="38">
        <v>0</v>
      </c>
      <c r="F222" s="13">
        <v>0</v>
      </c>
      <c r="G222" s="13">
        <v>0</v>
      </c>
      <c r="H222" s="13">
        <v>0</v>
      </c>
      <c r="I222" s="13">
        <v>0</v>
      </c>
      <c r="J222" s="37"/>
    </row>
    <row r="223" spans="1:10" ht="45" x14ac:dyDescent="0.2">
      <c r="A223" s="134"/>
      <c r="B223" s="73" t="s">
        <v>16</v>
      </c>
      <c r="C223" s="135"/>
      <c r="D223" s="31">
        <f t="shared" si="12"/>
        <v>1821</v>
      </c>
      <c r="E223" s="38">
        <v>1821</v>
      </c>
      <c r="F223" s="13">
        <v>0</v>
      </c>
      <c r="G223" s="13">
        <v>0</v>
      </c>
      <c r="H223" s="13">
        <v>0</v>
      </c>
      <c r="I223" s="13">
        <v>0</v>
      </c>
      <c r="J223" s="37"/>
    </row>
    <row r="224" spans="1:10" ht="32.25" customHeight="1" x14ac:dyDescent="0.2">
      <c r="A224" s="134"/>
      <c r="B224" s="73" t="s">
        <v>30</v>
      </c>
      <c r="C224" s="135"/>
      <c r="D224" s="31">
        <f t="shared" si="12"/>
        <v>0</v>
      </c>
      <c r="E224" s="38">
        <v>0</v>
      </c>
      <c r="F224" s="13">
        <v>0</v>
      </c>
      <c r="G224" s="13">
        <v>0</v>
      </c>
      <c r="H224" s="13">
        <v>0</v>
      </c>
      <c r="I224" s="13">
        <v>0</v>
      </c>
      <c r="J224" s="37"/>
    </row>
    <row r="225" spans="1:10" ht="15" customHeight="1" x14ac:dyDescent="0.2">
      <c r="A225" s="134" t="s">
        <v>113</v>
      </c>
      <c r="B225" s="73" t="s">
        <v>2</v>
      </c>
      <c r="C225" s="135" t="s">
        <v>85</v>
      </c>
      <c r="D225" s="31">
        <f t="shared" si="12"/>
        <v>4220.37</v>
      </c>
      <c r="E225" s="39">
        <f>SUM(E226:E229)</f>
        <v>4220.37</v>
      </c>
      <c r="F225" s="31">
        <f>SUM(F226:F229)</f>
        <v>0</v>
      </c>
      <c r="G225" s="31">
        <f>SUM(G226:G229)</f>
        <v>0</v>
      </c>
      <c r="H225" s="31">
        <f>SUM(H226:H229)</f>
        <v>0</v>
      </c>
      <c r="I225" s="31">
        <f>SUM(I226:I229)</f>
        <v>0</v>
      </c>
      <c r="J225" s="37"/>
    </row>
    <row r="226" spans="1:10" ht="30" customHeight="1" x14ac:dyDescent="0.2">
      <c r="A226" s="134"/>
      <c r="B226" s="73" t="s">
        <v>1</v>
      </c>
      <c r="C226" s="135"/>
      <c r="D226" s="31">
        <f t="shared" si="12"/>
        <v>357.98</v>
      </c>
      <c r="E226" s="38">
        <v>357.98</v>
      </c>
      <c r="F226" s="13">
        <v>0</v>
      </c>
      <c r="G226" s="13">
        <v>0</v>
      </c>
      <c r="H226" s="13">
        <v>0</v>
      </c>
      <c r="I226" s="13">
        <v>0</v>
      </c>
      <c r="J226" s="37"/>
    </row>
    <row r="227" spans="1:10" ht="30" x14ac:dyDescent="0.2">
      <c r="A227" s="134"/>
      <c r="B227" s="73" t="s">
        <v>7</v>
      </c>
      <c r="C227" s="135"/>
      <c r="D227" s="31">
        <f t="shared" si="12"/>
        <v>304.95</v>
      </c>
      <c r="E227" s="38">
        <v>304.95</v>
      </c>
      <c r="F227" s="13">
        <v>0</v>
      </c>
      <c r="G227" s="13">
        <v>0</v>
      </c>
      <c r="H227" s="13">
        <v>0</v>
      </c>
      <c r="I227" s="13">
        <v>0</v>
      </c>
      <c r="J227" s="37"/>
    </row>
    <row r="228" spans="1:10" ht="45" x14ac:dyDescent="0.2">
      <c r="A228" s="134"/>
      <c r="B228" s="73" t="s">
        <v>16</v>
      </c>
      <c r="C228" s="135"/>
      <c r="D228" s="31">
        <f t="shared" si="12"/>
        <v>3557.44</v>
      </c>
      <c r="E228" s="38">
        <v>3557.44</v>
      </c>
      <c r="F228" s="13">
        <v>0</v>
      </c>
      <c r="G228" s="13">
        <v>0</v>
      </c>
      <c r="H228" s="13">
        <v>0</v>
      </c>
      <c r="I228" s="13">
        <v>0</v>
      </c>
      <c r="J228" s="37"/>
    </row>
    <row r="229" spans="1:10" ht="32.25" customHeight="1" x14ac:dyDescent="0.2">
      <c r="A229" s="134"/>
      <c r="B229" s="73" t="s">
        <v>30</v>
      </c>
      <c r="C229" s="135"/>
      <c r="D229" s="31">
        <f t="shared" si="12"/>
        <v>0</v>
      </c>
      <c r="E229" s="38">
        <v>0</v>
      </c>
      <c r="F229" s="13">
        <v>0</v>
      </c>
      <c r="G229" s="13">
        <v>0</v>
      </c>
      <c r="H229" s="13">
        <v>0</v>
      </c>
      <c r="I229" s="13">
        <v>0</v>
      </c>
      <c r="J229" s="37"/>
    </row>
    <row r="230" spans="1:10" ht="22.5" customHeight="1" x14ac:dyDescent="0.2">
      <c r="A230" s="134" t="s">
        <v>114</v>
      </c>
      <c r="B230" s="73" t="s">
        <v>2</v>
      </c>
      <c r="C230" s="135" t="s">
        <v>85</v>
      </c>
      <c r="D230" s="31">
        <f t="shared" si="12"/>
        <v>728.72</v>
      </c>
      <c r="E230" s="39">
        <f>SUM(E231:E234)</f>
        <v>728.72</v>
      </c>
      <c r="F230" s="31">
        <f>SUM(F231:F234)</f>
        <v>0</v>
      </c>
      <c r="G230" s="31">
        <f>SUM(G231:G234)</f>
        <v>0</v>
      </c>
      <c r="H230" s="31">
        <f>SUM(H231:H234)</f>
        <v>0</v>
      </c>
      <c r="I230" s="31">
        <f>SUM(I231:I234)</f>
        <v>0</v>
      </c>
      <c r="J230" s="37"/>
    </row>
    <row r="231" spans="1:10" ht="42" customHeight="1" x14ac:dyDescent="0.2">
      <c r="A231" s="134"/>
      <c r="B231" s="73" t="s">
        <v>1</v>
      </c>
      <c r="C231" s="135"/>
      <c r="D231" s="31">
        <f t="shared" si="12"/>
        <v>0</v>
      </c>
      <c r="E231" s="38">
        <v>0</v>
      </c>
      <c r="F231" s="13">
        <v>0</v>
      </c>
      <c r="G231" s="13">
        <v>0</v>
      </c>
      <c r="H231" s="13">
        <v>0</v>
      </c>
      <c r="I231" s="13">
        <v>0</v>
      </c>
      <c r="J231" s="37"/>
    </row>
    <row r="232" spans="1:10" ht="39.75" customHeight="1" x14ac:dyDescent="0.2">
      <c r="A232" s="134"/>
      <c r="B232" s="73" t="s">
        <v>7</v>
      </c>
      <c r="C232" s="135"/>
      <c r="D232" s="31">
        <f t="shared" si="12"/>
        <v>0</v>
      </c>
      <c r="E232" s="38">
        <v>0</v>
      </c>
      <c r="F232" s="13">
        <v>0</v>
      </c>
      <c r="G232" s="13">
        <v>0</v>
      </c>
      <c r="H232" s="13">
        <v>0</v>
      </c>
      <c r="I232" s="13">
        <v>0</v>
      </c>
      <c r="J232" s="37"/>
    </row>
    <row r="233" spans="1:10" ht="54.75" customHeight="1" x14ac:dyDescent="0.2">
      <c r="A233" s="134"/>
      <c r="B233" s="73" t="s">
        <v>16</v>
      </c>
      <c r="C233" s="135"/>
      <c r="D233" s="31">
        <f t="shared" si="12"/>
        <v>728.72</v>
      </c>
      <c r="E233" s="38">
        <v>728.72</v>
      </c>
      <c r="F233" s="13">
        <v>0</v>
      </c>
      <c r="G233" s="13">
        <v>0</v>
      </c>
      <c r="H233" s="13">
        <v>0</v>
      </c>
      <c r="I233" s="13">
        <v>0</v>
      </c>
      <c r="J233" s="37"/>
    </row>
    <row r="234" spans="1:10" ht="37.5" customHeight="1" x14ac:dyDescent="0.2">
      <c r="A234" s="134"/>
      <c r="B234" s="73" t="s">
        <v>30</v>
      </c>
      <c r="C234" s="135"/>
      <c r="D234" s="31">
        <f t="shared" si="12"/>
        <v>0</v>
      </c>
      <c r="E234" s="38">
        <v>0</v>
      </c>
      <c r="F234" s="13">
        <v>0</v>
      </c>
      <c r="G234" s="13">
        <v>0</v>
      </c>
      <c r="H234" s="13">
        <v>0</v>
      </c>
      <c r="I234" s="13">
        <v>0</v>
      </c>
      <c r="J234" s="37"/>
    </row>
    <row r="235" spans="1:10" ht="15" customHeight="1" x14ac:dyDescent="0.2">
      <c r="A235" s="134" t="s">
        <v>115</v>
      </c>
      <c r="B235" s="73" t="s">
        <v>2</v>
      </c>
      <c r="C235" s="135" t="s">
        <v>85</v>
      </c>
      <c r="D235" s="31">
        <f t="shared" si="12"/>
        <v>1428.11</v>
      </c>
      <c r="E235" s="39">
        <f>SUM(E236:E239)</f>
        <v>1428.11</v>
      </c>
      <c r="F235" s="31">
        <f>SUM(F236:F239)</f>
        <v>0</v>
      </c>
      <c r="G235" s="31">
        <f>SUM(G236:G239)</f>
        <v>0</v>
      </c>
      <c r="H235" s="31">
        <f>SUM(H236:H239)</f>
        <v>0</v>
      </c>
      <c r="I235" s="31">
        <f>SUM(I236:I239)</f>
        <v>0</v>
      </c>
      <c r="J235" s="37"/>
    </row>
    <row r="236" spans="1:10" ht="30" x14ac:dyDescent="0.2">
      <c r="A236" s="134"/>
      <c r="B236" s="73" t="s">
        <v>1</v>
      </c>
      <c r="C236" s="135"/>
      <c r="D236" s="31">
        <f t="shared" si="12"/>
        <v>0</v>
      </c>
      <c r="E236" s="38">
        <v>0</v>
      </c>
      <c r="F236" s="13">
        <v>0</v>
      </c>
      <c r="G236" s="13">
        <v>0</v>
      </c>
      <c r="H236" s="13">
        <v>0</v>
      </c>
      <c r="I236" s="13">
        <v>0</v>
      </c>
      <c r="J236" s="37"/>
    </row>
    <row r="237" spans="1:10" ht="30" customHeight="1" x14ac:dyDescent="0.2">
      <c r="A237" s="134"/>
      <c r="B237" s="73" t="s">
        <v>7</v>
      </c>
      <c r="C237" s="135"/>
      <c r="D237" s="31">
        <f t="shared" si="12"/>
        <v>0</v>
      </c>
      <c r="E237" s="38">
        <v>0</v>
      </c>
      <c r="F237" s="13">
        <v>0</v>
      </c>
      <c r="G237" s="13">
        <v>0</v>
      </c>
      <c r="H237" s="13">
        <v>0</v>
      </c>
      <c r="I237" s="13">
        <v>0</v>
      </c>
      <c r="J237" s="37"/>
    </row>
    <row r="238" spans="1:10" ht="45" x14ac:dyDescent="0.2">
      <c r="A238" s="134"/>
      <c r="B238" s="73" t="s">
        <v>16</v>
      </c>
      <c r="C238" s="135"/>
      <c r="D238" s="31">
        <f t="shared" si="12"/>
        <v>1428.11</v>
      </c>
      <c r="E238" s="38">
        <v>1428.11</v>
      </c>
      <c r="F238" s="13">
        <v>0</v>
      </c>
      <c r="G238" s="13">
        <v>0</v>
      </c>
      <c r="H238" s="13">
        <v>0</v>
      </c>
      <c r="I238" s="13">
        <v>0</v>
      </c>
      <c r="J238" s="37"/>
    </row>
    <row r="239" spans="1:10" ht="32.25" customHeight="1" x14ac:dyDescent="0.2">
      <c r="A239" s="134"/>
      <c r="B239" s="73" t="s">
        <v>30</v>
      </c>
      <c r="C239" s="135"/>
      <c r="D239" s="31">
        <f t="shared" si="12"/>
        <v>0</v>
      </c>
      <c r="E239" s="38">
        <v>0</v>
      </c>
      <c r="F239" s="13">
        <v>0</v>
      </c>
      <c r="G239" s="13">
        <v>0</v>
      </c>
      <c r="H239" s="13">
        <v>0</v>
      </c>
      <c r="I239" s="13">
        <v>0</v>
      </c>
      <c r="J239" s="37"/>
    </row>
    <row r="240" spans="1:10" ht="15" customHeight="1" x14ac:dyDescent="0.2">
      <c r="A240" s="134" t="s">
        <v>116</v>
      </c>
      <c r="B240" s="73" t="s">
        <v>2</v>
      </c>
      <c r="C240" s="135" t="s">
        <v>85</v>
      </c>
      <c r="D240" s="31">
        <f t="shared" si="12"/>
        <v>1831.28</v>
      </c>
      <c r="E240" s="39">
        <f>SUM(E241:E244)</f>
        <v>1831.28</v>
      </c>
      <c r="F240" s="31">
        <f>SUM(F241:F244)</f>
        <v>0</v>
      </c>
      <c r="G240" s="31">
        <f>SUM(G241:G244)</f>
        <v>0</v>
      </c>
      <c r="H240" s="31">
        <f>SUM(H241:H244)</f>
        <v>0</v>
      </c>
      <c r="I240" s="31">
        <f>SUM(I241:I244)</f>
        <v>0</v>
      </c>
      <c r="J240" s="37"/>
    </row>
    <row r="241" spans="1:10" ht="30" x14ac:dyDescent="0.2">
      <c r="A241" s="134"/>
      <c r="B241" s="73" t="s">
        <v>1</v>
      </c>
      <c r="C241" s="135"/>
      <c r="D241" s="31">
        <f t="shared" si="12"/>
        <v>0</v>
      </c>
      <c r="E241" s="38">
        <v>0</v>
      </c>
      <c r="F241" s="13">
        <v>0</v>
      </c>
      <c r="G241" s="13">
        <v>0</v>
      </c>
      <c r="H241" s="13">
        <v>0</v>
      </c>
      <c r="I241" s="13">
        <v>0</v>
      </c>
      <c r="J241" s="37"/>
    </row>
    <row r="242" spans="1:10" ht="30" customHeight="1" x14ac:dyDescent="0.2">
      <c r="A242" s="134"/>
      <c r="B242" s="73" t="s">
        <v>7</v>
      </c>
      <c r="C242" s="135"/>
      <c r="D242" s="31">
        <f t="shared" si="12"/>
        <v>0</v>
      </c>
      <c r="E242" s="38">
        <v>0</v>
      </c>
      <c r="F242" s="13">
        <v>0</v>
      </c>
      <c r="G242" s="13">
        <v>0</v>
      </c>
      <c r="H242" s="13">
        <v>0</v>
      </c>
      <c r="I242" s="13">
        <v>0</v>
      </c>
      <c r="J242" s="37"/>
    </row>
    <row r="243" spans="1:10" ht="45" x14ac:dyDescent="0.2">
      <c r="A243" s="134"/>
      <c r="B243" s="73" t="s">
        <v>16</v>
      </c>
      <c r="C243" s="135"/>
      <c r="D243" s="31">
        <f t="shared" si="12"/>
        <v>1831.28</v>
      </c>
      <c r="E243" s="38">
        <v>1831.28</v>
      </c>
      <c r="F243" s="13">
        <v>0</v>
      </c>
      <c r="G243" s="13">
        <v>0</v>
      </c>
      <c r="H243" s="13">
        <v>0</v>
      </c>
      <c r="I243" s="13">
        <v>0</v>
      </c>
      <c r="J243" s="37"/>
    </row>
    <row r="244" spans="1:10" ht="32.25" customHeight="1" x14ac:dyDescent="0.2">
      <c r="A244" s="134"/>
      <c r="B244" s="73" t="s">
        <v>30</v>
      </c>
      <c r="C244" s="135"/>
      <c r="D244" s="31">
        <f t="shared" si="12"/>
        <v>0</v>
      </c>
      <c r="E244" s="38">
        <v>0</v>
      </c>
      <c r="F244" s="13">
        <v>0</v>
      </c>
      <c r="G244" s="13">
        <v>0</v>
      </c>
      <c r="H244" s="13">
        <v>0</v>
      </c>
      <c r="I244" s="13">
        <v>0</v>
      </c>
      <c r="J244" s="37"/>
    </row>
    <row r="245" spans="1:10" ht="15" customHeight="1" x14ac:dyDescent="0.2">
      <c r="A245" s="134" t="s">
        <v>117</v>
      </c>
      <c r="B245" s="73" t="s">
        <v>2</v>
      </c>
      <c r="C245" s="135" t="s">
        <v>85</v>
      </c>
      <c r="D245" s="31">
        <f t="shared" si="12"/>
        <v>1676.87</v>
      </c>
      <c r="E245" s="39">
        <f>SUM(E246:E249)</f>
        <v>1676.87</v>
      </c>
      <c r="F245" s="31">
        <f>SUM(F246:F249)</f>
        <v>0</v>
      </c>
      <c r="G245" s="31">
        <f>SUM(G246:G249)</f>
        <v>0</v>
      </c>
      <c r="H245" s="31">
        <f>SUM(H246:H249)</f>
        <v>0</v>
      </c>
      <c r="I245" s="31">
        <f>SUM(I246:I249)</f>
        <v>0</v>
      </c>
      <c r="J245" s="37"/>
    </row>
    <row r="246" spans="1:10" ht="30" x14ac:dyDescent="0.2">
      <c r="A246" s="134"/>
      <c r="B246" s="73" t="s">
        <v>1</v>
      </c>
      <c r="C246" s="135"/>
      <c r="D246" s="31">
        <f t="shared" si="12"/>
        <v>0</v>
      </c>
      <c r="E246" s="38">
        <v>0</v>
      </c>
      <c r="F246" s="13">
        <v>0</v>
      </c>
      <c r="G246" s="13">
        <v>0</v>
      </c>
      <c r="H246" s="13">
        <v>0</v>
      </c>
      <c r="I246" s="13">
        <v>0</v>
      </c>
      <c r="J246" s="37"/>
    </row>
    <row r="247" spans="1:10" ht="37.5" customHeight="1" x14ac:dyDescent="0.2">
      <c r="A247" s="134"/>
      <c r="B247" s="73" t="s">
        <v>7</v>
      </c>
      <c r="C247" s="135"/>
      <c r="D247" s="31">
        <f t="shared" si="12"/>
        <v>0</v>
      </c>
      <c r="E247" s="38">
        <v>0</v>
      </c>
      <c r="F247" s="13">
        <v>0</v>
      </c>
      <c r="G247" s="13">
        <v>0</v>
      </c>
      <c r="H247" s="13">
        <v>0</v>
      </c>
      <c r="I247" s="13">
        <v>0</v>
      </c>
      <c r="J247" s="37"/>
    </row>
    <row r="248" spans="1:10" ht="51.75" customHeight="1" x14ac:dyDescent="0.2">
      <c r="A248" s="134"/>
      <c r="B248" s="73" t="s">
        <v>16</v>
      </c>
      <c r="C248" s="135"/>
      <c r="D248" s="31">
        <f t="shared" si="12"/>
        <v>1676.87</v>
      </c>
      <c r="E248" s="38">
        <v>1676.87</v>
      </c>
      <c r="F248" s="13">
        <v>0</v>
      </c>
      <c r="G248" s="13">
        <v>0</v>
      </c>
      <c r="H248" s="13">
        <v>0</v>
      </c>
      <c r="I248" s="13">
        <v>0</v>
      </c>
      <c r="J248" s="37"/>
    </row>
    <row r="249" spans="1:10" ht="32.25" customHeight="1" x14ac:dyDescent="0.2">
      <c r="A249" s="134"/>
      <c r="B249" s="73" t="s">
        <v>30</v>
      </c>
      <c r="C249" s="135"/>
      <c r="D249" s="31">
        <f t="shared" si="12"/>
        <v>0</v>
      </c>
      <c r="E249" s="38">
        <v>0</v>
      </c>
      <c r="F249" s="13">
        <v>0</v>
      </c>
      <c r="G249" s="13">
        <v>0</v>
      </c>
      <c r="H249" s="13">
        <v>0</v>
      </c>
      <c r="I249" s="13">
        <v>0</v>
      </c>
      <c r="J249" s="37"/>
    </row>
    <row r="250" spans="1:10" ht="15" customHeight="1" x14ac:dyDescent="0.2">
      <c r="A250" s="134" t="s">
        <v>118</v>
      </c>
      <c r="B250" s="73" t="s">
        <v>2</v>
      </c>
      <c r="C250" s="135" t="s">
        <v>85</v>
      </c>
      <c r="D250" s="31">
        <f t="shared" si="12"/>
        <v>7023.15</v>
      </c>
      <c r="E250" s="39">
        <f>SUM(E251:E254)</f>
        <v>7023.15</v>
      </c>
      <c r="F250" s="31">
        <f>SUM(F251:F254)</f>
        <v>0</v>
      </c>
      <c r="G250" s="31">
        <f>SUM(G251:G254)</f>
        <v>0</v>
      </c>
      <c r="H250" s="31">
        <f>SUM(H251:H254)</f>
        <v>0</v>
      </c>
      <c r="I250" s="31">
        <f>SUM(I251:I254)</f>
        <v>0</v>
      </c>
      <c r="J250" s="37"/>
    </row>
    <row r="251" spans="1:10" ht="40.5" customHeight="1" x14ac:dyDescent="0.2">
      <c r="A251" s="134"/>
      <c r="B251" s="73" t="s">
        <v>1</v>
      </c>
      <c r="C251" s="135"/>
      <c r="D251" s="31">
        <f t="shared" si="12"/>
        <v>0</v>
      </c>
      <c r="E251" s="38">
        <v>0</v>
      </c>
      <c r="F251" s="13">
        <v>0</v>
      </c>
      <c r="G251" s="13">
        <v>0</v>
      </c>
      <c r="H251" s="13">
        <v>0</v>
      </c>
      <c r="I251" s="13">
        <v>0</v>
      </c>
      <c r="J251" s="37"/>
    </row>
    <row r="252" spans="1:10" ht="42.75" customHeight="1" x14ac:dyDescent="0.2">
      <c r="A252" s="134"/>
      <c r="B252" s="73" t="s">
        <v>7</v>
      </c>
      <c r="C252" s="135"/>
      <c r="D252" s="31">
        <f t="shared" si="12"/>
        <v>0</v>
      </c>
      <c r="E252" s="38">
        <v>0</v>
      </c>
      <c r="F252" s="13">
        <v>0</v>
      </c>
      <c r="G252" s="13">
        <v>0</v>
      </c>
      <c r="H252" s="13">
        <v>0</v>
      </c>
      <c r="I252" s="13">
        <v>0</v>
      </c>
      <c r="J252" s="37"/>
    </row>
    <row r="253" spans="1:10" ht="48.75" customHeight="1" x14ac:dyDescent="0.2">
      <c r="A253" s="134"/>
      <c r="B253" s="73" t="s">
        <v>16</v>
      </c>
      <c r="C253" s="135"/>
      <c r="D253" s="31">
        <f t="shared" si="12"/>
        <v>7023.15</v>
      </c>
      <c r="E253" s="38">
        <v>7023.15</v>
      </c>
      <c r="F253" s="13">
        <v>0</v>
      </c>
      <c r="G253" s="13">
        <v>0</v>
      </c>
      <c r="H253" s="13">
        <v>0</v>
      </c>
      <c r="I253" s="13">
        <v>0</v>
      </c>
      <c r="J253" s="37"/>
    </row>
    <row r="254" spans="1:10" ht="32.25" customHeight="1" x14ac:dyDescent="0.2">
      <c r="A254" s="134"/>
      <c r="B254" s="73" t="s">
        <v>30</v>
      </c>
      <c r="C254" s="135"/>
      <c r="D254" s="31">
        <f t="shared" si="12"/>
        <v>0</v>
      </c>
      <c r="E254" s="38">
        <v>0</v>
      </c>
      <c r="F254" s="13">
        <v>0</v>
      </c>
      <c r="G254" s="13">
        <v>0</v>
      </c>
      <c r="H254" s="13">
        <v>0</v>
      </c>
      <c r="I254" s="13">
        <v>0</v>
      </c>
      <c r="J254" s="37"/>
    </row>
    <row r="255" spans="1:10" ht="15" customHeight="1" x14ac:dyDescent="0.2">
      <c r="A255" s="134" t="s">
        <v>119</v>
      </c>
      <c r="B255" s="73" t="s">
        <v>2</v>
      </c>
      <c r="C255" s="135" t="s">
        <v>85</v>
      </c>
      <c r="D255" s="31">
        <f t="shared" si="12"/>
        <v>4775.82</v>
      </c>
      <c r="E255" s="39">
        <f>SUM(E256:E259)</f>
        <v>4775.82</v>
      </c>
      <c r="F255" s="31">
        <f>SUM(F256:F259)</f>
        <v>0</v>
      </c>
      <c r="G255" s="31">
        <f>SUM(G256:G259)</f>
        <v>0</v>
      </c>
      <c r="H255" s="31">
        <f>SUM(H256:H259)</f>
        <v>0</v>
      </c>
      <c r="I255" s="31">
        <f>SUM(I256:I259)</f>
        <v>0</v>
      </c>
      <c r="J255" s="37"/>
    </row>
    <row r="256" spans="1:10" ht="30" customHeight="1" x14ac:dyDescent="0.2">
      <c r="A256" s="134"/>
      <c r="B256" s="73" t="s">
        <v>1</v>
      </c>
      <c r="C256" s="135"/>
      <c r="D256" s="31">
        <f t="shared" si="12"/>
        <v>631.30999999999995</v>
      </c>
      <c r="E256" s="38">
        <v>631.30999999999995</v>
      </c>
      <c r="F256" s="13">
        <v>0</v>
      </c>
      <c r="G256" s="13">
        <v>0</v>
      </c>
      <c r="H256" s="13">
        <v>0</v>
      </c>
      <c r="I256" s="13">
        <v>0</v>
      </c>
      <c r="J256" s="37"/>
    </row>
    <row r="257" spans="1:10" ht="30" x14ac:dyDescent="0.2">
      <c r="A257" s="134"/>
      <c r="B257" s="73" t="s">
        <v>7</v>
      </c>
      <c r="C257" s="135"/>
      <c r="D257" s="31">
        <f t="shared" si="12"/>
        <v>537.79</v>
      </c>
      <c r="E257" s="38">
        <v>537.79</v>
      </c>
      <c r="F257" s="13">
        <v>0</v>
      </c>
      <c r="G257" s="13">
        <v>0</v>
      </c>
      <c r="H257" s="13">
        <v>0</v>
      </c>
      <c r="I257" s="13">
        <v>0</v>
      </c>
      <c r="J257" s="37"/>
    </row>
    <row r="258" spans="1:10" ht="45" x14ac:dyDescent="0.2">
      <c r="A258" s="134"/>
      <c r="B258" s="73" t="s">
        <v>16</v>
      </c>
      <c r="C258" s="135"/>
      <c r="D258" s="31">
        <f t="shared" ref="D258:D299" si="13">SUM(E258:I258)</f>
        <v>3606.72</v>
      </c>
      <c r="E258" s="38">
        <v>3606.72</v>
      </c>
      <c r="F258" s="13">
        <v>0</v>
      </c>
      <c r="G258" s="13">
        <v>0</v>
      </c>
      <c r="H258" s="13">
        <v>0</v>
      </c>
      <c r="I258" s="13">
        <v>0</v>
      </c>
      <c r="J258" s="37"/>
    </row>
    <row r="259" spans="1:10" ht="32.25" customHeight="1" x14ac:dyDescent="0.2">
      <c r="A259" s="134"/>
      <c r="B259" s="73" t="s">
        <v>30</v>
      </c>
      <c r="C259" s="135"/>
      <c r="D259" s="31">
        <f t="shared" si="13"/>
        <v>0</v>
      </c>
      <c r="E259" s="38">
        <v>0</v>
      </c>
      <c r="F259" s="13">
        <v>0</v>
      </c>
      <c r="G259" s="13">
        <v>0</v>
      </c>
      <c r="H259" s="13">
        <v>0</v>
      </c>
      <c r="I259" s="13">
        <v>0</v>
      </c>
      <c r="J259" s="37"/>
    </row>
    <row r="260" spans="1:10" ht="15" customHeight="1" x14ac:dyDescent="0.2">
      <c r="A260" s="134" t="s">
        <v>120</v>
      </c>
      <c r="B260" s="73" t="s">
        <v>2</v>
      </c>
      <c r="C260" s="135" t="s">
        <v>85</v>
      </c>
      <c r="D260" s="31">
        <f t="shared" si="13"/>
        <v>4555.5200000000004</v>
      </c>
      <c r="E260" s="39">
        <f>SUM(E261:E264)</f>
        <v>4555.5200000000004</v>
      </c>
      <c r="F260" s="31">
        <f>SUM(F261:F264)</f>
        <v>0</v>
      </c>
      <c r="G260" s="31">
        <f>SUM(G261:G264)</f>
        <v>0</v>
      </c>
      <c r="H260" s="31">
        <f>SUM(H261:H264)</f>
        <v>0</v>
      </c>
      <c r="I260" s="31">
        <f>SUM(I261:I264)</f>
        <v>0</v>
      </c>
      <c r="J260" s="37"/>
    </row>
    <row r="261" spans="1:10" ht="30" x14ac:dyDescent="0.2">
      <c r="A261" s="134"/>
      <c r="B261" s="73" t="s">
        <v>1</v>
      </c>
      <c r="C261" s="135"/>
      <c r="D261" s="31">
        <f t="shared" si="13"/>
        <v>0</v>
      </c>
      <c r="E261" s="38">
        <v>0</v>
      </c>
      <c r="F261" s="13">
        <v>0</v>
      </c>
      <c r="G261" s="13">
        <v>0</v>
      </c>
      <c r="H261" s="13">
        <v>0</v>
      </c>
      <c r="I261" s="13">
        <v>0</v>
      </c>
      <c r="J261" s="37"/>
    </row>
    <row r="262" spans="1:10" ht="30" customHeight="1" x14ac:dyDescent="0.2">
      <c r="A262" s="134"/>
      <c r="B262" s="73" t="s">
        <v>7</v>
      </c>
      <c r="C262" s="135"/>
      <c r="D262" s="31">
        <f t="shared" si="13"/>
        <v>0</v>
      </c>
      <c r="E262" s="38">
        <v>0</v>
      </c>
      <c r="F262" s="13">
        <v>0</v>
      </c>
      <c r="G262" s="13">
        <v>0</v>
      </c>
      <c r="H262" s="13">
        <v>0</v>
      </c>
      <c r="I262" s="13">
        <v>0</v>
      </c>
      <c r="J262" s="37"/>
    </row>
    <row r="263" spans="1:10" ht="45" x14ac:dyDescent="0.2">
      <c r="A263" s="134"/>
      <c r="B263" s="73" t="s">
        <v>16</v>
      </c>
      <c r="C263" s="135"/>
      <c r="D263" s="31">
        <f t="shared" si="13"/>
        <v>4555.5200000000004</v>
      </c>
      <c r="E263" s="38">
        <v>4555.5200000000004</v>
      </c>
      <c r="F263" s="13">
        <v>0</v>
      </c>
      <c r="G263" s="13">
        <v>0</v>
      </c>
      <c r="H263" s="13">
        <v>0</v>
      </c>
      <c r="I263" s="13">
        <v>0</v>
      </c>
      <c r="J263" s="37"/>
    </row>
    <row r="264" spans="1:10" ht="32.25" customHeight="1" x14ac:dyDescent="0.2">
      <c r="A264" s="134"/>
      <c r="B264" s="73" t="s">
        <v>30</v>
      </c>
      <c r="C264" s="135"/>
      <c r="D264" s="31">
        <f t="shared" si="13"/>
        <v>0</v>
      </c>
      <c r="E264" s="38">
        <v>0</v>
      </c>
      <c r="F264" s="13">
        <v>0</v>
      </c>
      <c r="G264" s="13">
        <v>0</v>
      </c>
      <c r="H264" s="13">
        <v>0</v>
      </c>
      <c r="I264" s="13">
        <v>0</v>
      </c>
      <c r="J264" s="37"/>
    </row>
    <row r="265" spans="1:10" ht="15" customHeight="1" x14ac:dyDescent="0.2">
      <c r="A265" s="134" t="s">
        <v>121</v>
      </c>
      <c r="B265" s="73" t="s">
        <v>2</v>
      </c>
      <c r="C265" s="135" t="s">
        <v>85</v>
      </c>
      <c r="D265" s="31">
        <f t="shared" si="13"/>
        <v>1834.48</v>
      </c>
      <c r="E265" s="39">
        <f>SUM(E266:E269)</f>
        <v>1834.48</v>
      </c>
      <c r="F265" s="31">
        <f>SUM(F266:F269)</f>
        <v>0</v>
      </c>
      <c r="G265" s="31">
        <f>SUM(G266:G269)</f>
        <v>0</v>
      </c>
      <c r="H265" s="31">
        <f>SUM(H266:H269)</f>
        <v>0</v>
      </c>
      <c r="I265" s="31">
        <f>SUM(I266:I269)</f>
        <v>0</v>
      </c>
      <c r="J265" s="37"/>
    </row>
    <row r="266" spans="1:10" ht="30" x14ac:dyDescent="0.2">
      <c r="A266" s="134"/>
      <c r="B266" s="73" t="s">
        <v>1</v>
      </c>
      <c r="C266" s="135"/>
      <c r="D266" s="31">
        <f t="shared" si="13"/>
        <v>0</v>
      </c>
      <c r="E266" s="38">
        <v>0</v>
      </c>
      <c r="F266" s="13">
        <v>0</v>
      </c>
      <c r="G266" s="13">
        <v>0</v>
      </c>
      <c r="H266" s="13">
        <v>0</v>
      </c>
      <c r="I266" s="13">
        <v>0</v>
      </c>
      <c r="J266" s="37"/>
    </row>
    <row r="267" spans="1:10" ht="30" customHeight="1" x14ac:dyDescent="0.2">
      <c r="A267" s="134"/>
      <c r="B267" s="73" t="s">
        <v>7</v>
      </c>
      <c r="C267" s="135"/>
      <c r="D267" s="31">
        <f t="shared" si="13"/>
        <v>0</v>
      </c>
      <c r="E267" s="38">
        <v>0</v>
      </c>
      <c r="F267" s="13">
        <v>0</v>
      </c>
      <c r="G267" s="13">
        <v>0</v>
      </c>
      <c r="H267" s="13">
        <v>0</v>
      </c>
      <c r="I267" s="13">
        <v>0</v>
      </c>
      <c r="J267" s="37"/>
    </row>
    <row r="268" spans="1:10" ht="57.75" customHeight="1" x14ac:dyDescent="0.2">
      <c r="A268" s="134"/>
      <c r="B268" s="73" t="s">
        <v>16</v>
      </c>
      <c r="C268" s="135"/>
      <c r="D268" s="31">
        <f t="shared" si="13"/>
        <v>1834.48</v>
      </c>
      <c r="E268" s="38">
        <v>1834.48</v>
      </c>
      <c r="F268" s="13">
        <v>0</v>
      </c>
      <c r="G268" s="13">
        <v>0</v>
      </c>
      <c r="H268" s="13">
        <v>0</v>
      </c>
      <c r="I268" s="13">
        <v>0</v>
      </c>
      <c r="J268" s="37"/>
    </row>
    <row r="269" spans="1:10" ht="42" customHeight="1" x14ac:dyDescent="0.2">
      <c r="A269" s="134"/>
      <c r="B269" s="73" t="s">
        <v>30</v>
      </c>
      <c r="C269" s="135"/>
      <c r="D269" s="31">
        <f t="shared" si="13"/>
        <v>0</v>
      </c>
      <c r="E269" s="38">
        <v>0</v>
      </c>
      <c r="F269" s="13">
        <v>0</v>
      </c>
      <c r="G269" s="13">
        <v>0</v>
      </c>
      <c r="H269" s="13">
        <v>0</v>
      </c>
      <c r="I269" s="13">
        <v>0</v>
      </c>
      <c r="J269" s="37"/>
    </row>
    <row r="270" spans="1:10" ht="21" customHeight="1" x14ac:dyDescent="0.2">
      <c r="A270" s="134" t="s">
        <v>122</v>
      </c>
      <c r="B270" s="73" t="s">
        <v>2</v>
      </c>
      <c r="C270" s="135" t="s">
        <v>85</v>
      </c>
      <c r="D270" s="31">
        <f t="shared" si="13"/>
        <v>2316.16</v>
      </c>
      <c r="E270" s="39">
        <f>SUM(E271:E274)</f>
        <v>2316.16</v>
      </c>
      <c r="F270" s="31">
        <f>SUM(F271:F274)</f>
        <v>0</v>
      </c>
      <c r="G270" s="31">
        <f>SUM(G271:G274)</f>
        <v>0</v>
      </c>
      <c r="H270" s="31">
        <f>SUM(H271:H274)</f>
        <v>0</v>
      </c>
      <c r="I270" s="31">
        <f>SUM(I271:I274)</f>
        <v>0</v>
      </c>
      <c r="J270" s="37"/>
    </row>
    <row r="271" spans="1:10" ht="38.25" customHeight="1" x14ac:dyDescent="0.2">
      <c r="A271" s="134"/>
      <c r="B271" s="73" t="s">
        <v>1</v>
      </c>
      <c r="C271" s="135"/>
      <c r="D271" s="31">
        <f t="shared" si="13"/>
        <v>0</v>
      </c>
      <c r="E271" s="38">
        <v>0</v>
      </c>
      <c r="F271" s="13">
        <v>0</v>
      </c>
      <c r="G271" s="13">
        <v>0</v>
      </c>
      <c r="H271" s="13">
        <v>0</v>
      </c>
      <c r="I271" s="13">
        <v>0</v>
      </c>
      <c r="J271" s="37"/>
    </row>
    <row r="272" spans="1:10" ht="30" customHeight="1" x14ac:dyDescent="0.2">
      <c r="A272" s="134"/>
      <c r="B272" s="73" t="s">
        <v>7</v>
      </c>
      <c r="C272" s="135"/>
      <c r="D272" s="31">
        <f t="shared" si="13"/>
        <v>0</v>
      </c>
      <c r="E272" s="38">
        <v>0</v>
      </c>
      <c r="F272" s="13">
        <v>0</v>
      </c>
      <c r="G272" s="13">
        <v>0</v>
      </c>
      <c r="H272" s="13">
        <v>0</v>
      </c>
      <c r="I272" s="13">
        <v>0</v>
      </c>
      <c r="J272" s="37"/>
    </row>
    <row r="273" spans="1:10" ht="54.75" customHeight="1" x14ac:dyDescent="0.2">
      <c r="A273" s="134"/>
      <c r="B273" s="73" t="s">
        <v>16</v>
      </c>
      <c r="C273" s="135"/>
      <c r="D273" s="31">
        <f t="shared" si="13"/>
        <v>2316.16</v>
      </c>
      <c r="E273" s="38">
        <v>2316.16</v>
      </c>
      <c r="F273" s="13">
        <v>0</v>
      </c>
      <c r="G273" s="13">
        <v>0</v>
      </c>
      <c r="H273" s="13">
        <v>0</v>
      </c>
      <c r="I273" s="13">
        <v>0</v>
      </c>
      <c r="J273" s="37"/>
    </row>
    <row r="274" spans="1:10" ht="32.25" customHeight="1" x14ac:dyDescent="0.2">
      <c r="A274" s="134"/>
      <c r="B274" s="73" t="s">
        <v>30</v>
      </c>
      <c r="C274" s="135"/>
      <c r="D274" s="31">
        <f t="shared" si="13"/>
        <v>0</v>
      </c>
      <c r="E274" s="38">
        <v>0</v>
      </c>
      <c r="F274" s="13">
        <v>0</v>
      </c>
      <c r="G274" s="13">
        <v>0</v>
      </c>
      <c r="H274" s="13">
        <v>0</v>
      </c>
      <c r="I274" s="13">
        <v>0</v>
      </c>
      <c r="J274" s="37"/>
    </row>
    <row r="275" spans="1:10" ht="15" customHeight="1" x14ac:dyDescent="0.2">
      <c r="A275" s="134" t="s">
        <v>123</v>
      </c>
      <c r="B275" s="73" t="s">
        <v>2</v>
      </c>
      <c r="C275" s="135" t="s">
        <v>85</v>
      </c>
      <c r="D275" s="31">
        <f t="shared" si="13"/>
        <v>5456.98</v>
      </c>
      <c r="E275" s="39">
        <f>SUM(E276:E279)</f>
        <v>5456.98</v>
      </c>
      <c r="F275" s="31">
        <f>SUM(F276:F279)</f>
        <v>0</v>
      </c>
      <c r="G275" s="31">
        <f>SUM(G276:G279)</f>
        <v>0</v>
      </c>
      <c r="H275" s="31">
        <f>SUM(H276:H279)</f>
        <v>0</v>
      </c>
      <c r="I275" s="31">
        <f>SUM(I276:I279)</f>
        <v>0</v>
      </c>
      <c r="J275" s="37"/>
    </row>
    <row r="276" spans="1:10" ht="30" customHeight="1" x14ac:dyDescent="0.2">
      <c r="A276" s="134"/>
      <c r="B276" s="73" t="s">
        <v>1</v>
      </c>
      <c r="C276" s="135"/>
      <c r="D276" s="31">
        <f t="shared" si="13"/>
        <v>530.27</v>
      </c>
      <c r="E276" s="38">
        <v>530.27</v>
      </c>
      <c r="F276" s="13">
        <v>0</v>
      </c>
      <c r="G276" s="13">
        <v>0</v>
      </c>
      <c r="H276" s="13">
        <v>0</v>
      </c>
      <c r="I276" s="13">
        <v>0</v>
      </c>
      <c r="J276" s="37"/>
    </row>
    <row r="277" spans="1:10" ht="30" x14ac:dyDescent="0.2">
      <c r="A277" s="134"/>
      <c r="B277" s="73" t="s">
        <v>7</v>
      </c>
      <c r="C277" s="135"/>
      <c r="D277" s="31">
        <f t="shared" si="13"/>
        <v>451.71</v>
      </c>
      <c r="E277" s="38">
        <v>451.71</v>
      </c>
      <c r="F277" s="13">
        <v>0</v>
      </c>
      <c r="G277" s="13">
        <v>0</v>
      </c>
      <c r="H277" s="13">
        <v>0</v>
      </c>
      <c r="I277" s="13">
        <v>0</v>
      </c>
      <c r="J277" s="37"/>
    </row>
    <row r="278" spans="1:10" ht="45" x14ac:dyDescent="0.2">
      <c r="A278" s="134"/>
      <c r="B278" s="73" t="s">
        <v>16</v>
      </c>
      <c r="C278" s="135"/>
      <c r="D278" s="31">
        <f t="shared" si="13"/>
        <v>4475</v>
      </c>
      <c r="E278" s="38">
        <v>4475</v>
      </c>
      <c r="F278" s="13">
        <v>0</v>
      </c>
      <c r="G278" s="13">
        <v>0</v>
      </c>
      <c r="H278" s="13">
        <v>0</v>
      </c>
      <c r="I278" s="13">
        <v>0</v>
      </c>
      <c r="J278" s="37"/>
    </row>
    <row r="279" spans="1:10" ht="32.25" customHeight="1" x14ac:dyDescent="0.2">
      <c r="A279" s="134"/>
      <c r="B279" s="73" t="s">
        <v>30</v>
      </c>
      <c r="C279" s="135"/>
      <c r="D279" s="31">
        <f t="shared" si="13"/>
        <v>0</v>
      </c>
      <c r="E279" s="38">
        <v>0</v>
      </c>
      <c r="F279" s="13">
        <v>0</v>
      </c>
      <c r="G279" s="13">
        <v>0</v>
      </c>
      <c r="H279" s="13">
        <v>0</v>
      </c>
      <c r="I279" s="13">
        <v>0</v>
      </c>
      <c r="J279" s="37"/>
    </row>
    <row r="280" spans="1:10" ht="15" customHeight="1" x14ac:dyDescent="0.2">
      <c r="A280" s="134" t="s">
        <v>124</v>
      </c>
      <c r="B280" s="73" t="s">
        <v>2</v>
      </c>
      <c r="C280" s="135" t="s">
        <v>85</v>
      </c>
      <c r="D280" s="31">
        <f t="shared" si="13"/>
        <v>5360.1900000000005</v>
      </c>
      <c r="E280" s="39">
        <f>SUM(E281:E284)</f>
        <v>5360.1900000000005</v>
      </c>
      <c r="F280" s="31">
        <f>SUM(F281:F284)</f>
        <v>0</v>
      </c>
      <c r="G280" s="31">
        <f>SUM(G281:G284)</f>
        <v>0</v>
      </c>
      <c r="H280" s="31">
        <f>SUM(H281:H284)</f>
        <v>0</v>
      </c>
      <c r="I280" s="31">
        <f>SUM(I281:I284)</f>
        <v>0</v>
      </c>
      <c r="J280" s="37"/>
    </row>
    <row r="281" spans="1:10" ht="30" customHeight="1" x14ac:dyDescent="0.2">
      <c r="A281" s="134"/>
      <c r="B281" s="73" t="s">
        <v>1</v>
      </c>
      <c r="C281" s="135"/>
      <c r="D281" s="31">
        <f t="shared" si="13"/>
        <v>903.47</v>
      </c>
      <c r="E281" s="38">
        <v>903.47</v>
      </c>
      <c r="F281" s="13">
        <v>0</v>
      </c>
      <c r="G281" s="13">
        <v>0</v>
      </c>
      <c r="H281" s="13">
        <v>0</v>
      </c>
      <c r="I281" s="13">
        <v>0</v>
      </c>
      <c r="J281" s="37"/>
    </row>
    <row r="282" spans="1:10" ht="30" x14ac:dyDescent="0.2">
      <c r="A282" s="134"/>
      <c r="B282" s="73" t="s">
        <v>7</v>
      </c>
      <c r="C282" s="135"/>
      <c r="D282" s="31">
        <f t="shared" si="13"/>
        <v>769.63</v>
      </c>
      <c r="E282" s="38">
        <v>769.63</v>
      </c>
      <c r="F282" s="13">
        <v>0</v>
      </c>
      <c r="G282" s="13">
        <v>0</v>
      </c>
      <c r="H282" s="13">
        <v>0</v>
      </c>
      <c r="I282" s="13">
        <v>0</v>
      </c>
      <c r="J282" s="37"/>
    </row>
    <row r="283" spans="1:10" ht="45" x14ac:dyDescent="0.2">
      <c r="A283" s="134"/>
      <c r="B283" s="73" t="s">
        <v>16</v>
      </c>
      <c r="C283" s="135"/>
      <c r="D283" s="31">
        <f t="shared" si="13"/>
        <v>3687.09</v>
      </c>
      <c r="E283" s="38">
        <v>3687.09</v>
      </c>
      <c r="F283" s="13">
        <v>0</v>
      </c>
      <c r="G283" s="13">
        <v>0</v>
      </c>
      <c r="H283" s="13">
        <v>0</v>
      </c>
      <c r="I283" s="13">
        <v>0</v>
      </c>
      <c r="J283" s="37"/>
    </row>
    <row r="284" spans="1:10" ht="32.25" customHeight="1" x14ac:dyDescent="0.2">
      <c r="A284" s="134"/>
      <c r="B284" s="73" t="s">
        <v>30</v>
      </c>
      <c r="C284" s="135"/>
      <c r="D284" s="31">
        <f t="shared" si="13"/>
        <v>0</v>
      </c>
      <c r="E284" s="38">
        <v>0</v>
      </c>
      <c r="F284" s="13">
        <v>0</v>
      </c>
      <c r="G284" s="13">
        <v>0</v>
      </c>
      <c r="H284" s="13">
        <v>0</v>
      </c>
      <c r="I284" s="13">
        <v>0</v>
      </c>
      <c r="J284" s="37"/>
    </row>
    <row r="285" spans="1:10" ht="15" customHeight="1" x14ac:dyDescent="0.2">
      <c r="A285" s="134" t="s">
        <v>125</v>
      </c>
      <c r="B285" s="73" t="s">
        <v>2</v>
      </c>
      <c r="C285" s="135" t="s">
        <v>85</v>
      </c>
      <c r="D285" s="31">
        <f t="shared" si="13"/>
        <v>3847.2</v>
      </c>
      <c r="E285" s="39">
        <f>SUM(E286:E289)</f>
        <v>3847.2</v>
      </c>
      <c r="F285" s="31">
        <f>SUM(F286:F289)</f>
        <v>0</v>
      </c>
      <c r="G285" s="31">
        <f>SUM(G286:G289)</f>
        <v>0</v>
      </c>
      <c r="H285" s="31">
        <f>SUM(H286:H289)</f>
        <v>0</v>
      </c>
      <c r="I285" s="31">
        <f>SUM(I286:I289)</f>
        <v>0</v>
      </c>
      <c r="J285" s="37"/>
    </row>
    <row r="286" spans="1:10" ht="30" customHeight="1" x14ac:dyDescent="0.2">
      <c r="A286" s="134"/>
      <c r="B286" s="73" t="s">
        <v>1</v>
      </c>
      <c r="C286" s="135"/>
      <c r="D286" s="31">
        <f t="shared" si="13"/>
        <v>363.61</v>
      </c>
      <c r="E286" s="38">
        <v>363.61</v>
      </c>
      <c r="F286" s="13">
        <v>0</v>
      </c>
      <c r="G286" s="13">
        <v>0</v>
      </c>
      <c r="H286" s="13">
        <v>0</v>
      </c>
      <c r="I286" s="13">
        <v>0</v>
      </c>
      <c r="J286" s="37"/>
    </row>
    <row r="287" spans="1:10" ht="30" x14ac:dyDescent="0.2">
      <c r="A287" s="134"/>
      <c r="B287" s="73" t="s">
        <v>7</v>
      </c>
      <c r="C287" s="135"/>
      <c r="D287" s="31">
        <f t="shared" si="13"/>
        <v>309.74</v>
      </c>
      <c r="E287" s="38">
        <v>309.74</v>
      </c>
      <c r="F287" s="13">
        <v>0</v>
      </c>
      <c r="G287" s="13">
        <v>0</v>
      </c>
      <c r="H287" s="13">
        <v>0</v>
      </c>
      <c r="I287" s="13">
        <v>0</v>
      </c>
      <c r="J287" s="37"/>
    </row>
    <row r="288" spans="1:10" ht="45" x14ac:dyDescent="0.2">
      <c r="A288" s="134"/>
      <c r="B288" s="73" t="s">
        <v>16</v>
      </c>
      <c r="C288" s="135"/>
      <c r="D288" s="31">
        <f t="shared" si="13"/>
        <v>3173.85</v>
      </c>
      <c r="E288" s="38">
        <v>3173.85</v>
      </c>
      <c r="F288" s="13">
        <v>0</v>
      </c>
      <c r="G288" s="13">
        <v>0</v>
      </c>
      <c r="H288" s="13">
        <v>0</v>
      </c>
      <c r="I288" s="13">
        <v>0</v>
      </c>
      <c r="J288" s="37"/>
    </row>
    <row r="289" spans="1:10" ht="32.25" customHeight="1" x14ac:dyDescent="0.2">
      <c r="A289" s="134"/>
      <c r="B289" s="73" t="s">
        <v>30</v>
      </c>
      <c r="C289" s="135"/>
      <c r="D289" s="31">
        <f t="shared" si="13"/>
        <v>0</v>
      </c>
      <c r="E289" s="38">
        <v>0</v>
      </c>
      <c r="F289" s="13">
        <v>0</v>
      </c>
      <c r="G289" s="13">
        <v>0</v>
      </c>
      <c r="H289" s="13">
        <v>0</v>
      </c>
      <c r="I289" s="13">
        <v>0</v>
      </c>
      <c r="J289" s="37"/>
    </row>
    <row r="290" spans="1:10" ht="15" customHeight="1" x14ac:dyDescent="0.2">
      <c r="A290" s="134" t="s">
        <v>126</v>
      </c>
      <c r="B290" s="73" t="s">
        <v>2</v>
      </c>
      <c r="C290" s="135" t="s">
        <v>85</v>
      </c>
      <c r="D290" s="31">
        <f t="shared" si="13"/>
        <v>3337.1</v>
      </c>
      <c r="E290" s="39">
        <f>SUM(E291:E294)</f>
        <v>3337.1</v>
      </c>
      <c r="F290" s="31">
        <f>SUM(F291:F294)</f>
        <v>0</v>
      </c>
      <c r="G290" s="31">
        <f>SUM(G291:G294)</f>
        <v>0</v>
      </c>
      <c r="H290" s="31">
        <f>SUM(H291:H294)</f>
        <v>0</v>
      </c>
      <c r="I290" s="31">
        <f>SUM(I291:I294)</f>
        <v>0</v>
      </c>
      <c r="J290" s="37"/>
    </row>
    <row r="291" spans="1:10" ht="30" x14ac:dyDescent="0.2">
      <c r="A291" s="134"/>
      <c r="B291" s="73" t="s">
        <v>1</v>
      </c>
      <c r="C291" s="135"/>
      <c r="D291" s="31">
        <f t="shared" si="13"/>
        <v>0</v>
      </c>
      <c r="E291" s="38">
        <v>0</v>
      </c>
      <c r="F291" s="13">
        <v>0</v>
      </c>
      <c r="G291" s="13">
        <v>0</v>
      </c>
      <c r="H291" s="13">
        <v>0</v>
      </c>
      <c r="I291" s="13">
        <v>0</v>
      </c>
      <c r="J291" s="37"/>
    </row>
    <row r="292" spans="1:10" ht="30" x14ac:dyDescent="0.2">
      <c r="A292" s="134"/>
      <c r="B292" s="73" t="s">
        <v>7</v>
      </c>
      <c r="C292" s="135"/>
      <c r="D292" s="31">
        <f t="shared" si="13"/>
        <v>0</v>
      </c>
      <c r="E292" s="38">
        <v>0</v>
      </c>
      <c r="F292" s="13">
        <v>0</v>
      </c>
      <c r="G292" s="13">
        <v>0</v>
      </c>
      <c r="H292" s="13">
        <v>0</v>
      </c>
      <c r="I292" s="13">
        <v>0</v>
      </c>
      <c r="J292" s="37"/>
    </row>
    <row r="293" spans="1:10" ht="45" customHeight="1" x14ac:dyDescent="0.2">
      <c r="A293" s="134"/>
      <c r="B293" s="73" t="s">
        <v>16</v>
      </c>
      <c r="C293" s="135"/>
      <c r="D293" s="31">
        <f t="shared" si="13"/>
        <v>3337.1</v>
      </c>
      <c r="E293" s="38">
        <v>3337.1</v>
      </c>
      <c r="F293" s="13">
        <v>0</v>
      </c>
      <c r="G293" s="13">
        <v>0</v>
      </c>
      <c r="H293" s="13">
        <v>0</v>
      </c>
      <c r="I293" s="13">
        <v>0</v>
      </c>
      <c r="J293" s="37"/>
    </row>
    <row r="294" spans="1:10" ht="32.25" customHeight="1" x14ac:dyDescent="0.2">
      <c r="A294" s="134"/>
      <c r="B294" s="73" t="s">
        <v>30</v>
      </c>
      <c r="C294" s="135"/>
      <c r="D294" s="31">
        <f t="shared" si="13"/>
        <v>0</v>
      </c>
      <c r="E294" s="38">
        <v>0</v>
      </c>
      <c r="F294" s="13">
        <v>0</v>
      </c>
      <c r="G294" s="13">
        <v>0</v>
      </c>
      <c r="H294" s="13">
        <v>0</v>
      </c>
      <c r="I294" s="13">
        <v>0</v>
      </c>
      <c r="J294" s="37"/>
    </row>
    <row r="295" spans="1:10" ht="32.25" customHeight="1" x14ac:dyDescent="0.2">
      <c r="A295" s="134" t="s">
        <v>189</v>
      </c>
      <c r="B295" s="73" t="s">
        <v>2</v>
      </c>
      <c r="C295" s="135" t="s">
        <v>85</v>
      </c>
      <c r="D295" s="31">
        <f t="shared" si="13"/>
        <v>1227.933</v>
      </c>
      <c r="E295" s="39">
        <f>SUM(E296:E299)</f>
        <v>1227.933</v>
      </c>
      <c r="F295" s="31">
        <f>SUM(F296:F299)</f>
        <v>0</v>
      </c>
      <c r="G295" s="31">
        <f>SUM(G296:G299)</f>
        <v>0</v>
      </c>
      <c r="H295" s="31">
        <f>SUM(H296:H299)</f>
        <v>0</v>
      </c>
      <c r="I295" s="31">
        <f>SUM(I296:I299)</f>
        <v>0</v>
      </c>
      <c r="J295" s="37"/>
    </row>
    <row r="296" spans="1:10" ht="32.25" customHeight="1" x14ac:dyDescent="0.2">
      <c r="A296" s="134"/>
      <c r="B296" s="73" t="s">
        <v>1</v>
      </c>
      <c r="C296" s="135"/>
      <c r="D296" s="31">
        <f t="shared" si="13"/>
        <v>0</v>
      </c>
      <c r="E296" s="38">
        <v>0</v>
      </c>
      <c r="F296" s="13">
        <v>0</v>
      </c>
      <c r="G296" s="13">
        <v>0</v>
      </c>
      <c r="H296" s="13">
        <v>0</v>
      </c>
      <c r="I296" s="13">
        <v>0</v>
      </c>
      <c r="J296" s="37"/>
    </row>
    <row r="297" spans="1:10" ht="32.25" customHeight="1" x14ac:dyDescent="0.2">
      <c r="A297" s="134"/>
      <c r="B297" s="73" t="s">
        <v>7</v>
      </c>
      <c r="C297" s="135"/>
      <c r="D297" s="31">
        <f t="shared" si="13"/>
        <v>0</v>
      </c>
      <c r="E297" s="38">
        <v>0</v>
      </c>
      <c r="F297" s="13">
        <v>0</v>
      </c>
      <c r="G297" s="13">
        <v>0</v>
      </c>
      <c r="H297" s="13">
        <v>0</v>
      </c>
      <c r="I297" s="13">
        <v>0</v>
      </c>
      <c r="J297" s="37"/>
    </row>
    <row r="298" spans="1:10" ht="32.25" customHeight="1" x14ac:dyDescent="0.2">
      <c r="A298" s="134"/>
      <c r="B298" s="73" t="s">
        <v>16</v>
      </c>
      <c r="C298" s="135"/>
      <c r="D298" s="31">
        <f t="shared" si="13"/>
        <v>1227.933</v>
      </c>
      <c r="E298" s="38">
        <v>1227.933</v>
      </c>
      <c r="F298" s="13">
        <v>0</v>
      </c>
      <c r="G298" s="13">
        <v>0</v>
      </c>
      <c r="H298" s="13">
        <v>0</v>
      </c>
      <c r="I298" s="13">
        <v>0</v>
      </c>
      <c r="J298" s="37"/>
    </row>
    <row r="299" spans="1:10" ht="32.25" customHeight="1" x14ac:dyDescent="0.2">
      <c r="A299" s="134"/>
      <c r="B299" s="73" t="s">
        <v>30</v>
      </c>
      <c r="C299" s="135"/>
      <c r="D299" s="31">
        <f t="shared" si="13"/>
        <v>0</v>
      </c>
      <c r="E299" s="38">
        <v>0</v>
      </c>
      <c r="F299" s="13">
        <v>0</v>
      </c>
      <c r="G299" s="13">
        <v>0</v>
      </c>
      <c r="H299" s="13">
        <v>0</v>
      </c>
      <c r="I299" s="13">
        <v>0</v>
      </c>
      <c r="J299" s="37"/>
    </row>
    <row r="300" spans="1:10" ht="32.25" customHeight="1" x14ac:dyDescent="0.2">
      <c r="A300" s="134" t="s">
        <v>211</v>
      </c>
      <c r="B300" s="73" t="s">
        <v>2</v>
      </c>
      <c r="C300" s="135" t="s">
        <v>85</v>
      </c>
      <c r="D300" s="31">
        <f t="shared" ref="D300:D319" si="14">SUM(E300:I300)</f>
        <v>0</v>
      </c>
      <c r="E300" s="39">
        <f>SUM(E301:E304)</f>
        <v>0</v>
      </c>
      <c r="F300" s="31">
        <f>SUM(F301:F304)</f>
        <v>0</v>
      </c>
      <c r="G300" s="31">
        <f>SUM(G301:G304)</f>
        <v>0</v>
      </c>
      <c r="H300" s="31">
        <f>SUM(H301:H304)</f>
        <v>0</v>
      </c>
      <c r="I300" s="31">
        <f>SUM(I301:I304)</f>
        <v>0</v>
      </c>
      <c r="J300" s="37"/>
    </row>
    <row r="301" spans="1:10" ht="32.25" customHeight="1" x14ac:dyDescent="0.2">
      <c r="A301" s="134"/>
      <c r="B301" s="73" t="s">
        <v>1</v>
      </c>
      <c r="C301" s="135"/>
      <c r="D301" s="31">
        <f t="shared" si="14"/>
        <v>0</v>
      </c>
      <c r="E301" s="38">
        <v>0</v>
      </c>
      <c r="F301" s="13">
        <v>0</v>
      </c>
      <c r="G301" s="13">
        <v>0</v>
      </c>
      <c r="H301" s="13">
        <v>0</v>
      </c>
      <c r="I301" s="13">
        <v>0</v>
      </c>
      <c r="J301" s="37"/>
    </row>
    <row r="302" spans="1:10" ht="32.25" customHeight="1" x14ac:dyDescent="0.2">
      <c r="A302" s="134"/>
      <c r="B302" s="73" t="s">
        <v>7</v>
      </c>
      <c r="C302" s="135"/>
      <c r="D302" s="31">
        <f t="shared" si="14"/>
        <v>0</v>
      </c>
      <c r="E302" s="38">
        <v>0</v>
      </c>
      <c r="F302" s="13">
        <v>0</v>
      </c>
      <c r="G302" s="13">
        <v>0</v>
      </c>
      <c r="H302" s="13">
        <v>0</v>
      </c>
      <c r="I302" s="13">
        <v>0</v>
      </c>
      <c r="J302" s="37"/>
    </row>
    <row r="303" spans="1:10" ht="32.25" customHeight="1" x14ac:dyDescent="0.2">
      <c r="A303" s="134"/>
      <c r="B303" s="73" t="s">
        <v>16</v>
      </c>
      <c r="C303" s="135"/>
      <c r="D303" s="31">
        <f t="shared" si="14"/>
        <v>0</v>
      </c>
      <c r="E303" s="38">
        <v>0</v>
      </c>
      <c r="F303" s="13">
        <v>0</v>
      </c>
      <c r="G303" s="13">
        <v>0</v>
      </c>
      <c r="H303" s="13">
        <v>0</v>
      </c>
      <c r="I303" s="13">
        <v>0</v>
      </c>
      <c r="J303" s="37"/>
    </row>
    <row r="304" spans="1:10" ht="32.25" customHeight="1" x14ac:dyDescent="0.2">
      <c r="A304" s="134"/>
      <c r="B304" s="73" t="s">
        <v>30</v>
      </c>
      <c r="C304" s="135"/>
      <c r="D304" s="31">
        <f t="shared" si="14"/>
        <v>0</v>
      </c>
      <c r="E304" s="38">
        <v>0</v>
      </c>
      <c r="F304" s="13">
        <v>0</v>
      </c>
      <c r="G304" s="13">
        <v>0</v>
      </c>
      <c r="H304" s="13">
        <v>0</v>
      </c>
      <c r="I304" s="13">
        <v>0</v>
      </c>
      <c r="J304" s="37"/>
    </row>
    <row r="305" spans="1:10" ht="32.25" customHeight="1" x14ac:dyDescent="0.2">
      <c r="A305" s="134" t="s">
        <v>240</v>
      </c>
      <c r="B305" s="73" t="s">
        <v>2</v>
      </c>
      <c r="C305" s="135" t="s">
        <v>85</v>
      </c>
      <c r="D305" s="31">
        <f t="shared" si="14"/>
        <v>20778.21</v>
      </c>
      <c r="E305" s="39">
        <f>SUM(E306:E309)</f>
        <v>20778.21</v>
      </c>
      <c r="F305" s="31">
        <f>SUM(F306:F309)</f>
        <v>0</v>
      </c>
      <c r="G305" s="31">
        <f>SUM(G306:G309)</f>
        <v>0</v>
      </c>
      <c r="H305" s="31">
        <f>SUM(H306:H309)</f>
        <v>0</v>
      </c>
      <c r="I305" s="31">
        <f>SUM(I306:I309)</f>
        <v>0</v>
      </c>
      <c r="J305" s="37"/>
    </row>
    <row r="306" spans="1:10" ht="32.25" customHeight="1" x14ac:dyDescent="0.2">
      <c r="A306" s="134"/>
      <c r="B306" s="73" t="s">
        <v>1</v>
      </c>
      <c r="C306" s="135"/>
      <c r="D306" s="31">
        <v>0</v>
      </c>
      <c r="E306" s="38">
        <v>0</v>
      </c>
      <c r="F306" s="13">
        <v>0</v>
      </c>
      <c r="G306" s="13">
        <v>0</v>
      </c>
      <c r="H306" s="13">
        <v>0</v>
      </c>
      <c r="I306" s="13">
        <v>0</v>
      </c>
      <c r="J306" s="37"/>
    </row>
    <row r="307" spans="1:10" ht="32.25" customHeight="1" x14ac:dyDescent="0.2">
      <c r="A307" s="134"/>
      <c r="B307" s="73" t="s">
        <v>7</v>
      </c>
      <c r="C307" s="135"/>
      <c r="D307" s="31">
        <f t="shared" si="14"/>
        <v>0</v>
      </c>
      <c r="E307" s="38">
        <v>0</v>
      </c>
      <c r="F307" s="13">
        <v>0</v>
      </c>
      <c r="G307" s="13">
        <v>0</v>
      </c>
      <c r="H307" s="13">
        <v>0</v>
      </c>
      <c r="I307" s="13">
        <v>0</v>
      </c>
      <c r="J307" s="37"/>
    </row>
    <row r="308" spans="1:10" ht="32.25" customHeight="1" x14ac:dyDescent="0.2">
      <c r="A308" s="134"/>
      <c r="B308" s="73" t="s">
        <v>16</v>
      </c>
      <c r="C308" s="135"/>
      <c r="D308" s="31">
        <f t="shared" ref="D308" si="15">SUM(E308:I308)</f>
        <v>20778.21</v>
      </c>
      <c r="E308" s="38">
        <v>20778.21</v>
      </c>
      <c r="F308" s="13">
        <v>0</v>
      </c>
      <c r="G308" s="13">
        <v>0</v>
      </c>
      <c r="H308" s="13">
        <v>0</v>
      </c>
      <c r="I308" s="13">
        <v>0</v>
      </c>
      <c r="J308" s="37"/>
    </row>
    <row r="309" spans="1:10" ht="32.25" customHeight="1" x14ac:dyDescent="0.2">
      <c r="A309" s="134"/>
      <c r="B309" s="73" t="s">
        <v>30</v>
      </c>
      <c r="C309" s="135"/>
      <c r="D309" s="31">
        <f t="shared" si="14"/>
        <v>0</v>
      </c>
      <c r="E309" s="38">
        <v>0</v>
      </c>
      <c r="F309" s="13">
        <v>0</v>
      </c>
      <c r="G309" s="13">
        <v>0</v>
      </c>
      <c r="H309" s="13">
        <v>0</v>
      </c>
      <c r="I309" s="13">
        <v>0</v>
      </c>
      <c r="J309" s="37"/>
    </row>
    <row r="310" spans="1:10" ht="32.25" customHeight="1" x14ac:dyDescent="0.2">
      <c r="A310" s="134" t="s">
        <v>242</v>
      </c>
      <c r="B310" s="73" t="s">
        <v>2</v>
      </c>
      <c r="C310" s="135" t="s">
        <v>85</v>
      </c>
      <c r="D310" s="31">
        <f t="shared" si="14"/>
        <v>22621.31</v>
      </c>
      <c r="E310" s="39">
        <f>SUM(E311:E314)</f>
        <v>22621.31</v>
      </c>
      <c r="F310" s="31">
        <f>SUM(F311:F314)</f>
        <v>0</v>
      </c>
      <c r="G310" s="31">
        <f>SUM(G311:G314)</f>
        <v>0</v>
      </c>
      <c r="H310" s="31">
        <f>SUM(H311:H314)</f>
        <v>0</v>
      </c>
      <c r="I310" s="31">
        <f>SUM(I311:I314)</f>
        <v>0</v>
      </c>
      <c r="J310" s="37"/>
    </row>
    <row r="311" spans="1:10" ht="32.25" customHeight="1" x14ac:dyDescent="0.2">
      <c r="A311" s="134"/>
      <c r="B311" s="73" t="s">
        <v>1</v>
      </c>
      <c r="C311" s="135"/>
      <c r="D311" s="31">
        <v>0</v>
      </c>
      <c r="E311" s="31">
        <v>0</v>
      </c>
      <c r="F311" s="13">
        <v>0</v>
      </c>
      <c r="G311" s="13">
        <v>0</v>
      </c>
      <c r="H311" s="13">
        <v>0</v>
      </c>
      <c r="I311" s="13">
        <v>0</v>
      </c>
      <c r="J311" s="37"/>
    </row>
    <row r="312" spans="1:10" ht="32.25" customHeight="1" x14ac:dyDescent="0.2">
      <c r="A312" s="134"/>
      <c r="B312" s="73" t="s">
        <v>7</v>
      </c>
      <c r="C312" s="135"/>
      <c r="D312" s="31">
        <f t="shared" si="14"/>
        <v>0</v>
      </c>
      <c r="E312" s="38">
        <v>0</v>
      </c>
      <c r="F312" s="13">
        <v>0</v>
      </c>
      <c r="G312" s="13">
        <v>0</v>
      </c>
      <c r="H312" s="13">
        <v>0</v>
      </c>
      <c r="I312" s="13">
        <v>0</v>
      </c>
      <c r="J312" s="37"/>
    </row>
    <row r="313" spans="1:10" ht="32.25" customHeight="1" x14ac:dyDescent="0.2">
      <c r="A313" s="134"/>
      <c r="B313" s="73" t="s">
        <v>16</v>
      </c>
      <c r="C313" s="135"/>
      <c r="D313" s="31">
        <f t="shared" ref="D313" si="16">SUM(E313:I313)</f>
        <v>22621.31</v>
      </c>
      <c r="E313" s="38">
        <v>22621.31</v>
      </c>
      <c r="F313" s="13">
        <v>0</v>
      </c>
      <c r="G313" s="13">
        <v>0</v>
      </c>
      <c r="H313" s="13">
        <v>0</v>
      </c>
      <c r="I313" s="13">
        <v>0</v>
      </c>
      <c r="J313" s="37"/>
    </row>
    <row r="314" spans="1:10" ht="32.25" customHeight="1" x14ac:dyDescent="0.2">
      <c r="A314" s="134"/>
      <c r="B314" s="73" t="s">
        <v>30</v>
      </c>
      <c r="C314" s="135"/>
      <c r="D314" s="31">
        <f t="shared" si="14"/>
        <v>0</v>
      </c>
      <c r="E314" s="38">
        <v>0</v>
      </c>
      <c r="F314" s="13">
        <v>0</v>
      </c>
      <c r="G314" s="13">
        <v>0</v>
      </c>
      <c r="H314" s="13">
        <v>0</v>
      </c>
      <c r="I314" s="13">
        <v>0</v>
      </c>
      <c r="J314" s="37"/>
    </row>
    <row r="315" spans="1:10" ht="32.25" customHeight="1" x14ac:dyDescent="0.2">
      <c r="A315" s="134" t="s">
        <v>252</v>
      </c>
      <c r="B315" s="73" t="s">
        <v>2</v>
      </c>
      <c r="C315" s="135" t="s">
        <v>85</v>
      </c>
      <c r="D315" s="31">
        <f t="shared" si="14"/>
        <v>21487.61</v>
      </c>
      <c r="E315" s="39">
        <f>SUM(E316:E319)</f>
        <v>21487.61</v>
      </c>
      <c r="F315" s="31">
        <f>SUM(F316:F319)</f>
        <v>0</v>
      </c>
      <c r="G315" s="31">
        <f>SUM(G316:G319)</f>
        <v>0</v>
      </c>
      <c r="H315" s="31">
        <f>SUM(H316:H319)</f>
        <v>0</v>
      </c>
      <c r="I315" s="31">
        <f>SUM(I316:I319)</f>
        <v>0</v>
      </c>
      <c r="J315" s="37"/>
    </row>
    <row r="316" spans="1:10" ht="32.25" customHeight="1" x14ac:dyDescent="0.2">
      <c r="A316" s="134"/>
      <c r="B316" s="73" t="s">
        <v>1</v>
      </c>
      <c r="C316" s="135"/>
      <c r="D316" s="31">
        <f t="shared" ref="D316" si="17">SUM(E316:I316)</f>
        <v>0</v>
      </c>
      <c r="E316" s="38">
        <v>0</v>
      </c>
      <c r="F316" s="13">
        <v>0</v>
      </c>
      <c r="G316" s="13">
        <v>0</v>
      </c>
      <c r="H316" s="13">
        <v>0</v>
      </c>
      <c r="I316" s="13">
        <v>0</v>
      </c>
      <c r="J316" s="37"/>
    </row>
    <row r="317" spans="1:10" ht="32.25" customHeight="1" x14ac:dyDescent="0.2">
      <c r="A317" s="134"/>
      <c r="B317" s="73" t="s">
        <v>7</v>
      </c>
      <c r="C317" s="135"/>
      <c r="D317" s="31">
        <f t="shared" si="14"/>
        <v>0</v>
      </c>
      <c r="E317" s="38">
        <v>0</v>
      </c>
      <c r="F317" s="13">
        <v>0</v>
      </c>
      <c r="G317" s="13">
        <v>0</v>
      </c>
      <c r="H317" s="13">
        <v>0</v>
      </c>
      <c r="I317" s="13">
        <v>0</v>
      </c>
      <c r="J317" s="37"/>
    </row>
    <row r="318" spans="1:10" ht="32.25" customHeight="1" x14ac:dyDescent="0.2">
      <c r="A318" s="134"/>
      <c r="B318" s="73" t="s">
        <v>16</v>
      </c>
      <c r="C318" s="135"/>
      <c r="D318" s="31">
        <f t="shared" ref="D318" si="18">SUM(E318:I318)</f>
        <v>21487.61</v>
      </c>
      <c r="E318" s="38">
        <v>21487.61</v>
      </c>
      <c r="F318" s="13">
        <v>0</v>
      </c>
      <c r="G318" s="13">
        <v>0</v>
      </c>
      <c r="H318" s="13">
        <v>0</v>
      </c>
      <c r="I318" s="13">
        <v>0</v>
      </c>
      <c r="J318" s="37"/>
    </row>
    <row r="319" spans="1:10" ht="32.25" customHeight="1" x14ac:dyDescent="0.2">
      <c r="A319" s="134"/>
      <c r="B319" s="73" t="s">
        <v>30</v>
      </c>
      <c r="C319" s="135"/>
      <c r="D319" s="31">
        <f t="shared" si="14"/>
        <v>0</v>
      </c>
      <c r="E319" s="38">
        <v>0</v>
      </c>
      <c r="F319" s="13">
        <v>0</v>
      </c>
      <c r="G319" s="13">
        <v>0</v>
      </c>
      <c r="H319" s="13">
        <v>0</v>
      </c>
      <c r="I319" s="13">
        <v>0</v>
      </c>
      <c r="J319" s="37"/>
    </row>
    <row r="320" spans="1:10" ht="32.25" customHeight="1" x14ac:dyDescent="0.2">
      <c r="A320" s="134" t="s">
        <v>245</v>
      </c>
      <c r="B320" s="73" t="s">
        <v>2</v>
      </c>
      <c r="C320" s="135" t="s">
        <v>85</v>
      </c>
      <c r="D320" s="31">
        <f t="shared" ref="D320" si="19">SUM(E320:I320)</f>
        <v>5162.05</v>
      </c>
      <c r="E320" s="39">
        <f>SUM(E321:E324)</f>
        <v>5162.05</v>
      </c>
      <c r="F320" s="31">
        <f>SUM(F321:F324)</f>
        <v>0</v>
      </c>
      <c r="G320" s="31">
        <f>SUM(G321:G324)</f>
        <v>0</v>
      </c>
      <c r="H320" s="31">
        <f>SUM(H321:H324)</f>
        <v>0</v>
      </c>
      <c r="I320" s="31">
        <f>SUM(I321:I324)</f>
        <v>0</v>
      </c>
      <c r="J320" s="37"/>
    </row>
    <row r="321" spans="1:10" ht="32.25" customHeight="1" x14ac:dyDescent="0.2">
      <c r="A321" s="134"/>
      <c r="B321" s="73" t="s">
        <v>1</v>
      </c>
      <c r="C321" s="135"/>
      <c r="D321" s="31">
        <v>0</v>
      </c>
      <c r="E321" s="31">
        <v>0</v>
      </c>
      <c r="F321" s="13">
        <v>0</v>
      </c>
      <c r="G321" s="13">
        <v>0</v>
      </c>
      <c r="H321" s="13">
        <v>0</v>
      </c>
      <c r="I321" s="13">
        <v>0</v>
      </c>
      <c r="J321" s="37"/>
    </row>
    <row r="322" spans="1:10" ht="32.25" customHeight="1" x14ac:dyDescent="0.2">
      <c r="A322" s="134"/>
      <c r="B322" s="73" t="s">
        <v>7</v>
      </c>
      <c r="C322" s="135"/>
      <c r="D322" s="31">
        <f t="shared" ref="D322:D325" si="20">SUM(E322:I322)</f>
        <v>0</v>
      </c>
      <c r="E322" s="38">
        <v>0</v>
      </c>
      <c r="F322" s="13">
        <v>0</v>
      </c>
      <c r="G322" s="13">
        <v>0</v>
      </c>
      <c r="H322" s="13">
        <v>0</v>
      </c>
      <c r="I322" s="13">
        <v>0</v>
      </c>
      <c r="J322" s="37"/>
    </row>
    <row r="323" spans="1:10" ht="32.25" customHeight="1" x14ac:dyDescent="0.2">
      <c r="A323" s="134"/>
      <c r="B323" s="73" t="s">
        <v>16</v>
      </c>
      <c r="C323" s="135"/>
      <c r="D323" s="31">
        <f t="shared" si="20"/>
        <v>5162.05</v>
      </c>
      <c r="E323" s="38">
        <v>5162.05</v>
      </c>
      <c r="F323" s="13">
        <v>0</v>
      </c>
      <c r="G323" s="13">
        <v>0</v>
      </c>
      <c r="H323" s="13">
        <v>0</v>
      </c>
      <c r="I323" s="13">
        <v>0</v>
      </c>
      <c r="J323" s="37"/>
    </row>
    <row r="324" spans="1:10" ht="32.25" customHeight="1" x14ac:dyDescent="0.2">
      <c r="A324" s="134"/>
      <c r="B324" s="73" t="s">
        <v>30</v>
      </c>
      <c r="C324" s="135"/>
      <c r="D324" s="31">
        <f t="shared" si="20"/>
        <v>0</v>
      </c>
      <c r="E324" s="38">
        <v>0</v>
      </c>
      <c r="F324" s="13">
        <v>0</v>
      </c>
      <c r="G324" s="13">
        <v>0</v>
      </c>
      <c r="H324" s="13">
        <v>0</v>
      </c>
      <c r="I324" s="13">
        <v>0</v>
      </c>
      <c r="J324" s="37"/>
    </row>
    <row r="325" spans="1:10" ht="32.25" customHeight="1" x14ac:dyDescent="0.2">
      <c r="A325" s="134" t="s">
        <v>255</v>
      </c>
      <c r="B325" s="73" t="s">
        <v>2</v>
      </c>
      <c r="C325" s="135" t="s">
        <v>85</v>
      </c>
      <c r="D325" s="31">
        <f t="shared" si="20"/>
        <v>364.73</v>
      </c>
      <c r="E325" s="39">
        <f>SUM(E326:E329)</f>
        <v>364.73</v>
      </c>
      <c r="F325" s="31">
        <f>SUM(F326:F329)</f>
        <v>0</v>
      </c>
      <c r="G325" s="31">
        <f>SUM(G326:G329)</f>
        <v>0</v>
      </c>
      <c r="H325" s="31">
        <f>SUM(H326:H329)</f>
        <v>0</v>
      </c>
      <c r="I325" s="31">
        <f>SUM(I326:I329)</f>
        <v>0</v>
      </c>
      <c r="J325" s="37"/>
    </row>
    <row r="326" spans="1:10" ht="32.25" customHeight="1" x14ac:dyDescent="0.2">
      <c r="A326" s="134"/>
      <c r="B326" s="73" t="s">
        <v>1</v>
      </c>
      <c r="C326" s="135"/>
      <c r="D326" s="31">
        <v>0</v>
      </c>
      <c r="E326" s="31">
        <v>0</v>
      </c>
      <c r="F326" s="13">
        <v>0</v>
      </c>
      <c r="G326" s="13">
        <v>0</v>
      </c>
      <c r="H326" s="13">
        <v>0</v>
      </c>
      <c r="I326" s="13">
        <v>0</v>
      </c>
      <c r="J326" s="37"/>
    </row>
    <row r="327" spans="1:10" ht="32.25" customHeight="1" x14ac:dyDescent="0.2">
      <c r="A327" s="134"/>
      <c r="B327" s="73" t="s">
        <v>7</v>
      </c>
      <c r="C327" s="135"/>
      <c r="D327" s="31">
        <f t="shared" ref="D327:D331" si="21">SUM(E327:I327)</f>
        <v>0</v>
      </c>
      <c r="E327" s="38">
        <v>0</v>
      </c>
      <c r="F327" s="13">
        <v>0</v>
      </c>
      <c r="G327" s="13">
        <v>0</v>
      </c>
      <c r="H327" s="13">
        <v>0</v>
      </c>
      <c r="I327" s="13">
        <v>0</v>
      </c>
      <c r="J327" s="37"/>
    </row>
    <row r="328" spans="1:10" ht="32.25" customHeight="1" x14ac:dyDescent="0.2">
      <c r="A328" s="134"/>
      <c r="B328" s="73" t="s">
        <v>16</v>
      </c>
      <c r="C328" s="135"/>
      <c r="D328" s="31">
        <f t="shared" si="21"/>
        <v>364.73</v>
      </c>
      <c r="E328" s="38">
        <v>364.73</v>
      </c>
      <c r="F328" s="13">
        <v>0</v>
      </c>
      <c r="G328" s="13">
        <v>0</v>
      </c>
      <c r="H328" s="13">
        <v>0</v>
      </c>
      <c r="I328" s="13">
        <v>0</v>
      </c>
      <c r="J328" s="37"/>
    </row>
    <row r="329" spans="1:10" ht="32.25" customHeight="1" x14ac:dyDescent="0.2">
      <c r="A329" s="134"/>
      <c r="B329" s="73" t="s">
        <v>30</v>
      </c>
      <c r="C329" s="135"/>
      <c r="D329" s="31">
        <f t="shared" si="21"/>
        <v>0</v>
      </c>
      <c r="E329" s="38">
        <v>0</v>
      </c>
      <c r="F329" s="13">
        <v>0</v>
      </c>
      <c r="G329" s="13">
        <v>0</v>
      </c>
      <c r="H329" s="13">
        <v>0</v>
      </c>
      <c r="I329" s="13">
        <v>0</v>
      </c>
      <c r="J329" s="37"/>
    </row>
    <row r="330" spans="1:10" ht="15" customHeight="1" x14ac:dyDescent="0.2">
      <c r="A330" s="139" t="s">
        <v>312</v>
      </c>
      <c r="B330" s="139"/>
      <c r="C330" s="139"/>
      <c r="D330" s="139"/>
      <c r="E330" s="139"/>
      <c r="F330" s="139"/>
      <c r="G330" s="139"/>
      <c r="H330" s="139"/>
      <c r="I330" s="139"/>
      <c r="J330" s="139"/>
    </row>
    <row r="331" spans="1:10" ht="32.25" customHeight="1" x14ac:dyDescent="0.2">
      <c r="A331" s="134" t="s">
        <v>313</v>
      </c>
      <c r="B331" s="73" t="s">
        <v>2</v>
      </c>
      <c r="C331" s="135" t="s">
        <v>85</v>
      </c>
      <c r="D331" s="31">
        <f t="shared" si="21"/>
        <v>0</v>
      </c>
      <c r="E331" s="39">
        <f>SUM(E332:E335)</f>
        <v>0</v>
      </c>
      <c r="F331" s="31">
        <f>SUM(F332:F335)</f>
        <v>0</v>
      </c>
      <c r="G331" s="31">
        <f>SUM(G332:G335)</f>
        <v>0</v>
      </c>
      <c r="H331" s="31">
        <f>SUM(H332:H335)</f>
        <v>0</v>
      </c>
      <c r="I331" s="31">
        <f>SUM(I332:I335)</f>
        <v>0</v>
      </c>
      <c r="J331" s="37"/>
    </row>
    <row r="332" spans="1:10" ht="32.25" customHeight="1" x14ac:dyDescent="0.2">
      <c r="A332" s="134"/>
      <c r="B332" s="73" t="s">
        <v>1</v>
      </c>
      <c r="C332" s="135"/>
      <c r="D332" s="31">
        <v>0</v>
      </c>
      <c r="E332" s="31">
        <v>0</v>
      </c>
      <c r="F332" s="13">
        <v>0</v>
      </c>
      <c r="G332" s="13">
        <v>0</v>
      </c>
      <c r="H332" s="13">
        <v>0</v>
      </c>
      <c r="I332" s="13">
        <v>0</v>
      </c>
      <c r="J332" s="37"/>
    </row>
    <row r="333" spans="1:10" ht="32.25" customHeight="1" x14ac:dyDescent="0.2">
      <c r="A333" s="134"/>
      <c r="B333" s="73" t="s">
        <v>7</v>
      </c>
      <c r="C333" s="135"/>
      <c r="D333" s="31">
        <f t="shared" ref="D333:D336" si="22">SUM(E333:I333)</f>
        <v>0</v>
      </c>
      <c r="E333" s="38">
        <v>0</v>
      </c>
      <c r="F333" s="13">
        <v>0</v>
      </c>
      <c r="G333" s="13">
        <v>0</v>
      </c>
      <c r="H333" s="13">
        <v>0</v>
      </c>
      <c r="I333" s="13">
        <v>0</v>
      </c>
      <c r="J333" s="37"/>
    </row>
    <row r="334" spans="1:10" ht="32.25" customHeight="1" x14ac:dyDescent="0.2">
      <c r="A334" s="134"/>
      <c r="B334" s="73" t="s">
        <v>16</v>
      </c>
      <c r="C334" s="135"/>
      <c r="D334" s="31">
        <f t="shared" si="22"/>
        <v>0</v>
      </c>
      <c r="E334" s="38">
        <v>0</v>
      </c>
      <c r="F334" s="13">
        <v>0</v>
      </c>
      <c r="G334" s="13">
        <v>0</v>
      </c>
      <c r="H334" s="13">
        <v>0</v>
      </c>
      <c r="I334" s="13">
        <v>0</v>
      </c>
      <c r="J334" s="37"/>
    </row>
    <row r="335" spans="1:10" ht="32.25" customHeight="1" x14ac:dyDescent="0.2">
      <c r="A335" s="134"/>
      <c r="B335" s="73" t="s">
        <v>30</v>
      </c>
      <c r="C335" s="135"/>
      <c r="D335" s="31">
        <f t="shared" si="22"/>
        <v>0</v>
      </c>
      <c r="E335" s="38">
        <v>0</v>
      </c>
      <c r="F335" s="13">
        <v>0</v>
      </c>
      <c r="G335" s="13">
        <v>0</v>
      </c>
      <c r="H335" s="13">
        <v>0</v>
      </c>
      <c r="I335" s="13">
        <v>0</v>
      </c>
      <c r="J335" s="37"/>
    </row>
    <row r="336" spans="1:10" ht="32.25" customHeight="1" x14ac:dyDescent="0.2">
      <c r="A336" s="134" t="s">
        <v>314</v>
      </c>
      <c r="B336" s="73" t="s">
        <v>2</v>
      </c>
      <c r="C336" s="135" t="s">
        <v>85</v>
      </c>
      <c r="D336" s="31">
        <f t="shared" si="22"/>
        <v>0</v>
      </c>
      <c r="E336" s="39">
        <f>SUM(E337:E340)</f>
        <v>0</v>
      </c>
      <c r="F336" s="31">
        <f>SUM(F337:F340)</f>
        <v>0</v>
      </c>
      <c r="G336" s="31">
        <f>SUM(G337:G340)</f>
        <v>0</v>
      </c>
      <c r="H336" s="31">
        <f>SUM(H337:H340)</f>
        <v>0</v>
      </c>
      <c r="I336" s="31">
        <f>SUM(I337:I340)</f>
        <v>0</v>
      </c>
      <c r="J336" s="37"/>
    </row>
    <row r="337" spans="1:10" ht="32.25" customHeight="1" x14ac:dyDescent="0.2">
      <c r="A337" s="134"/>
      <c r="B337" s="73" t="s">
        <v>1</v>
      </c>
      <c r="C337" s="135"/>
      <c r="D337" s="31">
        <v>0</v>
      </c>
      <c r="E337" s="31">
        <v>0</v>
      </c>
      <c r="F337" s="13">
        <v>0</v>
      </c>
      <c r="G337" s="13">
        <v>0</v>
      </c>
      <c r="H337" s="13">
        <v>0</v>
      </c>
      <c r="I337" s="13">
        <v>0</v>
      </c>
      <c r="J337" s="37"/>
    </row>
    <row r="338" spans="1:10" ht="32.25" customHeight="1" x14ac:dyDescent="0.2">
      <c r="A338" s="134"/>
      <c r="B338" s="73" t="s">
        <v>7</v>
      </c>
      <c r="C338" s="135"/>
      <c r="D338" s="31">
        <f t="shared" ref="D338:D341" si="23">SUM(E338:I338)</f>
        <v>0</v>
      </c>
      <c r="E338" s="38">
        <v>0</v>
      </c>
      <c r="F338" s="13">
        <v>0</v>
      </c>
      <c r="G338" s="13">
        <v>0</v>
      </c>
      <c r="H338" s="13">
        <v>0</v>
      </c>
      <c r="I338" s="13">
        <v>0</v>
      </c>
      <c r="J338" s="37"/>
    </row>
    <row r="339" spans="1:10" ht="32.25" customHeight="1" x14ac:dyDescent="0.2">
      <c r="A339" s="134"/>
      <c r="B339" s="73" t="s">
        <v>16</v>
      </c>
      <c r="C339" s="135"/>
      <c r="D339" s="31">
        <f t="shared" si="23"/>
        <v>0</v>
      </c>
      <c r="E339" s="38">
        <v>0</v>
      </c>
      <c r="F339" s="13">
        <v>0</v>
      </c>
      <c r="G339" s="13">
        <v>0</v>
      </c>
      <c r="H339" s="13">
        <v>0</v>
      </c>
      <c r="I339" s="13">
        <v>0</v>
      </c>
      <c r="J339" s="37"/>
    </row>
    <row r="340" spans="1:10" ht="32.25" customHeight="1" x14ac:dyDescent="0.2">
      <c r="A340" s="134"/>
      <c r="B340" s="73" t="s">
        <v>30</v>
      </c>
      <c r="C340" s="135"/>
      <c r="D340" s="31">
        <f t="shared" si="23"/>
        <v>0</v>
      </c>
      <c r="E340" s="38">
        <v>0</v>
      </c>
      <c r="F340" s="13">
        <v>0</v>
      </c>
      <c r="G340" s="13">
        <v>0</v>
      </c>
      <c r="H340" s="13">
        <v>0</v>
      </c>
      <c r="I340" s="13">
        <v>0</v>
      </c>
      <c r="J340" s="37"/>
    </row>
    <row r="341" spans="1:10" ht="32.25" customHeight="1" x14ac:dyDescent="0.2">
      <c r="A341" s="134" t="s">
        <v>315</v>
      </c>
      <c r="B341" s="73" t="s">
        <v>2</v>
      </c>
      <c r="C341" s="135" t="s">
        <v>85</v>
      </c>
      <c r="D341" s="31">
        <f t="shared" si="23"/>
        <v>0</v>
      </c>
      <c r="E341" s="39">
        <f>SUM(E342:E345)</f>
        <v>0</v>
      </c>
      <c r="F341" s="31">
        <f>SUM(F342:F345)</f>
        <v>0</v>
      </c>
      <c r="G341" s="31">
        <f>SUM(G342:G345)</f>
        <v>0</v>
      </c>
      <c r="H341" s="31">
        <f>SUM(H342:H345)</f>
        <v>0</v>
      </c>
      <c r="I341" s="31">
        <f>SUM(I342:I345)</f>
        <v>0</v>
      </c>
      <c r="J341" s="37"/>
    </row>
    <row r="342" spans="1:10" ht="32.25" customHeight="1" x14ac:dyDescent="0.2">
      <c r="A342" s="134"/>
      <c r="B342" s="73" t="s">
        <v>1</v>
      </c>
      <c r="C342" s="135"/>
      <c r="D342" s="31">
        <v>0</v>
      </c>
      <c r="E342" s="31">
        <v>0</v>
      </c>
      <c r="F342" s="13">
        <v>0</v>
      </c>
      <c r="G342" s="13">
        <v>0</v>
      </c>
      <c r="H342" s="13">
        <v>0</v>
      </c>
      <c r="I342" s="13">
        <v>0</v>
      </c>
      <c r="J342" s="37"/>
    </row>
    <row r="343" spans="1:10" ht="32.25" customHeight="1" x14ac:dyDescent="0.2">
      <c r="A343" s="134"/>
      <c r="B343" s="73" t="s">
        <v>7</v>
      </c>
      <c r="C343" s="135"/>
      <c r="D343" s="31">
        <f t="shared" ref="D343:D346" si="24">SUM(E343:I343)</f>
        <v>0</v>
      </c>
      <c r="E343" s="38">
        <v>0</v>
      </c>
      <c r="F343" s="13">
        <v>0</v>
      </c>
      <c r="G343" s="13">
        <v>0</v>
      </c>
      <c r="H343" s="13">
        <v>0</v>
      </c>
      <c r="I343" s="13">
        <v>0</v>
      </c>
      <c r="J343" s="37"/>
    </row>
    <row r="344" spans="1:10" ht="32.25" customHeight="1" x14ac:dyDescent="0.2">
      <c r="A344" s="134"/>
      <c r="B344" s="73" t="s">
        <v>16</v>
      </c>
      <c r="C344" s="135"/>
      <c r="D344" s="31">
        <f t="shared" si="24"/>
        <v>0</v>
      </c>
      <c r="E344" s="38">
        <v>0</v>
      </c>
      <c r="F344" s="13">
        <v>0</v>
      </c>
      <c r="G344" s="13">
        <v>0</v>
      </c>
      <c r="H344" s="13">
        <v>0</v>
      </c>
      <c r="I344" s="13">
        <v>0</v>
      </c>
      <c r="J344" s="37"/>
    </row>
    <row r="345" spans="1:10" ht="32.25" customHeight="1" x14ac:dyDescent="0.2">
      <c r="A345" s="134"/>
      <c r="B345" s="73" t="s">
        <v>30</v>
      </c>
      <c r="C345" s="135"/>
      <c r="D345" s="31">
        <f t="shared" si="24"/>
        <v>0</v>
      </c>
      <c r="E345" s="38">
        <v>0</v>
      </c>
      <c r="F345" s="13">
        <v>0</v>
      </c>
      <c r="G345" s="13">
        <v>0</v>
      </c>
      <c r="H345" s="13">
        <v>0</v>
      </c>
      <c r="I345" s="13">
        <v>0</v>
      </c>
      <c r="J345" s="37"/>
    </row>
    <row r="346" spans="1:10" ht="32.25" customHeight="1" x14ac:dyDescent="0.2">
      <c r="A346" s="134" t="s">
        <v>316</v>
      </c>
      <c r="B346" s="73" t="s">
        <v>2</v>
      </c>
      <c r="C346" s="135" t="s">
        <v>85</v>
      </c>
      <c r="D346" s="31">
        <f t="shared" si="24"/>
        <v>0</v>
      </c>
      <c r="E346" s="39">
        <f>SUM(E347:E350)</f>
        <v>0</v>
      </c>
      <c r="F346" s="31">
        <f>SUM(F347:F350)</f>
        <v>0</v>
      </c>
      <c r="G346" s="31">
        <f>SUM(G347:G350)</f>
        <v>0</v>
      </c>
      <c r="H346" s="31">
        <f>SUM(H347:H350)</f>
        <v>0</v>
      </c>
      <c r="I346" s="31">
        <f>SUM(I347:I350)</f>
        <v>0</v>
      </c>
      <c r="J346" s="37"/>
    </row>
    <row r="347" spans="1:10" ht="32.25" customHeight="1" x14ac:dyDescent="0.2">
      <c r="A347" s="134"/>
      <c r="B347" s="73" t="s">
        <v>1</v>
      </c>
      <c r="C347" s="135"/>
      <c r="D347" s="31">
        <v>0</v>
      </c>
      <c r="E347" s="31">
        <v>0</v>
      </c>
      <c r="F347" s="13">
        <v>0</v>
      </c>
      <c r="G347" s="13">
        <v>0</v>
      </c>
      <c r="H347" s="13">
        <v>0</v>
      </c>
      <c r="I347" s="13">
        <v>0</v>
      </c>
      <c r="J347" s="37"/>
    </row>
    <row r="348" spans="1:10" ht="32.25" customHeight="1" x14ac:dyDescent="0.2">
      <c r="A348" s="134"/>
      <c r="B348" s="73" t="s">
        <v>7</v>
      </c>
      <c r="C348" s="135"/>
      <c r="D348" s="31">
        <f t="shared" ref="D348:D351" si="25">SUM(E348:I348)</f>
        <v>0</v>
      </c>
      <c r="E348" s="38">
        <v>0</v>
      </c>
      <c r="F348" s="13">
        <v>0</v>
      </c>
      <c r="G348" s="13">
        <v>0</v>
      </c>
      <c r="H348" s="13">
        <v>0</v>
      </c>
      <c r="I348" s="13">
        <v>0</v>
      </c>
      <c r="J348" s="37"/>
    </row>
    <row r="349" spans="1:10" ht="32.25" customHeight="1" x14ac:dyDescent="0.2">
      <c r="A349" s="134"/>
      <c r="B349" s="73" t="s">
        <v>16</v>
      </c>
      <c r="C349" s="135"/>
      <c r="D349" s="31">
        <f t="shared" si="25"/>
        <v>0</v>
      </c>
      <c r="E349" s="38">
        <v>0</v>
      </c>
      <c r="F349" s="13">
        <v>0</v>
      </c>
      <c r="G349" s="13">
        <v>0</v>
      </c>
      <c r="H349" s="13">
        <v>0</v>
      </c>
      <c r="I349" s="13">
        <v>0</v>
      </c>
      <c r="J349" s="37"/>
    </row>
    <row r="350" spans="1:10" ht="32.25" customHeight="1" x14ac:dyDescent="0.2">
      <c r="A350" s="134"/>
      <c r="B350" s="73" t="s">
        <v>30</v>
      </c>
      <c r="C350" s="135"/>
      <c r="D350" s="31">
        <f t="shared" si="25"/>
        <v>0</v>
      </c>
      <c r="E350" s="38">
        <v>0</v>
      </c>
      <c r="F350" s="13">
        <v>0</v>
      </c>
      <c r="G350" s="13">
        <v>0</v>
      </c>
      <c r="H350" s="13">
        <v>0</v>
      </c>
      <c r="I350" s="13">
        <v>0</v>
      </c>
      <c r="J350" s="37"/>
    </row>
    <row r="351" spans="1:10" ht="32.25" customHeight="1" x14ac:dyDescent="0.2">
      <c r="A351" s="134" t="s">
        <v>317</v>
      </c>
      <c r="B351" s="73" t="s">
        <v>2</v>
      </c>
      <c r="C351" s="135" t="s">
        <v>85</v>
      </c>
      <c r="D351" s="31">
        <f t="shared" si="25"/>
        <v>0</v>
      </c>
      <c r="E351" s="39">
        <f>SUM(E352:E355)</f>
        <v>0</v>
      </c>
      <c r="F351" s="31">
        <f>SUM(F352:F355)</f>
        <v>0</v>
      </c>
      <c r="G351" s="31">
        <f>SUM(G352:G355)</f>
        <v>0</v>
      </c>
      <c r="H351" s="31">
        <f>SUM(H352:H355)</f>
        <v>0</v>
      </c>
      <c r="I351" s="31">
        <f>SUM(I352:I355)</f>
        <v>0</v>
      </c>
      <c r="J351" s="37"/>
    </row>
    <row r="352" spans="1:10" ht="32.25" customHeight="1" x14ac:dyDescent="0.2">
      <c r="A352" s="134"/>
      <c r="B352" s="73" t="s">
        <v>1</v>
      </c>
      <c r="C352" s="135"/>
      <c r="D352" s="31">
        <v>0</v>
      </c>
      <c r="E352" s="31">
        <v>0</v>
      </c>
      <c r="F352" s="13">
        <v>0</v>
      </c>
      <c r="G352" s="13">
        <v>0</v>
      </c>
      <c r="H352" s="13">
        <v>0</v>
      </c>
      <c r="I352" s="13">
        <v>0</v>
      </c>
      <c r="J352" s="37"/>
    </row>
    <row r="353" spans="1:10" ht="32.25" customHeight="1" x14ac:dyDescent="0.2">
      <c r="A353" s="134"/>
      <c r="B353" s="73" t="s">
        <v>7</v>
      </c>
      <c r="C353" s="135"/>
      <c r="D353" s="31">
        <f t="shared" ref="D353:D356" si="26">SUM(E353:I353)</f>
        <v>0</v>
      </c>
      <c r="E353" s="38">
        <v>0</v>
      </c>
      <c r="F353" s="13">
        <v>0</v>
      </c>
      <c r="G353" s="13">
        <v>0</v>
      </c>
      <c r="H353" s="13">
        <v>0</v>
      </c>
      <c r="I353" s="13">
        <v>0</v>
      </c>
      <c r="J353" s="37"/>
    </row>
    <row r="354" spans="1:10" ht="32.25" customHeight="1" x14ac:dyDescent="0.2">
      <c r="A354" s="134"/>
      <c r="B354" s="73" t="s">
        <v>16</v>
      </c>
      <c r="C354" s="135"/>
      <c r="D354" s="31">
        <f t="shared" si="26"/>
        <v>0</v>
      </c>
      <c r="E354" s="38">
        <v>0</v>
      </c>
      <c r="F354" s="13">
        <v>0</v>
      </c>
      <c r="G354" s="13">
        <v>0</v>
      </c>
      <c r="H354" s="13">
        <v>0</v>
      </c>
      <c r="I354" s="13">
        <v>0</v>
      </c>
      <c r="J354" s="37"/>
    </row>
    <row r="355" spans="1:10" ht="32.25" customHeight="1" x14ac:dyDescent="0.2">
      <c r="A355" s="134"/>
      <c r="B355" s="73" t="s">
        <v>30</v>
      </c>
      <c r="C355" s="135"/>
      <c r="D355" s="31">
        <f t="shared" si="26"/>
        <v>0</v>
      </c>
      <c r="E355" s="38">
        <v>0</v>
      </c>
      <c r="F355" s="13">
        <v>0</v>
      </c>
      <c r="G355" s="13">
        <v>0</v>
      </c>
      <c r="H355" s="13">
        <v>0</v>
      </c>
      <c r="I355" s="13">
        <v>0</v>
      </c>
      <c r="J355" s="37"/>
    </row>
    <row r="356" spans="1:10" ht="32.25" customHeight="1" x14ac:dyDescent="0.2">
      <c r="A356" s="134" t="s">
        <v>318</v>
      </c>
      <c r="B356" s="73" t="s">
        <v>2</v>
      </c>
      <c r="C356" s="135" t="s">
        <v>85</v>
      </c>
      <c r="D356" s="31">
        <f t="shared" si="26"/>
        <v>0</v>
      </c>
      <c r="E356" s="39">
        <f>SUM(E357:E360)</f>
        <v>0</v>
      </c>
      <c r="F356" s="31">
        <f>SUM(F357:F360)</f>
        <v>0</v>
      </c>
      <c r="G356" s="31">
        <f>SUM(G357:G360)</f>
        <v>0</v>
      </c>
      <c r="H356" s="31">
        <f>SUM(H357:H360)</f>
        <v>0</v>
      </c>
      <c r="I356" s="31">
        <f>SUM(I357:I360)</f>
        <v>0</v>
      </c>
      <c r="J356" s="37"/>
    </row>
    <row r="357" spans="1:10" ht="32.25" customHeight="1" x14ac:dyDescent="0.2">
      <c r="A357" s="134"/>
      <c r="B357" s="73" t="s">
        <v>1</v>
      </c>
      <c r="C357" s="135"/>
      <c r="D357" s="31">
        <v>0</v>
      </c>
      <c r="E357" s="31">
        <v>0</v>
      </c>
      <c r="F357" s="13">
        <v>0</v>
      </c>
      <c r="G357" s="13">
        <v>0</v>
      </c>
      <c r="H357" s="13">
        <v>0</v>
      </c>
      <c r="I357" s="13">
        <v>0</v>
      </c>
      <c r="J357" s="37"/>
    </row>
    <row r="358" spans="1:10" ht="32.25" customHeight="1" x14ac:dyDescent="0.2">
      <c r="A358" s="134"/>
      <c r="B358" s="73" t="s">
        <v>7</v>
      </c>
      <c r="C358" s="135"/>
      <c r="D358" s="31">
        <f t="shared" ref="D358:D362" si="27">SUM(E358:I358)</f>
        <v>0</v>
      </c>
      <c r="E358" s="38">
        <v>0</v>
      </c>
      <c r="F358" s="13">
        <v>0</v>
      </c>
      <c r="G358" s="13">
        <v>0</v>
      </c>
      <c r="H358" s="13">
        <v>0</v>
      </c>
      <c r="I358" s="13">
        <v>0</v>
      </c>
      <c r="J358" s="37"/>
    </row>
    <row r="359" spans="1:10" ht="32.25" customHeight="1" x14ac:dyDescent="0.2">
      <c r="A359" s="134"/>
      <c r="B359" s="73" t="s">
        <v>16</v>
      </c>
      <c r="C359" s="135"/>
      <c r="D359" s="31">
        <f t="shared" si="27"/>
        <v>0</v>
      </c>
      <c r="E359" s="38">
        <v>0</v>
      </c>
      <c r="F359" s="13">
        <v>0</v>
      </c>
      <c r="G359" s="13">
        <v>0</v>
      </c>
      <c r="H359" s="13">
        <v>0</v>
      </c>
      <c r="I359" s="13">
        <v>0</v>
      </c>
      <c r="J359" s="37"/>
    </row>
    <row r="360" spans="1:10" ht="32.25" customHeight="1" x14ac:dyDescent="0.2">
      <c r="A360" s="134"/>
      <c r="B360" s="73" t="s">
        <v>30</v>
      </c>
      <c r="C360" s="135"/>
      <c r="D360" s="31">
        <f t="shared" si="27"/>
        <v>0</v>
      </c>
      <c r="E360" s="38">
        <v>0</v>
      </c>
      <c r="F360" s="13">
        <v>0</v>
      </c>
      <c r="G360" s="13">
        <v>0</v>
      </c>
      <c r="H360" s="13">
        <v>0</v>
      </c>
      <c r="I360" s="13">
        <v>0</v>
      </c>
      <c r="J360" s="37"/>
    </row>
    <row r="361" spans="1:10" ht="15" customHeight="1" x14ac:dyDescent="0.2">
      <c r="A361" s="153" t="s">
        <v>319</v>
      </c>
      <c r="B361" s="154"/>
      <c r="C361" s="154"/>
      <c r="D361" s="154"/>
      <c r="E361" s="154"/>
      <c r="F361" s="154"/>
      <c r="G361" s="154"/>
      <c r="H361" s="154"/>
      <c r="I361" s="154"/>
      <c r="J361" s="155"/>
    </row>
    <row r="362" spans="1:10" ht="32.25" customHeight="1" x14ac:dyDescent="0.2">
      <c r="A362" s="134" t="s">
        <v>320</v>
      </c>
      <c r="B362" s="73" t="s">
        <v>2</v>
      </c>
      <c r="C362" s="135" t="s">
        <v>85</v>
      </c>
      <c r="D362" s="31">
        <f t="shared" si="27"/>
        <v>0</v>
      </c>
      <c r="E362" s="39">
        <f>SUM(E363:E366)</f>
        <v>0</v>
      </c>
      <c r="F362" s="31">
        <f>SUM(F363:F366)</f>
        <v>0</v>
      </c>
      <c r="G362" s="31">
        <f>SUM(G363:G366)</f>
        <v>0</v>
      </c>
      <c r="H362" s="31">
        <f>SUM(H363:H366)</f>
        <v>0</v>
      </c>
      <c r="I362" s="31">
        <f>SUM(I363:I366)</f>
        <v>0</v>
      </c>
      <c r="J362" s="37"/>
    </row>
    <row r="363" spans="1:10" ht="32.25" customHeight="1" x14ac:dyDescent="0.2">
      <c r="A363" s="134"/>
      <c r="B363" s="73" t="s">
        <v>1</v>
      </c>
      <c r="C363" s="135"/>
      <c r="D363" s="31">
        <v>0</v>
      </c>
      <c r="E363" s="31">
        <v>0</v>
      </c>
      <c r="F363" s="13">
        <v>0</v>
      </c>
      <c r="G363" s="13">
        <v>0</v>
      </c>
      <c r="H363" s="13">
        <v>0</v>
      </c>
      <c r="I363" s="13">
        <v>0</v>
      </c>
      <c r="J363" s="37"/>
    </row>
    <row r="364" spans="1:10" ht="32.25" customHeight="1" x14ac:dyDescent="0.2">
      <c r="A364" s="134"/>
      <c r="B364" s="73" t="s">
        <v>7</v>
      </c>
      <c r="C364" s="135"/>
      <c r="D364" s="31">
        <f t="shared" ref="D364:D367" si="28">SUM(E364:I364)</f>
        <v>0</v>
      </c>
      <c r="E364" s="38">
        <v>0</v>
      </c>
      <c r="F364" s="13">
        <v>0</v>
      </c>
      <c r="G364" s="13">
        <v>0</v>
      </c>
      <c r="H364" s="13">
        <v>0</v>
      </c>
      <c r="I364" s="13">
        <v>0</v>
      </c>
      <c r="J364" s="37"/>
    </row>
    <row r="365" spans="1:10" ht="32.25" customHeight="1" x14ac:dyDescent="0.2">
      <c r="A365" s="134"/>
      <c r="B365" s="73" t="s">
        <v>16</v>
      </c>
      <c r="C365" s="135"/>
      <c r="D365" s="31">
        <f t="shared" si="28"/>
        <v>0</v>
      </c>
      <c r="E365" s="38">
        <v>0</v>
      </c>
      <c r="F365" s="13">
        <v>0</v>
      </c>
      <c r="G365" s="13">
        <v>0</v>
      </c>
      <c r="H365" s="13">
        <v>0</v>
      </c>
      <c r="I365" s="13">
        <v>0</v>
      </c>
      <c r="J365" s="37"/>
    </row>
    <row r="366" spans="1:10" ht="33" customHeight="1" x14ac:dyDescent="0.2">
      <c r="A366" s="134"/>
      <c r="B366" s="73" t="s">
        <v>30</v>
      </c>
      <c r="C366" s="135"/>
      <c r="D366" s="31">
        <f t="shared" si="28"/>
        <v>0</v>
      </c>
      <c r="E366" s="38">
        <v>0</v>
      </c>
      <c r="F366" s="13">
        <v>0</v>
      </c>
      <c r="G366" s="13">
        <v>0</v>
      </c>
      <c r="H366" s="13">
        <v>0</v>
      </c>
      <c r="I366" s="13">
        <v>0</v>
      </c>
      <c r="J366" s="37"/>
    </row>
    <row r="367" spans="1:10" ht="32.25" customHeight="1" x14ac:dyDescent="0.2">
      <c r="A367" s="134" t="s">
        <v>321</v>
      </c>
      <c r="B367" s="73" t="s">
        <v>2</v>
      </c>
      <c r="C367" s="135" t="s">
        <v>85</v>
      </c>
      <c r="D367" s="31">
        <f t="shared" si="28"/>
        <v>0</v>
      </c>
      <c r="E367" s="39">
        <f>SUM(E368:E371)</f>
        <v>0</v>
      </c>
      <c r="F367" s="31">
        <f>SUM(F368:F371)</f>
        <v>0</v>
      </c>
      <c r="G367" s="31">
        <f>SUM(G368:G371)</f>
        <v>0</v>
      </c>
      <c r="H367" s="31">
        <f>SUM(H368:H371)</f>
        <v>0</v>
      </c>
      <c r="I367" s="31">
        <f>SUM(I368:I371)</f>
        <v>0</v>
      </c>
      <c r="J367" s="37"/>
    </row>
    <row r="368" spans="1:10" ht="32.25" customHeight="1" x14ac:dyDescent="0.2">
      <c r="A368" s="134"/>
      <c r="B368" s="73" t="s">
        <v>1</v>
      </c>
      <c r="C368" s="135"/>
      <c r="D368" s="31">
        <v>0</v>
      </c>
      <c r="E368" s="31">
        <v>0</v>
      </c>
      <c r="F368" s="13">
        <v>0</v>
      </c>
      <c r="G368" s="13">
        <v>0</v>
      </c>
      <c r="H368" s="13">
        <v>0</v>
      </c>
      <c r="I368" s="13">
        <v>0</v>
      </c>
      <c r="J368" s="37"/>
    </row>
    <row r="369" spans="1:10" ht="32.25" customHeight="1" x14ac:dyDescent="0.2">
      <c r="A369" s="134"/>
      <c r="B369" s="73" t="s">
        <v>7</v>
      </c>
      <c r="C369" s="135"/>
      <c r="D369" s="31">
        <f t="shared" ref="D369:D372" si="29">SUM(E369:I369)</f>
        <v>0</v>
      </c>
      <c r="E369" s="38">
        <v>0</v>
      </c>
      <c r="F369" s="13">
        <v>0</v>
      </c>
      <c r="G369" s="13">
        <v>0</v>
      </c>
      <c r="H369" s="13">
        <v>0</v>
      </c>
      <c r="I369" s="13">
        <v>0</v>
      </c>
      <c r="J369" s="37"/>
    </row>
    <row r="370" spans="1:10" ht="32.25" customHeight="1" x14ac:dyDescent="0.2">
      <c r="A370" s="134"/>
      <c r="B370" s="73" t="s">
        <v>16</v>
      </c>
      <c r="C370" s="135"/>
      <c r="D370" s="31">
        <f t="shared" si="29"/>
        <v>0</v>
      </c>
      <c r="E370" s="38">
        <v>0</v>
      </c>
      <c r="F370" s="13">
        <v>0</v>
      </c>
      <c r="G370" s="13">
        <v>0</v>
      </c>
      <c r="H370" s="13">
        <v>0</v>
      </c>
      <c r="I370" s="13">
        <v>0</v>
      </c>
      <c r="J370" s="37"/>
    </row>
    <row r="371" spans="1:10" ht="32.25" customHeight="1" x14ac:dyDescent="0.2">
      <c r="A371" s="134"/>
      <c r="B371" s="73" t="s">
        <v>30</v>
      </c>
      <c r="C371" s="135"/>
      <c r="D371" s="31">
        <f t="shared" si="29"/>
        <v>0</v>
      </c>
      <c r="E371" s="38">
        <v>0</v>
      </c>
      <c r="F371" s="13">
        <v>0</v>
      </c>
      <c r="G371" s="13">
        <v>0</v>
      </c>
      <c r="H371" s="13">
        <v>0</v>
      </c>
      <c r="I371" s="13">
        <v>0</v>
      </c>
      <c r="J371" s="37"/>
    </row>
    <row r="372" spans="1:10" ht="32.25" customHeight="1" x14ac:dyDescent="0.2">
      <c r="A372" s="134" t="s">
        <v>322</v>
      </c>
      <c r="B372" s="73" t="s">
        <v>2</v>
      </c>
      <c r="C372" s="135" t="s">
        <v>85</v>
      </c>
      <c r="D372" s="31">
        <f t="shared" si="29"/>
        <v>0</v>
      </c>
      <c r="E372" s="39">
        <f>SUM(E373:E376)</f>
        <v>0</v>
      </c>
      <c r="F372" s="31">
        <f>SUM(F373:F376)</f>
        <v>0</v>
      </c>
      <c r="G372" s="31">
        <f>SUM(G373:G376)</f>
        <v>0</v>
      </c>
      <c r="H372" s="31">
        <f>SUM(H373:H376)</f>
        <v>0</v>
      </c>
      <c r="I372" s="31">
        <f>SUM(I373:I376)</f>
        <v>0</v>
      </c>
      <c r="J372" s="37"/>
    </row>
    <row r="373" spans="1:10" ht="32.25" customHeight="1" x14ac:dyDescent="0.2">
      <c r="A373" s="134"/>
      <c r="B373" s="73" t="s">
        <v>1</v>
      </c>
      <c r="C373" s="135"/>
      <c r="D373" s="31">
        <v>0</v>
      </c>
      <c r="E373" s="31">
        <v>0</v>
      </c>
      <c r="F373" s="13">
        <v>0</v>
      </c>
      <c r="G373" s="13">
        <v>0</v>
      </c>
      <c r="H373" s="13">
        <v>0</v>
      </c>
      <c r="I373" s="13">
        <v>0</v>
      </c>
      <c r="J373" s="37"/>
    </row>
    <row r="374" spans="1:10" ht="32.25" customHeight="1" x14ac:dyDescent="0.2">
      <c r="A374" s="134"/>
      <c r="B374" s="73" t="s">
        <v>7</v>
      </c>
      <c r="C374" s="135"/>
      <c r="D374" s="31">
        <f t="shared" ref="D374:D377" si="30">SUM(E374:I374)</f>
        <v>0</v>
      </c>
      <c r="E374" s="38">
        <v>0</v>
      </c>
      <c r="F374" s="13">
        <v>0</v>
      </c>
      <c r="G374" s="13">
        <v>0</v>
      </c>
      <c r="H374" s="13">
        <v>0</v>
      </c>
      <c r="I374" s="13">
        <v>0</v>
      </c>
      <c r="J374" s="37"/>
    </row>
    <row r="375" spans="1:10" ht="32.25" customHeight="1" x14ac:dyDescent="0.2">
      <c r="A375" s="134"/>
      <c r="B375" s="73" t="s">
        <v>16</v>
      </c>
      <c r="C375" s="135"/>
      <c r="D375" s="31">
        <f t="shared" si="30"/>
        <v>0</v>
      </c>
      <c r="E375" s="38">
        <v>0</v>
      </c>
      <c r="F375" s="13">
        <v>0</v>
      </c>
      <c r="G375" s="13">
        <v>0</v>
      </c>
      <c r="H375" s="13">
        <v>0</v>
      </c>
      <c r="I375" s="13">
        <v>0</v>
      </c>
      <c r="J375" s="37"/>
    </row>
    <row r="376" spans="1:10" ht="32.25" customHeight="1" x14ac:dyDescent="0.2">
      <c r="A376" s="134"/>
      <c r="B376" s="73" t="s">
        <v>30</v>
      </c>
      <c r="C376" s="135"/>
      <c r="D376" s="31">
        <f t="shared" si="30"/>
        <v>0</v>
      </c>
      <c r="E376" s="38">
        <v>0</v>
      </c>
      <c r="F376" s="13">
        <v>0</v>
      </c>
      <c r="G376" s="13">
        <v>0</v>
      </c>
      <c r="H376" s="13">
        <v>0</v>
      </c>
      <c r="I376" s="13">
        <v>0</v>
      </c>
      <c r="J376" s="37"/>
    </row>
    <row r="377" spans="1:10" ht="32.25" customHeight="1" x14ac:dyDescent="0.2">
      <c r="A377" s="134" t="s">
        <v>323</v>
      </c>
      <c r="B377" s="73" t="s">
        <v>2</v>
      </c>
      <c r="C377" s="135" t="s">
        <v>85</v>
      </c>
      <c r="D377" s="31">
        <f t="shared" si="30"/>
        <v>0</v>
      </c>
      <c r="E377" s="39">
        <f>SUM(E378:E381)</f>
        <v>0</v>
      </c>
      <c r="F377" s="31">
        <f>SUM(F378:F381)</f>
        <v>0</v>
      </c>
      <c r="G377" s="31">
        <f>SUM(G378:G381)</f>
        <v>0</v>
      </c>
      <c r="H377" s="31">
        <f>SUM(H378:H381)</f>
        <v>0</v>
      </c>
      <c r="I377" s="31">
        <f>SUM(I378:I381)</f>
        <v>0</v>
      </c>
      <c r="J377" s="37"/>
    </row>
    <row r="378" spans="1:10" ht="32.25" customHeight="1" x14ac:dyDescent="0.2">
      <c r="A378" s="134"/>
      <c r="B378" s="73" t="s">
        <v>1</v>
      </c>
      <c r="C378" s="135"/>
      <c r="D378" s="31">
        <v>0</v>
      </c>
      <c r="E378" s="31">
        <v>0</v>
      </c>
      <c r="F378" s="13">
        <v>0</v>
      </c>
      <c r="G378" s="13">
        <v>0</v>
      </c>
      <c r="H378" s="13">
        <v>0</v>
      </c>
      <c r="I378" s="13">
        <v>0</v>
      </c>
      <c r="J378" s="37"/>
    </row>
    <row r="379" spans="1:10" ht="32.25" customHeight="1" x14ac:dyDescent="0.2">
      <c r="A379" s="134"/>
      <c r="B379" s="73" t="s">
        <v>7</v>
      </c>
      <c r="C379" s="135"/>
      <c r="D379" s="31">
        <f t="shared" ref="D379:D382" si="31">SUM(E379:I379)</f>
        <v>0</v>
      </c>
      <c r="E379" s="38">
        <v>0</v>
      </c>
      <c r="F379" s="13">
        <v>0</v>
      </c>
      <c r="G379" s="13">
        <v>0</v>
      </c>
      <c r="H379" s="13">
        <v>0</v>
      </c>
      <c r="I379" s="13">
        <v>0</v>
      </c>
      <c r="J379" s="37"/>
    </row>
    <row r="380" spans="1:10" ht="32.25" customHeight="1" x14ac:dyDescent="0.2">
      <c r="A380" s="134"/>
      <c r="B380" s="73" t="s">
        <v>16</v>
      </c>
      <c r="C380" s="135"/>
      <c r="D380" s="31">
        <f t="shared" si="31"/>
        <v>0</v>
      </c>
      <c r="E380" s="38">
        <v>0</v>
      </c>
      <c r="F380" s="13">
        <v>0</v>
      </c>
      <c r="G380" s="13">
        <v>0</v>
      </c>
      <c r="H380" s="13">
        <v>0</v>
      </c>
      <c r="I380" s="13">
        <v>0</v>
      </c>
      <c r="J380" s="37"/>
    </row>
    <row r="381" spans="1:10" ht="32.25" customHeight="1" x14ac:dyDescent="0.2">
      <c r="A381" s="134"/>
      <c r="B381" s="73" t="s">
        <v>30</v>
      </c>
      <c r="C381" s="135"/>
      <c r="D381" s="31">
        <f t="shared" si="31"/>
        <v>0</v>
      </c>
      <c r="E381" s="38">
        <v>0</v>
      </c>
      <c r="F381" s="13">
        <v>0</v>
      </c>
      <c r="G381" s="13">
        <v>0</v>
      </c>
      <c r="H381" s="13">
        <v>0</v>
      </c>
      <c r="I381" s="13">
        <v>0</v>
      </c>
      <c r="J381" s="37"/>
    </row>
    <row r="382" spans="1:10" ht="32.25" customHeight="1" x14ac:dyDescent="0.2">
      <c r="A382" s="134" t="s">
        <v>324</v>
      </c>
      <c r="B382" s="73" t="s">
        <v>2</v>
      </c>
      <c r="C382" s="135" t="s">
        <v>85</v>
      </c>
      <c r="D382" s="31">
        <f t="shared" si="31"/>
        <v>0</v>
      </c>
      <c r="E382" s="39">
        <f>SUM(E383:E386)</f>
        <v>0</v>
      </c>
      <c r="F382" s="31">
        <f>SUM(F383:F386)</f>
        <v>0</v>
      </c>
      <c r="G382" s="31">
        <f>SUM(G383:G386)</f>
        <v>0</v>
      </c>
      <c r="H382" s="31">
        <f>SUM(H383:H386)</f>
        <v>0</v>
      </c>
      <c r="I382" s="31">
        <f>SUM(I383:I386)</f>
        <v>0</v>
      </c>
      <c r="J382" s="37"/>
    </row>
    <row r="383" spans="1:10" ht="32.25" customHeight="1" x14ac:dyDescent="0.2">
      <c r="A383" s="134"/>
      <c r="B383" s="73" t="s">
        <v>1</v>
      </c>
      <c r="C383" s="135"/>
      <c r="D383" s="31">
        <v>0</v>
      </c>
      <c r="E383" s="31">
        <v>0</v>
      </c>
      <c r="F383" s="13">
        <v>0</v>
      </c>
      <c r="G383" s="13">
        <v>0</v>
      </c>
      <c r="H383" s="13">
        <v>0</v>
      </c>
      <c r="I383" s="13">
        <v>0</v>
      </c>
      <c r="J383" s="37"/>
    </row>
    <row r="384" spans="1:10" ht="32.25" customHeight="1" x14ac:dyDescent="0.2">
      <c r="A384" s="134"/>
      <c r="B384" s="73" t="s">
        <v>7</v>
      </c>
      <c r="C384" s="135"/>
      <c r="D384" s="31">
        <f t="shared" ref="D384:D387" si="32">SUM(E384:I384)</f>
        <v>0</v>
      </c>
      <c r="E384" s="38">
        <v>0</v>
      </c>
      <c r="F384" s="13">
        <v>0</v>
      </c>
      <c r="G384" s="13">
        <v>0</v>
      </c>
      <c r="H384" s="13">
        <v>0</v>
      </c>
      <c r="I384" s="13">
        <v>0</v>
      </c>
      <c r="J384" s="37"/>
    </row>
    <row r="385" spans="1:10" ht="32.25" customHeight="1" x14ac:dyDescent="0.2">
      <c r="A385" s="134"/>
      <c r="B385" s="73" t="s">
        <v>16</v>
      </c>
      <c r="C385" s="135"/>
      <c r="D385" s="31">
        <f t="shared" si="32"/>
        <v>0</v>
      </c>
      <c r="E385" s="38">
        <v>0</v>
      </c>
      <c r="F385" s="13">
        <v>0</v>
      </c>
      <c r="G385" s="13">
        <v>0</v>
      </c>
      <c r="H385" s="13">
        <v>0</v>
      </c>
      <c r="I385" s="13">
        <v>0</v>
      </c>
      <c r="J385" s="37"/>
    </row>
    <row r="386" spans="1:10" ht="32.25" customHeight="1" x14ac:dyDescent="0.2">
      <c r="A386" s="134"/>
      <c r="B386" s="73" t="s">
        <v>30</v>
      </c>
      <c r="C386" s="135"/>
      <c r="D386" s="31">
        <f t="shared" si="32"/>
        <v>0</v>
      </c>
      <c r="E386" s="38">
        <v>0</v>
      </c>
      <c r="F386" s="13">
        <v>0</v>
      </c>
      <c r="G386" s="13">
        <v>0</v>
      </c>
      <c r="H386" s="13">
        <v>0</v>
      </c>
      <c r="I386" s="13">
        <v>0</v>
      </c>
      <c r="J386" s="37"/>
    </row>
    <row r="387" spans="1:10" ht="32.25" customHeight="1" x14ac:dyDescent="0.2">
      <c r="A387" s="134" t="s">
        <v>325</v>
      </c>
      <c r="B387" s="73" t="s">
        <v>2</v>
      </c>
      <c r="C387" s="135" t="s">
        <v>85</v>
      </c>
      <c r="D387" s="31">
        <f t="shared" si="32"/>
        <v>0</v>
      </c>
      <c r="E387" s="39">
        <f>SUM(E388:E391)</f>
        <v>0</v>
      </c>
      <c r="F387" s="31">
        <f>SUM(F388:F391)</f>
        <v>0</v>
      </c>
      <c r="G387" s="31">
        <f>SUM(G388:G391)</f>
        <v>0</v>
      </c>
      <c r="H387" s="31">
        <f>SUM(H388:H391)</f>
        <v>0</v>
      </c>
      <c r="I387" s="31">
        <f>SUM(I388:I391)</f>
        <v>0</v>
      </c>
      <c r="J387" s="37"/>
    </row>
    <row r="388" spans="1:10" ht="32.25" customHeight="1" x14ac:dyDescent="0.2">
      <c r="A388" s="134"/>
      <c r="B388" s="73" t="s">
        <v>1</v>
      </c>
      <c r="C388" s="135"/>
      <c r="D388" s="31">
        <v>0</v>
      </c>
      <c r="E388" s="31">
        <v>0</v>
      </c>
      <c r="F388" s="13">
        <v>0</v>
      </c>
      <c r="G388" s="13">
        <v>0</v>
      </c>
      <c r="H388" s="13">
        <v>0</v>
      </c>
      <c r="I388" s="13">
        <v>0</v>
      </c>
      <c r="J388" s="37"/>
    </row>
    <row r="389" spans="1:10" ht="32.25" customHeight="1" x14ac:dyDescent="0.2">
      <c r="A389" s="134"/>
      <c r="B389" s="73" t="s">
        <v>7</v>
      </c>
      <c r="C389" s="135"/>
      <c r="D389" s="31">
        <f t="shared" ref="D389:D392" si="33">SUM(E389:I389)</f>
        <v>0</v>
      </c>
      <c r="E389" s="38">
        <v>0</v>
      </c>
      <c r="F389" s="13">
        <v>0</v>
      </c>
      <c r="G389" s="13">
        <v>0</v>
      </c>
      <c r="H389" s="13">
        <v>0</v>
      </c>
      <c r="I389" s="13">
        <v>0</v>
      </c>
      <c r="J389" s="37"/>
    </row>
    <row r="390" spans="1:10" ht="32.25" customHeight="1" x14ac:dyDescent="0.2">
      <c r="A390" s="134"/>
      <c r="B390" s="73" t="s">
        <v>16</v>
      </c>
      <c r="C390" s="135"/>
      <c r="D390" s="31">
        <f t="shared" si="33"/>
        <v>0</v>
      </c>
      <c r="E390" s="38">
        <v>0</v>
      </c>
      <c r="F390" s="13">
        <v>0</v>
      </c>
      <c r="G390" s="13">
        <v>0</v>
      </c>
      <c r="H390" s="13">
        <v>0</v>
      </c>
      <c r="I390" s="13">
        <v>0</v>
      </c>
      <c r="J390" s="37"/>
    </row>
    <row r="391" spans="1:10" ht="32.25" customHeight="1" x14ac:dyDescent="0.2">
      <c r="A391" s="134"/>
      <c r="B391" s="73" t="s">
        <v>30</v>
      </c>
      <c r="C391" s="135"/>
      <c r="D391" s="31">
        <f t="shared" si="33"/>
        <v>0</v>
      </c>
      <c r="E391" s="38">
        <v>0</v>
      </c>
      <c r="F391" s="13">
        <v>0</v>
      </c>
      <c r="G391" s="13">
        <v>0</v>
      </c>
      <c r="H391" s="13">
        <v>0</v>
      </c>
      <c r="I391" s="13">
        <v>0</v>
      </c>
      <c r="J391" s="37"/>
    </row>
    <row r="392" spans="1:10" ht="32.25" customHeight="1" x14ac:dyDescent="0.2">
      <c r="A392" s="134" t="s">
        <v>326</v>
      </c>
      <c r="B392" s="73" t="s">
        <v>2</v>
      </c>
      <c r="C392" s="135" t="s">
        <v>85</v>
      </c>
      <c r="D392" s="31">
        <f t="shared" si="33"/>
        <v>0</v>
      </c>
      <c r="E392" s="39">
        <f>SUM(E393:E396)</f>
        <v>0</v>
      </c>
      <c r="F392" s="31">
        <f>SUM(F393:F396)</f>
        <v>0</v>
      </c>
      <c r="G392" s="31">
        <f>SUM(G393:G396)</f>
        <v>0</v>
      </c>
      <c r="H392" s="31">
        <f>SUM(H393:H396)</f>
        <v>0</v>
      </c>
      <c r="I392" s="31">
        <f>SUM(I393:I396)</f>
        <v>0</v>
      </c>
      <c r="J392" s="37"/>
    </row>
    <row r="393" spans="1:10" ht="32.25" customHeight="1" x14ac:dyDescent="0.2">
      <c r="A393" s="134"/>
      <c r="B393" s="73" t="s">
        <v>1</v>
      </c>
      <c r="C393" s="135"/>
      <c r="D393" s="31">
        <v>0</v>
      </c>
      <c r="E393" s="31">
        <v>0</v>
      </c>
      <c r="F393" s="13">
        <v>0</v>
      </c>
      <c r="G393" s="13">
        <v>0</v>
      </c>
      <c r="H393" s="13">
        <v>0</v>
      </c>
      <c r="I393" s="13">
        <v>0</v>
      </c>
      <c r="J393" s="37"/>
    </row>
    <row r="394" spans="1:10" ht="32.25" customHeight="1" x14ac:dyDescent="0.2">
      <c r="A394" s="134"/>
      <c r="B394" s="73" t="s">
        <v>7</v>
      </c>
      <c r="C394" s="135"/>
      <c r="D394" s="31">
        <f t="shared" ref="D394:D397" si="34">SUM(E394:I394)</f>
        <v>0</v>
      </c>
      <c r="E394" s="38">
        <v>0</v>
      </c>
      <c r="F394" s="13">
        <v>0</v>
      </c>
      <c r="G394" s="13">
        <v>0</v>
      </c>
      <c r="H394" s="13">
        <v>0</v>
      </c>
      <c r="I394" s="13">
        <v>0</v>
      </c>
      <c r="J394" s="37"/>
    </row>
    <row r="395" spans="1:10" ht="32.25" customHeight="1" x14ac:dyDescent="0.2">
      <c r="A395" s="134"/>
      <c r="B395" s="73" t="s">
        <v>16</v>
      </c>
      <c r="C395" s="135"/>
      <c r="D395" s="31">
        <f t="shared" si="34"/>
        <v>0</v>
      </c>
      <c r="E395" s="38">
        <v>0</v>
      </c>
      <c r="F395" s="13">
        <v>0</v>
      </c>
      <c r="G395" s="13">
        <v>0</v>
      </c>
      <c r="H395" s="13">
        <v>0</v>
      </c>
      <c r="I395" s="13">
        <v>0</v>
      </c>
      <c r="J395" s="37"/>
    </row>
    <row r="396" spans="1:10" ht="32.25" customHeight="1" x14ac:dyDescent="0.2">
      <c r="A396" s="134"/>
      <c r="B396" s="73" t="s">
        <v>30</v>
      </c>
      <c r="C396" s="135"/>
      <c r="D396" s="31">
        <f t="shared" si="34"/>
        <v>0</v>
      </c>
      <c r="E396" s="38">
        <v>0</v>
      </c>
      <c r="F396" s="13">
        <v>0</v>
      </c>
      <c r="G396" s="13">
        <v>0</v>
      </c>
      <c r="H396" s="13">
        <v>0</v>
      </c>
      <c r="I396" s="13">
        <v>0</v>
      </c>
      <c r="J396" s="37"/>
    </row>
    <row r="397" spans="1:10" ht="32.25" customHeight="1" x14ac:dyDescent="0.2">
      <c r="A397" s="134" t="s">
        <v>382</v>
      </c>
      <c r="B397" s="94" t="s">
        <v>2</v>
      </c>
      <c r="C397" s="135" t="s">
        <v>85</v>
      </c>
      <c r="D397" s="31">
        <f t="shared" si="34"/>
        <v>0</v>
      </c>
      <c r="E397" s="39">
        <f>SUM(E398:E401)</f>
        <v>0</v>
      </c>
      <c r="F397" s="31">
        <f>SUM(F398:F401)</f>
        <v>0</v>
      </c>
      <c r="G397" s="31">
        <f>SUM(G398:G401)</f>
        <v>0</v>
      </c>
      <c r="H397" s="31">
        <f>SUM(H398:H401)</f>
        <v>0</v>
      </c>
      <c r="I397" s="31">
        <f>SUM(I398:I401)</f>
        <v>0</v>
      </c>
      <c r="J397" s="37"/>
    </row>
    <row r="398" spans="1:10" ht="32.25" customHeight="1" x14ac:dyDescent="0.2">
      <c r="A398" s="134"/>
      <c r="B398" s="94" t="s">
        <v>1</v>
      </c>
      <c r="C398" s="135"/>
      <c r="D398" s="31">
        <v>0</v>
      </c>
      <c r="E398" s="31">
        <v>0</v>
      </c>
      <c r="F398" s="13">
        <v>0</v>
      </c>
      <c r="G398" s="13">
        <v>0</v>
      </c>
      <c r="H398" s="13">
        <v>0</v>
      </c>
      <c r="I398" s="13">
        <v>0</v>
      </c>
      <c r="J398" s="37"/>
    </row>
    <row r="399" spans="1:10" ht="32.25" customHeight="1" x14ac:dyDescent="0.2">
      <c r="A399" s="134"/>
      <c r="B399" s="94" t="s">
        <v>7</v>
      </c>
      <c r="C399" s="135"/>
      <c r="D399" s="31">
        <f t="shared" ref="D399:D401" si="35">SUM(E399:I399)</f>
        <v>0</v>
      </c>
      <c r="E399" s="38">
        <v>0</v>
      </c>
      <c r="F399" s="13">
        <v>0</v>
      </c>
      <c r="G399" s="13">
        <v>0</v>
      </c>
      <c r="H399" s="13">
        <v>0</v>
      </c>
      <c r="I399" s="13">
        <v>0</v>
      </c>
      <c r="J399" s="37"/>
    </row>
    <row r="400" spans="1:10" ht="32.25" customHeight="1" x14ac:dyDescent="0.2">
      <c r="A400" s="134"/>
      <c r="B400" s="94" t="s">
        <v>16</v>
      </c>
      <c r="C400" s="135"/>
      <c r="D400" s="31">
        <f t="shared" si="35"/>
        <v>0</v>
      </c>
      <c r="E400" s="38">
        <v>0</v>
      </c>
      <c r="F400" s="13">
        <v>0</v>
      </c>
      <c r="G400" s="13">
        <v>0</v>
      </c>
      <c r="H400" s="13">
        <v>0</v>
      </c>
      <c r="I400" s="13">
        <v>0</v>
      </c>
      <c r="J400" s="37"/>
    </row>
    <row r="401" spans="1:10" ht="32.25" customHeight="1" x14ac:dyDescent="0.2">
      <c r="A401" s="134"/>
      <c r="B401" s="94" t="s">
        <v>30</v>
      </c>
      <c r="C401" s="135"/>
      <c r="D401" s="31">
        <f t="shared" si="35"/>
        <v>0</v>
      </c>
      <c r="E401" s="38">
        <v>0</v>
      </c>
      <c r="F401" s="13">
        <v>0</v>
      </c>
      <c r="G401" s="13">
        <v>0</v>
      </c>
      <c r="H401" s="13">
        <v>0</v>
      </c>
      <c r="I401" s="13">
        <v>0</v>
      </c>
      <c r="J401" s="37"/>
    </row>
    <row r="402" spans="1:10" ht="15.75" x14ac:dyDescent="0.2">
      <c r="A402" s="139" t="s">
        <v>327</v>
      </c>
      <c r="B402" s="139"/>
      <c r="C402" s="139"/>
      <c r="D402" s="139"/>
      <c r="E402" s="139"/>
      <c r="F402" s="139"/>
      <c r="G402" s="139"/>
      <c r="H402" s="139"/>
      <c r="I402" s="139"/>
      <c r="J402" s="139"/>
    </row>
    <row r="403" spans="1:10" ht="32.25" customHeight="1" x14ac:dyDescent="0.2">
      <c r="A403" s="134" t="s">
        <v>328</v>
      </c>
      <c r="B403" s="73" t="s">
        <v>2</v>
      </c>
      <c r="C403" s="135" t="s">
        <v>85</v>
      </c>
      <c r="D403" s="31">
        <f t="shared" ref="D403" si="36">SUM(E403:I403)</f>
        <v>0</v>
      </c>
      <c r="E403" s="39">
        <f>SUM(E404:E407)</f>
        <v>0</v>
      </c>
      <c r="F403" s="31">
        <f>SUM(F404:F407)</f>
        <v>0</v>
      </c>
      <c r="G403" s="31">
        <f>SUM(G404:G407)</f>
        <v>0</v>
      </c>
      <c r="H403" s="31">
        <f>SUM(H404:H407)</f>
        <v>0</v>
      </c>
      <c r="I403" s="31">
        <f>SUM(I404:I407)</f>
        <v>0</v>
      </c>
      <c r="J403" s="37"/>
    </row>
    <row r="404" spans="1:10" ht="32.25" customHeight="1" x14ac:dyDescent="0.2">
      <c r="A404" s="134"/>
      <c r="B404" s="73" t="s">
        <v>1</v>
      </c>
      <c r="C404" s="135"/>
      <c r="D404" s="31">
        <v>0</v>
      </c>
      <c r="E404" s="31">
        <v>0</v>
      </c>
      <c r="F404" s="13">
        <v>0</v>
      </c>
      <c r="G404" s="13">
        <v>0</v>
      </c>
      <c r="H404" s="13">
        <v>0</v>
      </c>
      <c r="I404" s="13">
        <v>0</v>
      </c>
      <c r="J404" s="37"/>
    </row>
    <row r="405" spans="1:10" ht="32.25" customHeight="1" x14ac:dyDescent="0.2">
      <c r="A405" s="134"/>
      <c r="B405" s="73" t="s">
        <v>7</v>
      </c>
      <c r="C405" s="135"/>
      <c r="D405" s="31">
        <f t="shared" ref="D405:D407" si="37">SUM(E405:I405)</f>
        <v>0</v>
      </c>
      <c r="E405" s="38">
        <v>0</v>
      </c>
      <c r="F405" s="13">
        <v>0</v>
      </c>
      <c r="G405" s="13">
        <v>0</v>
      </c>
      <c r="H405" s="13">
        <v>0</v>
      </c>
      <c r="I405" s="13">
        <v>0</v>
      </c>
      <c r="J405" s="37"/>
    </row>
    <row r="406" spans="1:10" ht="32.25" customHeight="1" x14ac:dyDescent="0.2">
      <c r="A406" s="134"/>
      <c r="B406" s="73" t="s">
        <v>16</v>
      </c>
      <c r="C406" s="135"/>
      <c r="D406" s="31">
        <f t="shared" si="37"/>
        <v>0</v>
      </c>
      <c r="E406" s="38">
        <v>0</v>
      </c>
      <c r="F406" s="13">
        <v>0</v>
      </c>
      <c r="G406" s="13">
        <v>0</v>
      </c>
      <c r="H406" s="13">
        <v>0</v>
      </c>
      <c r="I406" s="13">
        <v>0</v>
      </c>
      <c r="J406" s="37"/>
    </row>
    <row r="407" spans="1:10" ht="32.25" customHeight="1" x14ac:dyDescent="0.2">
      <c r="A407" s="134"/>
      <c r="B407" s="73" t="s">
        <v>30</v>
      </c>
      <c r="C407" s="135"/>
      <c r="D407" s="31">
        <f t="shared" si="37"/>
        <v>0</v>
      </c>
      <c r="E407" s="38">
        <v>0</v>
      </c>
      <c r="F407" s="13">
        <v>0</v>
      </c>
      <c r="G407" s="13">
        <v>0</v>
      </c>
      <c r="H407" s="13">
        <v>0</v>
      </c>
      <c r="I407" s="13">
        <v>0</v>
      </c>
      <c r="J407" s="37"/>
    </row>
    <row r="408" spans="1:10" ht="15.75" x14ac:dyDescent="0.2">
      <c r="A408" s="139" t="s">
        <v>329</v>
      </c>
      <c r="B408" s="139"/>
      <c r="C408" s="139"/>
      <c r="D408" s="139"/>
      <c r="E408" s="139"/>
      <c r="F408" s="139"/>
      <c r="G408" s="139"/>
      <c r="H408" s="139"/>
      <c r="I408" s="139"/>
      <c r="J408" s="139"/>
    </row>
    <row r="409" spans="1:10" ht="32.25" customHeight="1" x14ac:dyDescent="0.2">
      <c r="A409" s="134" t="s">
        <v>330</v>
      </c>
      <c r="B409" s="73" t="s">
        <v>2</v>
      </c>
      <c r="C409" s="135" t="s">
        <v>85</v>
      </c>
      <c r="D409" s="31">
        <f t="shared" ref="D409" si="38">SUM(E409:I409)</f>
        <v>0</v>
      </c>
      <c r="E409" s="39">
        <f>SUM(E410:E413)</f>
        <v>0</v>
      </c>
      <c r="F409" s="31">
        <f>SUM(F410:F413)</f>
        <v>0</v>
      </c>
      <c r="G409" s="31">
        <f>SUM(G410:G413)</f>
        <v>0</v>
      </c>
      <c r="H409" s="31">
        <f>SUM(H410:H413)</f>
        <v>0</v>
      </c>
      <c r="I409" s="31">
        <f>SUM(I410:I413)</f>
        <v>0</v>
      </c>
      <c r="J409" s="37"/>
    </row>
    <row r="410" spans="1:10" ht="32.25" customHeight="1" x14ac:dyDescent="0.2">
      <c r="A410" s="134"/>
      <c r="B410" s="73" t="s">
        <v>1</v>
      </c>
      <c r="C410" s="135"/>
      <c r="D410" s="31">
        <v>0</v>
      </c>
      <c r="E410" s="31">
        <v>0</v>
      </c>
      <c r="F410" s="13">
        <v>0</v>
      </c>
      <c r="G410" s="13">
        <v>0</v>
      </c>
      <c r="H410" s="13">
        <v>0</v>
      </c>
      <c r="I410" s="13">
        <v>0</v>
      </c>
      <c r="J410" s="37"/>
    </row>
    <row r="411" spans="1:10" ht="32.25" customHeight="1" x14ac:dyDescent="0.2">
      <c r="A411" s="134"/>
      <c r="B411" s="73" t="s">
        <v>7</v>
      </c>
      <c r="C411" s="135"/>
      <c r="D411" s="31">
        <f t="shared" ref="D411:D414" si="39">SUM(E411:I411)</f>
        <v>0</v>
      </c>
      <c r="E411" s="38">
        <v>0</v>
      </c>
      <c r="F411" s="13">
        <v>0</v>
      </c>
      <c r="G411" s="13">
        <v>0</v>
      </c>
      <c r="H411" s="13">
        <v>0</v>
      </c>
      <c r="I411" s="13">
        <v>0</v>
      </c>
      <c r="J411" s="37"/>
    </row>
    <row r="412" spans="1:10" ht="32.25" customHeight="1" x14ac:dyDescent="0.2">
      <c r="A412" s="134"/>
      <c r="B412" s="73" t="s">
        <v>16</v>
      </c>
      <c r="C412" s="135"/>
      <c r="D412" s="31">
        <f t="shared" si="39"/>
        <v>0</v>
      </c>
      <c r="E412" s="38">
        <v>0</v>
      </c>
      <c r="F412" s="13">
        <v>0</v>
      </c>
      <c r="G412" s="13">
        <v>0</v>
      </c>
      <c r="H412" s="13">
        <v>0</v>
      </c>
      <c r="I412" s="13">
        <v>0</v>
      </c>
      <c r="J412" s="37"/>
    </row>
    <row r="413" spans="1:10" ht="32.25" customHeight="1" x14ac:dyDescent="0.2">
      <c r="A413" s="134"/>
      <c r="B413" s="73" t="s">
        <v>30</v>
      </c>
      <c r="C413" s="135"/>
      <c r="D413" s="31">
        <f t="shared" si="39"/>
        <v>0</v>
      </c>
      <c r="E413" s="38">
        <v>0</v>
      </c>
      <c r="F413" s="13">
        <v>0</v>
      </c>
      <c r="G413" s="13">
        <v>0</v>
      </c>
      <c r="H413" s="13">
        <v>0</v>
      </c>
      <c r="I413" s="13">
        <v>0</v>
      </c>
      <c r="J413" s="37"/>
    </row>
    <row r="414" spans="1:10" ht="32.25" customHeight="1" x14ac:dyDescent="0.2">
      <c r="A414" s="134" t="s">
        <v>331</v>
      </c>
      <c r="B414" s="73" t="s">
        <v>2</v>
      </c>
      <c r="C414" s="135" t="s">
        <v>85</v>
      </c>
      <c r="D414" s="31">
        <f t="shared" si="39"/>
        <v>0</v>
      </c>
      <c r="E414" s="39">
        <f>SUM(E415:E418)</f>
        <v>0</v>
      </c>
      <c r="F414" s="31">
        <f>SUM(F415:F418)</f>
        <v>0</v>
      </c>
      <c r="G414" s="31">
        <f>SUM(G415:G418)</f>
        <v>0</v>
      </c>
      <c r="H414" s="31">
        <f>SUM(H415:H418)</f>
        <v>0</v>
      </c>
      <c r="I414" s="31">
        <f>SUM(I415:I418)</f>
        <v>0</v>
      </c>
      <c r="J414" s="37"/>
    </row>
    <row r="415" spans="1:10" ht="32.25" customHeight="1" x14ac:dyDescent="0.2">
      <c r="A415" s="134"/>
      <c r="B415" s="73" t="s">
        <v>1</v>
      </c>
      <c r="C415" s="135"/>
      <c r="D415" s="31">
        <v>0</v>
      </c>
      <c r="E415" s="31">
        <v>0</v>
      </c>
      <c r="F415" s="13">
        <v>0</v>
      </c>
      <c r="G415" s="13">
        <v>0</v>
      </c>
      <c r="H415" s="13">
        <v>0</v>
      </c>
      <c r="I415" s="13">
        <v>0</v>
      </c>
      <c r="J415" s="37"/>
    </row>
    <row r="416" spans="1:10" ht="32.25" customHeight="1" x14ac:dyDescent="0.2">
      <c r="A416" s="134"/>
      <c r="B416" s="73" t="s">
        <v>7</v>
      </c>
      <c r="C416" s="135"/>
      <c r="D416" s="31">
        <f t="shared" ref="D416:D419" si="40">SUM(E416:I416)</f>
        <v>0</v>
      </c>
      <c r="E416" s="38">
        <v>0</v>
      </c>
      <c r="F416" s="13">
        <v>0</v>
      </c>
      <c r="G416" s="13">
        <v>0</v>
      </c>
      <c r="H416" s="13">
        <v>0</v>
      </c>
      <c r="I416" s="13">
        <v>0</v>
      </c>
      <c r="J416" s="37"/>
    </row>
    <row r="417" spans="1:10" ht="32.25" customHeight="1" x14ac:dyDescent="0.2">
      <c r="A417" s="134"/>
      <c r="B417" s="73" t="s">
        <v>16</v>
      </c>
      <c r="C417" s="135"/>
      <c r="D417" s="31">
        <f t="shared" si="40"/>
        <v>0</v>
      </c>
      <c r="E417" s="38">
        <v>0</v>
      </c>
      <c r="F417" s="13">
        <v>0</v>
      </c>
      <c r="G417" s="13">
        <v>0</v>
      </c>
      <c r="H417" s="13">
        <v>0</v>
      </c>
      <c r="I417" s="13">
        <v>0</v>
      </c>
      <c r="J417" s="37"/>
    </row>
    <row r="418" spans="1:10" ht="32.25" customHeight="1" x14ac:dyDescent="0.2">
      <c r="A418" s="134"/>
      <c r="B418" s="73" t="s">
        <v>30</v>
      </c>
      <c r="C418" s="135"/>
      <c r="D418" s="31">
        <f t="shared" si="40"/>
        <v>0</v>
      </c>
      <c r="E418" s="38">
        <v>0</v>
      </c>
      <c r="F418" s="13">
        <v>0</v>
      </c>
      <c r="G418" s="13">
        <v>0</v>
      </c>
      <c r="H418" s="13">
        <v>0</v>
      </c>
      <c r="I418" s="13">
        <v>0</v>
      </c>
      <c r="J418" s="37"/>
    </row>
    <row r="419" spans="1:10" ht="32.25" customHeight="1" x14ac:dyDescent="0.2">
      <c r="A419" s="134" t="s">
        <v>332</v>
      </c>
      <c r="B419" s="73" t="s">
        <v>2</v>
      </c>
      <c r="C419" s="135" t="s">
        <v>85</v>
      </c>
      <c r="D419" s="31">
        <f t="shared" si="40"/>
        <v>0</v>
      </c>
      <c r="E419" s="39">
        <f>SUM(E420:E423)</f>
        <v>0</v>
      </c>
      <c r="F419" s="31">
        <f>SUM(F420:F423)</f>
        <v>0</v>
      </c>
      <c r="G419" s="31">
        <f>SUM(G420:G423)</f>
        <v>0</v>
      </c>
      <c r="H419" s="31">
        <f>SUM(H420:H423)</f>
        <v>0</v>
      </c>
      <c r="I419" s="31">
        <f>SUM(I420:I423)</f>
        <v>0</v>
      </c>
      <c r="J419" s="37"/>
    </row>
    <row r="420" spans="1:10" ht="32.25" customHeight="1" x14ac:dyDescent="0.2">
      <c r="A420" s="134"/>
      <c r="B420" s="73" t="s">
        <v>1</v>
      </c>
      <c r="C420" s="135"/>
      <c r="D420" s="31">
        <v>0</v>
      </c>
      <c r="E420" s="31">
        <v>0</v>
      </c>
      <c r="F420" s="13">
        <v>0</v>
      </c>
      <c r="G420" s="13">
        <v>0</v>
      </c>
      <c r="H420" s="13">
        <v>0</v>
      </c>
      <c r="I420" s="13">
        <v>0</v>
      </c>
      <c r="J420" s="37"/>
    </row>
    <row r="421" spans="1:10" ht="32.25" customHeight="1" x14ac:dyDescent="0.2">
      <c r="A421" s="134"/>
      <c r="B421" s="73" t="s">
        <v>7</v>
      </c>
      <c r="C421" s="135"/>
      <c r="D421" s="31">
        <f t="shared" ref="D421:D424" si="41">SUM(E421:I421)</f>
        <v>0</v>
      </c>
      <c r="E421" s="38">
        <v>0</v>
      </c>
      <c r="F421" s="13">
        <v>0</v>
      </c>
      <c r="G421" s="13">
        <v>0</v>
      </c>
      <c r="H421" s="13">
        <v>0</v>
      </c>
      <c r="I421" s="13">
        <v>0</v>
      </c>
      <c r="J421" s="37"/>
    </row>
    <row r="422" spans="1:10" ht="32.25" customHeight="1" x14ac:dyDescent="0.2">
      <c r="A422" s="134"/>
      <c r="B422" s="73" t="s">
        <v>16</v>
      </c>
      <c r="C422" s="135"/>
      <c r="D422" s="31">
        <f t="shared" si="41"/>
        <v>0</v>
      </c>
      <c r="E422" s="38">
        <v>0</v>
      </c>
      <c r="F422" s="13">
        <v>0</v>
      </c>
      <c r="G422" s="13">
        <v>0</v>
      </c>
      <c r="H422" s="13">
        <v>0</v>
      </c>
      <c r="I422" s="13">
        <v>0</v>
      </c>
      <c r="J422" s="37"/>
    </row>
    <row r="423" spans="1:10" ht="32.25" customHeight="1" x14ac:dyDescent="0.2">
      <c r="A423" s="134"/>
      <c r="B423" s="73" t="s">
        <v>30</v>
      </c>
      <c r="C423" s="135"/>
      <c r="D423" s="31">
        <f t="shared" si="41"/>
        <v>0</v>
      </c>
      <c r="E423" s="38">
        <v>0</v>
      </c>
      <c r="F423" s="13">
        <v>0</v>
      </c>
      <c r="G423" s="13">
        <v>0</v>
      </c>
      <c r="H423" s="13">
        <v>0</v>
      </c>
      <c r="I423" s="13">
        <v>0</v>
      </c>
      <c r="J423" s="37"/>
    </row>
    <row r="424" spans="1:10" ht="32.25" customHeight="1" x14ac:dyDescent="0.2">
      <c r="A424" s="134" t="s">
        <v>333</v>
      </c>
      <c r="B424" s="73" t="s">
        <v>2</v>
      </c>
      <c r="C424" s="135" t="s">
        <v>85</v>
      </c>
      <c r="D424" s="31">
        <f t="shared" si="41"/>
        <v>0</v>
      </c>
      <c r="E424" s="39">
        <f>SUM(E425:E428)</f>
        <v>0</v>
      </c>
      <c r="F424" s="31">
        <f>SUM(F425:F428)</f>
        <v>0</v>
      </c>
      <c r="G424" s="31">
        <f>SUM(G425:G428)</f>
        <v>0</v>
      </c>
      <c r="H424" s="31">
        <f>SUM(H425:H428)</f>
        <v>0</v>
      </c>
      <c r="I424" s="31">
        <f>SUM(I425:I428)</f>
        <v>0</v>
      </c>
      <c r="J424" s="37"/>
    </row>
    <row r="425" spans="1:10" ht="32.25" customHeight="1" x14ac:dyDescent="0.2">
      <c r="A425" s="134"/>
      <c r="B425" s="73" t="s">
        <v>1</v>
      </c>
      <c r="C425" s="135"/>
      <c r="D425" s="31">
        <v>0</v>
      </c>
      <c r="E425" s="31">
        <v>0</v>
      </c>
      <c r="F425" s="13">
        <v>0</v>
      </c>
      <c r="G425" s="13">
        <v>0</v>
      </c>
      <c r="H425" s="13">
        <v>0</v>
      </c>
      <c r="I425" s="13">
        <v>0</v>
      </c>
      <c r="J425" s="37"/>
    </row>
    <row r="426" spans="1:10" ht="32.25" customHeight="1" x14ac:dyDescent="0.2">
      <c r="A426" s="134"/>
      <c r="B426" s="73" t="s">
        <v>7</v>
      </c>
      <c r="C426" s="135"/>
      <c r="D426" s="31">
        <f t="shared" ref="D426:D428" si="42">SUM(E426:I426)</f>
        <v>0</v>
      </c>
      <c r="E426" s="38">
        <v>0</v>
      </c>
      <c r="F426" s="13">
        <v>0</v>
      </c>
      <c r="G426" s="13">
        <v>0</v>
      </c>
      <c r="H426" s="13">
        <v>0</v>
      </c>
      <c r="I426" s="13">
        <v>0</v>
      </c>
      <c r="J426" s="37"/>
    </row>
    <row r="427" spans="1:10" ht="32.25" customHeight="1" x14ac:dyDescent="0.2">
      <c r="A427" s="134"/>
      <c r="B427" s="73" t="s">
        <v>16</v>
      </c>
      <c r="C427" s="135"/>
      <c r="D427" s="31">
        <f t="shared" si="42"/>
        <v>0</v>
      </c>
      <c r="E427" s="38">
        <v>0</v>
      </c>
      <c r="F427" s="13">
        <v>0</v>
      </c>
      <c r="G427" s="13">
        <v>0</v>
      </c>
      <c r="H427" s="13">
        <v>0</v>
      </c>
      <c r="I427" s="13">
        <v>0</v>
      </c>
      <c r="J427" s="37"/>
    </row>
    <row r="428" spans="1:10" ht="32.25" customHeight="1" x14ac:dyDescent="0.2">
      <c r="A428" s="134"/>
      <c r="B428" s="73" t="s">
        <v>30</v>
      </c>
      <c r="C428" s="135"/>
      <c r="D428" s="31">
        <f t="shared" si="42"/>
        <v>0</v>
      </c>
      <c r="E428" s="38">
        <v>0</v>
      </c>
      <c r="F428" s="13">
        <v>0</v>
      </c>
      <c r="G428" s="13">
        <v>0</v>
      </c>
      <c r="H428" s="13">
        <v>0</v>
      </c>
      <c r="I428" s="13">
        <v>0</v>
      </c>
      <c r="J428" s="37"/>
    </row>
    <row r="429" spans="1:10" ht="15.75" x14ac:dyDescent="0.2">
      <c r="A429" s="153" t="s">
        <v>334</v>
      </c>
      <c r="B429" s="154"/>
      <c r="C429" s="154"/>
      <c r="D429" s="154"/>
      <c r="E429" s="154"/>
      <c r="F429" s="154"/>
      <c r="G429" s="154"/>
      <c r="H429" s="154"/>
      <c r="I429" s="154"/>
      <c r="J429" s="155"/>
    </row>
    <row r="430" spans="1:10" ht="32.25" customHeight="1" x14ac:dyDescent="0.2">
      <c r="A430" s="134" t="s">
        <v>335</v>
      </c>
      <c r="B430" s="73" t="s">
        <v>2</v>
      </c>
      <c r="C430" s="135" t="s">
        <v>85</v>
      </c>
      <c r="D430" s="31">
        <f t="shared" ref="D430" si="43">SUM(E430:I430)</f>
        <v>0</v>
      </c>
      <c r="E430" s="39">
        <f>SUM(E431:E434)</f>
        <v>0</v>
      </c>
      <c r="F430" s="31">
        <f>SUM(F431:F434)</f>
        <v>0</v>
      </c>
      <c r="G430" s="31">
        <f>SUM(G431:G434)</f>
        <v>0</v>
      </c>
      <c r="H430" s="31">
        <f>SUM(H431:H434)</f>
        <v>0</v>
      </c>
      <c r="I430" s="31">
        <f>SUM(I431:I434)</f>
        <v>0</v>
      </c>
      <c r="J430" s="37"/>
    </row>
    <row r="431" spans="1:10" ht="32.25" customHeight="1" x14ac:dyDescent="0.2">
      <c r="A431" s="134"/>
      <c r="B431" s="73" t="s">
        <v>1</v>
      </c>
      <c r="C431" s="135"/>
      <c r="D431" s="31">
        <v>0</v>
      </c>
      <c r="E431" s="31">
        <v>0</v>
      </c>
      <c r="F431" s="13">
        <v>0</v>
      </c>
      <c r="G431" s="13">
        <v>0</v>
      </c>
      <c r="H431" s="13">
        <v>0</v>
      </c>
      <c r="I431" s="13">
        <v>0</v>
      </c>
      <c r="J431" s="37"/>
    </row>
    <row r="432" spans="1:10" ht="32.25" customHeight="1" x14ac:dyDescent="0.2">
      <c r="A432" s="134"/>
      <c r="B432" s="73" t="s">
        <v>7</v>
      </c>
      <c r="C432" s="135"/>
      <c r="D432" s="31">
        <f t="shared" ref="D432:D435" si="44">SUM(E432:I432)</f>
        <v>0</v>
      </c>
      <c r="E432" s="38">
        <v>0</v>
      </c>
      <c r="F432" s="13">
        <v>0</v>
      </c>
      <c r="G432" s="13">
        <v>0</v>
      </c>
      <c r="H432" s="13">
        <v>0</v>
      </c>
      <c r="I432" s="13">
        <v>0</v>
      </c>
      <c r="J432" s="37"/>
    </row>
    <row r="433" spans="1:10" ht="32.25" customHeight="1" x14ac:dyDescent="0.2">
      <c r="A433" s="134"/>
      <c r="B433" s="73" t="s">
        <v>16</v>
      </c>
      <c r="C433" s="135"/>
      <c r="D433" s="31">
        <f t="shared" si="44"/>
        <v>0</v>
      </c>
      <c r="E433" s="38">
        <v>0</v>
      </c>
      <c r="F433" s="13">
        <v>0</v>
      </c>
      <c r="G433" s="13">
        <v>0</v>
      </c>
      <c r="H433" s="13">
        <v>0</v>
      </c>
      <c r="I433" s="13">
        <v>0</v>
      </c>
      <c r="J433" s="37"/>
    </row>
    <row r="434" spans="1:10" ht="32.25" customHeight="1" x14ac:dyDescent="0.2">
      <c r="A434" s="134"/>
      <c r="B434" s="73" t="s">
        <v>30</v>
      </c>
      <c r="C434" s="135"/>
      <c r="D434" s="31">
        <f t="shared" si="44"/>
        <v>0</v>
      </c>
      <c r="E434" s="38">
        <v>0</v>
      </c>
      <c r="F434" s="13">
        <v>0</v>
      </c>
      <c r="G434" s="13">
        <v>0</v>
      </c>
      <c r="H434" s="13">
        <v>0</v>
      </c>
      <c r="I434" s="13">
        <v>0</v>
      </c>
      <c r="J434" s="37"/>
    </row>
    <row r="435" spans="1:10" ht="32.25" customHeight="1" x14ac:dyDescent="0.2">
      <c r="A435" s="134" t="s">
        <v>336</v>
      </c>
      <c r="B435" s="73" t="s">
        <v>2</v>
      </c>
      <c r="C435" s="135" t="s">
        <v>85</v>
      </c>
      <c r="D435" s="31">
        <f t="shared" si="44"/>
        <v>0</v>
      </c>
      <c r="E435" s="39">
        <f>SUM(E436:E439)</f>
        <v>0</v>
      </c>
      <c r="F435" s="31">
        <f>SUM(F436:F439)</f>
        <v>0</v>
      </c>
      <c r="G435" s="31">
        <f>SUM(G436:G439)</f>
        <v>0</v>
      </c>
      <c r="H435" s="31">
        <f>SUM(H436:H439)</f>
        <v>0</v>
      </c>
      <c r="I435" s="31">
        <f>SUM(I436:I439)</f>
        <v>0</v>
      </c>
      <c r="J435" s="37"/>
    </row>
    <row r="436" spans="1:10" ht="32.25" customHeight="1" x14ac:dyDescent="0.2">
      <c r="A436" s="134"/>
      <c r="B436" s="73" t="s">
        <v>1</v>
      </c>
      <c r="C436" s="135"/>
      <c r="D436" s="31">
        <v>0</v>
      </c>
      <c r="E436" s="31">
        <v>0</v>
      </c>
      <c r="F436" s="13">
        <v>0</v>
      </c>
      <c r="G436" s="13">
        <v>0</v>
      </c>
      <c r="H436" s="13">
        <v>0</v>
      </c>
      <c r="I436" s="13">
        <v>0</v>
      </c>
      <c r="J436" s="37"/>
    </row>
    <row r="437" spans="1:10" ht="32.25" customHeight="1" x14ac:dyDescent="0.2">
      <c r="A437" s="134"/>
      <c r="B437" s="73" t="s">
        <v>7</v>
      </c>
      <c r="C437" s="135"/>
      <c r="D437" s="31">
        <f t="shared" ref="D437:D440" si="45">SUM(E437:I437)</f>
        <v>0</v>
      </c>
      <c r="E437" s="38">
        <v>0</v>
      </c>
      <c r="F437" s="13">
        <v>0</v>
      </c>
      <c r="G437" s="13">
        <v>0</v>
      </c>
      <c r="H437" s="13">
        <v>0</v>
      </c>
      <c r="I437" s="13">
        <v>0</v>
      </c>
      <c r="J437" s="37"/>
    </row>
    <row r="438" spans="1:10" ht="32.25" customHeight="1" x14ac:dyDescent="0.2">
      <c r="A438" s="134"/>
      <c r="B438" s="73" t="s">
        <v>16</v>
      </c>
      <c r="C438" s="135"/>
      <c r="D438" s="31">
        <f t="shared" si="45"/>
        <v>0</v>
      </c>
      <c r="E438" s="38">
        <v>0</v>
      </c>
      <c r="F438" s="13">
        <v>0</v>
      </c>
      <c r="G438" s="13">
        <v>0</v>
      </c>
      <c r="H438" s="13">
        <v>0</v>
      </c>
      <c r="I438" s="13">
        <v>0</v>
      </c>
      <c r="J438" s="37"/>
    </row>
    <row r="439" spans="1:10" ht="32.25" customHeight="1" x14ac:dyDescent="0.2">
      <c r="A439" s="134"/>
      <c r="B439" s="73" t="s">
        <v>30</v>
      </c>
      <c r="C439" s="135"/>
      <c r="D439" s="31">
        <f t="shared" si="45"/>
        <v>0</v>
      </c>
      <c r="E439" s="38">
        <v>0</v>
      </c>
      <c r="F439" s="13">
        <v>0</v>
      </c>
      <c r="G439" s="13">
        <v>0</v>
      </c>
      <c r="H439" s="13">
        <v>0</v>
      </c>
      <c r="I439" s="13">
        <v>0</v>
      </c>
      <c r="J439" s="37"/>
    </row>
    <row r="440" spans="1:10" ht="32.25" customHeight="1" x14ac:dyDescent="0.2">
      <c r="A440" s="134" t="s">
        <v>337</v>
      </c>
      <c r="B440" s="73" t="s">
        <v>2</v>
      </c>
      <c r="C440" s="135" t="s">
        <v>85</v>
      </c>
      <c r="D440" s="31">
        <f t="shared" si="45"/>
        <v>0</v>
      </c>
      <c r="E440" s="39">
        <f>SUM(E441:E444)</f>
        <v>0</v>
      </c>
      <c r="F440" s="31">
        <f>SUM(F441:F444)</f>
        <v>0</v>
      </c>
      <c r="G440" s="31">
        <f>SUM(G441:G444)</f>
        <v>0</v>
      </c>
      <c r="H440" s="31">
        <f>SUM(H441:H444)</f>
        <v>0</v>
      </c>
      <c r="I440" s="31">
        <f>SUM(I441:I444)</f>
        <v>0</v>
      </c>
      <c r="J440" s="37"/>
    </row>
    <row r="441" spans="1:10" ht="32.25" customHeight="1" x14ac:dyDescent="0.2">
      <c r="A441" s="134"/>
      <c r="B441" s="73" t="s">
        <v>1</v>
      </c>
      <c r="C441" s="135"/>
      <c r="D441" s="31">
        <v>0</v>
      </c>
      <c r="E441" s="31">
        <v>0</v>
      </c>
      <c r="F441" s="13">
        <v>0</v>
      </c>
      <c r="G441" s="13">
        <v>0</v>
      </c>
      <c r="H441" s="13">
        <v>0</v>
      </c>
      <c r="I441" s="13">
        <v>0</v>
      </c>
      <c r="J441" s="37"/>
    </row>
    <row r="442" spans="1:10" ht="32.25" customHeight="1" x14ac:dyDescent="0.2">
      <c r="A442" s="134"/>
      <c r="B442" s="73" t="s">
        <v>7</v>
      </c>
      <c r="C442" s="135"/>
      <c r="D442" s="31">
        <f t="shared" ref="D442:D444" si="46">SUM(E442:I442)</f>
        <v>0</v>
      </c>
      <c r="E442" s="38">
        <v>0</v>
      </c>
      <c r="F442" s="13">
        <v>0</v>
      </c>
      <c r="G442" s="13">
        <v>0</v>
      </c>
      <c r="H442" s="13">
        <v>0</v>
      </c>
      <c r="I442" s="13">
        <v>0</v>
      </c>
      <c r="J442" s="37"/>
    </row>
    <row r="443" spans="1:10" ht="32.25" customHeight="1" x14ac:dyDescent="0.2">
      <c r="A443" s="134"/>
      <c r="B443" s="73" t="s">
        <v>16</v>
      </c>
      <c r="C443" s="135"/>
      <c r="D443" s="31">
        <f t="shared" si="46"/>
        <v>0</v>
      </c>
      <c r="E443" s="38">
        <v>0</v>
      </c>
      <c r="F443" s="13">
        <v>0</v>
      </c>
      <c r="G443" s="13">
        <v>0</v>
      </c>
      <c r="H443" s="13">
        <v>0</v>
      </c>
      <c r="I443" s="13">
        <v>0</v>
      </c>
      <c r="J443" s="37"/>
    </row>
    <row r="444" spans="1:10" ht="32.25" customHeight="1" x14ac:dyDescent="0.2">
      <c r="A444" s="134"/>
      <c r="B444" s="73" t="s">
        <v>30</v>
      </c>
      <c r="C444" s="135"/>
      <c r="D444" s="31">
        <f t="shared" si="46"/>
        <v>0</v>
      </c>
      <c r="E444" s="38">
        <v>0</v>
      </c>
      <c r="F444" s="13">
        <v>0</v>
      </c>
      <c r="G444" s="13">
        <v>0</v>
      </c>
      <c r="H444" s="13">
        <v>0</v>
      </c>
      <c r="I444" s="13">
        <v>0</v>
      </c>
      <c r="J444" s="37"/>
    </row>
    <row r="445" spans="1:10" ht="15.75" x14ac:dyDescent="0.2">
      <c r="A445" s="156" t="s">
        <v>338</v>
      </c>
      <c r="B445" s="157"/>
      <c r="C445" s="157"/>
      <c r="D445" s="157"/>
      <c r="E445" s="157"/>
      <c r="F445" s="157"/>
      <c r="G445" s="157"/>
      <c r="H445" s="157"/>
      <c r="I445" s="157"/>
      <c r="J445" s="158"/>
    </row>
    <row r="446" spans="1:10" ht="32.25" customHeight="1" x14ac:dyDescent="0.2">
      <c r="A446" s="134" t="s">
        <v>339</v>
      </c>
      <c r="B446" s="73" t="s">
        <v>2</v>
      </c>
      <c r="C446" s="135" t="s">
        <v>85</v>
      </c>
      <c r="D446" s="31">
        <f t="shared" ref="D446" si="47">SUM(E446:I446)</f>
        <v>0</v>
      </c>
      <c r="E446" s="39">
        <f>SUM(E447:E450)</f>
        <v>0</v>
      </c>
      <c r="F446" s="31">
        <f>SUM(F447:F450)</f>
        <v>0</v>
      </c>
      <c r="G446" s="31">
        <f>SUM(G447:G450)</f>
        <v>0</v>
      </c>
      <c r="H446" s="31">
        <f>SUM(H447:H450)</f>
        <v>0</v>
      </c>
      <c r="I446" s="31">
        <f>SUM(I447:I450)</f>
        <v>0</v>
      </c>
      <c r="J446" s="37"/>
    </row>
    <row r="447" spans="1:10" ht="32.25" customHeight="1" x14ac:dyDescent="0.2">
      <c r="A447" s="134"/>
      <c r="B447" s="73" t="s">
        <v>1</v>
      </c>
      <c r="C447" s="135"/>
      <c r="D447" s="31">
        <v>0</v>
      </c>
      <c r="E447" s="31">
        <v>0</v>
      </c>
      <c r="F447" s="13">
        <v>0</v>
      </c>
      <c r="G447" s="13">
        <v>0</v>
      </c>
      <c r="H447" s="13">
        <v>0</v>
      </c>
      <c r="I447" s="13">
        <v>0</v>
      </c>
      <c r="J447" s="37"/>
    </row>
    <row r="448" spans="1:10" ht="32.25" customHeight="1" x14ac:dyDescent="0.2">
      <c r="A448" s="134"/>
      <c r="B448" s="73" t="s">
        <v>7</v>
      </c>
      <c r="C448" s="135"/>
      <c r="D448" s="31">
        <f t="shared" ref="D448:D451" si="48">SUM(E448:I448)</f>
        <v>0</v>
      </c>
      <c r="E448" s="38">
        <v>0</v>
      </c>
      <c r="F448" s="13">
        <v>0</v>
      </c>
      <c r="G448" s="13">
        <v>0</v>
      </c>
      <c r="H448" s="13">
        <v>0</v>
      </c>
      <c r="I448" s="13">
        <v>0</v>
      </c>
      <c r="J448" s="37"/>
    </row>
    <row r="449" spans="1:10" ht="32.25" customHeight="1" x14ac:dyDescent="0.2">
      <c r="A449" s="134"/>
      <c r="B449" s="73" t="s">
        <v>16</v>
      </c>
      <c r="C449" s="135"/>
      <c r="D449" s="31">
        <f t="shared" si="48"/>
        <v>0</v>
      </c>
      <c r="E449" s="38">
        <v>0</v>
      </c>
      <c r="F449" s="13">
        <v>0</v>
      </c>
      <c r="G449" s="13">
        <v>0</v>
      </c>
      <c r="H449" s="13">
        <v>0</v>
      </c>
      <c r="I449" s="13">
        <v>0</v>
      </c>
      <c r="J449" s="37"/>
    </row>
    <row r="450" spans="1:10" ht="32.25" customHeight="1" x14ac:dyDescent="0.2">
      <c r="A450" s="134"/>
      <c r="B450" s="73" t="s">
        <v>30</v>
      </c>
      <c r="C450" s="135"/>
      <c r="D450" s="31">
        <f t="shared" si="48"/>
        <v>0</v>
      </c>
      <c r="E450" s="38">
        <v>0</v>
      </c>
      <c r="F450" s="13">
        <v>0</v>
      </c>
      <c r="G450" s="13">
        <v>0</v>
      </c>
      <c r="H450" s="13">
        <v>0</v>
      </c>
      <c r="I450" s="13">
        <v>0</v>
      </c>
      <c r="J450" s="37"/>
    </row>
    <row r="451" spans="1:10" ht="32.25" customHeight="1" x14ac:dyDescent="0.2">
      <c r="A451" s="134" t="s">
        <v>340</v>
      </c>
      <c r="B451" s="73" t="s">
        <v>2</v>
      </c>
      <c r="C451" s="135" t="s">
        <v>85</v>
      </c>
      <c r="D451" s="31">
        <f t="shared" si="48"/>
        <v>0</v>
      </c>
      <c r="E451" s="39">
        <f>SUM(E452:E455)</f>
        <v>0</v>
      </c>
      <c r="F451" s="31">
        <f>SUM(F452:F455)</f>
        <v>0</v>
      </c>
      <c r="G451" s="31">
        <f>SUM(G452:G455)</f>
        <v>0</v>
      </c>
      <c r="H451" s="31">
        <f>SUM(H452:H455)</f>
        <v>0</v>
      </c>
      <c r="I451" s="31">
        <f>SUM(I452:I455)</f>
        <v>0</v>
      </c>
      <c r="J451" s="37"/>
    </row>
    <row r="452" spans="1:10" ht="32.25" customHeight="1" x14ac:dyDescent="0.2">
      <c r="A452" s="134"/>
      <c r="B452" s="73" t="s">
        <v>1</v>
      </c>
      <c r="C452" s="135"/>
      <c r="D452" s="31">
        <v>0</v>
      </c>
      <c r="E452" s="31">
        <v>0</v>
      </c>
      <c r="F452" s="13">
        <v>0</v>
      </c>
      <c r="G452" s="13">
        <v>0</v>
      </c>
      <c r="H452" s="13">
        <v>0</v>
      </c>
      <c r="I452" s="13">
        <v>0</v>
      </c>
      <c r="J452" s="37"/>
    </row>
    <row r="453" spans="1:10" ht="32.25" customHeight="1" x14ac:dyDescent="0.2">
      <c r="A453" s="134"/>
      <c r="B453" s="73" t="s">
        <v>7</v>
      </c>
      <c r="C453" s="135"/>
      <c r="D453" s="31">
        <f t="shared" ref="D453:D456" si="49">SUM(E453:I453)</f>
        <v>0</v>
      </c>
      <c r="E453" s="38">
        <v>0</v>
      </c>
      <c r="F453" s="13">
        <v>0</v>
      </c>
      <c r="G453" s="13">
        <v>0</v>
      </c>
      <c r="H453" s="13">
        <v>0</v>
      </c>
      <c r="I453" s="13">
        <v>0</v>
      </c>
      <c r="J453" s="37"/>
    </row>
    <row r="454" spans="1:10" ht="32.25" customHeight="1" x14ac:dyDescent="0.2">
      <c r="A454" s="134"/>
      <c r="B454" s="73" t="s">
        <v>16</v>
      </c>
      <c r="C454" s="135"/>
      <c r="D454" s="31">
        <f t="shared" si="49"/>
        <v>0</v>
      </c>
      <c r="E454" s="38">
        <v>0</v>
      </c>
      <c r="F454" s="13">
        <v>0</v>
      </c>
      <c r="G454" s="13">
        <v>0</v>
      </c>
      <c r="H454" s="13">
        <v>0</v>
      </c>
      <c r="I454" s="13">
        <v>0</v>
      </c>
      <c r="J454" s="37"/>
    </row>
    <row r="455" spans="1:10" ht="32.25" customHeight="1" x14ac:dyDescent="0.2">
      <c r="A455" s="134"/>
      <c r="B455" s="73" t="s">
        <v>30</v>
      </c>
      <c r="C455" s="135"/>
      <c r="D455" s="31">
        <f t="shared" si="49"/>
        <v>0</v>
      </c>
      <c r="E455" s="38">
        <v>0</v>
      </c>
      <c r="F455" s="13">
        <v>0</v>
      </c>
      <c r="G455" s="13">
        <v>0</v>
      </c>
      <c r="H455" s="13">
        <v>0</v>
      </c>
      <c r="I455" s="13">
        <v>0</v>
      </c>
      <c r="J455" s="37"/>
    </row>
    <row r="456" spans="1:10" ht="32.25" customHeight="1" x14ac:dyDescent="0.2">
      <c r="A456" s="134" t="s">
        <v>341</v>
      </c>
      <c r="B456" s="73" t="s">
        <v>2</v>
      </c>
      <c r="C456" s="135" t="s">
        <v>85</v>
      </c>
      <c r="D456" s="31">
        <f t="shared" si="49"/>
        <v>0</v>
      </c>
      <c r="E456" s="39">
        <f>SUM(E457:E460)</f>
        <v>0</v>
      </c>
      <c r="F456" s="31">
        <f>SUM(F457:F460)</f>
        <v>0</v>
      </c>
      <c r="G456" s="31">
        <f>SUM(G457:G460)</f>
        <v>0</v>
      </c>
      <c r="H456" s="31">
        <f>SUM(H457:H460)</f>
        <v>0</v>
      </c>
      <c r="I456" s="31">
        <f>SUM(I457:I460)</f>
        <v>0</v>
      </c>
      <c r="J456" s="37"/>
    </row>
    <row r="457" spans="1:10" ht="32.25" customHeight="1" x14ac:dyDescent="0.2">
      <c r="A457" s="134"/>
      <c r="B457" s="73" t="s">
        <v>1</v>
      </c>
      <c r="C457" s="135"/>
      <c r="D457" s="31">
        <v>0</v>
      </c>
      <c r="E457" s="31">
        <v>0</v>
      </c>
      <c r="F457" s="13">
        <v>0</v>
      </c>
      <c r="G457" s="13">
        <v>0</v>
      </c>
      <c r="H457" s="13">
        <v>0</v>
      </c>
      <c r="I457" s="13">
        <v>0</v>
      </c>
      <c r="J457" s="37"/>
    </row>
    <row r="458" spans="1:10" ht="32.25" customHeight="1" x14ac:dyDescent="0.2">
      <c r="A458" s="134"/>
      <c r="B458" s="73" t="s">
        <v>7</v>
      </c>
      <c r="C458" s="135"/>
      <c r="D458" s="31">
        <f t="shared" ref="D458:D460" si="50">SUM(E458:I458)</f>
        <v>0</v>
      </c>
      <c r="E458" s="38">
        <v>0</v>
      </c>
      <c r="F458" s="13">
        <v>0</v>
      </c>
      <c r="G458" s="13">
        <v>0</v>
      </c>
      <c r="H458" s="13">
        <v>0</v>
      </c>
      <c r="I458" s="13">
        <v>0</v>
      </c>
      <c r="J458" s="37"/>
    </row>
    <row r="459" spans="1:10" ht="32.25" customHeight="1" x14ac:dyDescent="0.2">
      <c r="A459" s="134"/>
      <c r="B459" s="73" t="s">
        <v>16</v>
      </c>
      <c r="C459" s="135"/>
      <c r="D459" s="31">
        <f t="shared" si="50"/>
        <v>0</v>
      </c>
      <c r="E459" s="38">
        <v>0</v>
      </c>
      <c r="F459" s="13">
        <v>0</v>
      </c>
      <c r="G459" s="13">
        <v>0</v>
      </c>
      <c r="H459" s="13">
        <v>0</v>
      </c>
      <c r="I459" s="13">
        <v>0</v>
      </c>
      <c r="J459" s="37"/>
    </row>
    <row r="460" spans="1:10" ht="32.25" customHeight="1" x14ac:dyDescent="0.2">
      <c r="A460" s="134"/>
      <c r="B460" s="73" t="s">
        <v>30</v>
      </c>
      <c r="C460" s="135"/>
      <c r="D460" s="31">
        <f t="shared" si="50"/>
        <v>0</v>
      </c>
      <c r="E460" s="38">
        <v>0</v>
      </c>
      <c r="F460" s="13">
        <v>0</v>
      </c>
      <c r="G460" s="13">
        <v>0</v>
      </c>
      <c r="H460" s="13">
        <v>0</v>
      </c>
      <c r="I460" s="13">
        <v>0</v>
      </c>
      <c r="J460" s="37"/>
    </row>
    <row r="461" spans="1:10" ht="15.75" x14ac:dyDescent="0.2">
      <c r="A461" s="156" t="s">
        <v>342</v>
      </c>
      <c r="B461" s="157"/>
      <c r="C461" s="157"/>
      <c r="D461" s="157"/>
      <c r="E461" s="157"/>
      <c r="F461" s="157"/>
      <c r="G461" s="157"/>
      <c r="H461" s="157"/>
      <c r="I461" s="157"/>
      <c r="J461" s="158"/>
    </row>
    <row r="462" spans="1:10" ht="32.25" customHeight="1" x14ac:dyDescent="0.2">
      <c r="A462" s="134" t="s">
        <v>343</v>
      </c>
      <c r="B462" s="73" t="s">
        <v>2</v>
      </c>
      <c r="C462" s="135" t="s">
        <v>85</v>
      </c>
      <c r="D462" s="31">
        <f t="shared" ref="D462" si="51">SUM(E462:I462)</f>
        <v>0</v>
      </c>
      <c r="E462" s="39">
        <f>SUM(E463:E466)</f>
        <v>0</v>
      </c>
      <c r="F462" s="31">
        <f>SUM(F463:F466)</f>
        <v>0</v>
      </c>
      <c r="G462" s="31">
        <f>SUM(G463:G466)</f>
        <v>0</v>
      </c>
      <c r="H462" s="31">
        <f>SUM(H463:H466)</f>
        <v>0</v>
      </c>
      <c r="I462" s="31">
        <f>SUM(I463:I466)</f>
        <v>0</v>
      </c>
      <c r="J462" s="37"/>
    </row>
    <row r="463" spans="1:10" ht="32.25" customHeight="1" x14ac:dyDescent="0.2">
      <c r="A463" s="134"/>
      <c r="B463" s="73" t="s">
        <v>1</v>
      </c>
      <c r="C463" s="135"/>
      <c r="D463" s="31">
        <v>0</v>
      </c>
      <c r="E463" s="31">
        <v>0</v>
      </c>
      <c r="F463" s="13">
        <v>0</v>
      </c>
      <c r="G463" s="13">
        <v>0</v>
      </c>
      <c r="H463" s="13">
        <v>0</v>
      </c>
      <c r="I463" s="13">
        <v>0</v>
      </c>
      <c r="J463" s="37"/>
    </row>
    <row r="464" spans="1:10" ht="32.25" customHeight="1" x14ac:dyDescent="0.2">
      <c r="A464" s="134"/>
      <c r="B464" s="73" t="s">
        <v>7</v>
      </c>
      <c r="C464" s="135"/>
      <c r="D464" s="31">
        <f t="shared" ref="D464:D467" si="52">SUM(E464:I464)</f>
        <v>0</v>
      </c>
      <c r="E464" s="38">
        <v>0</v>
      </c>
      <c r="F464" s="13">
        <v>0</v>
      </c>
      <c r="G464" s="13">
        <v>0</v>
      </c>
      <c r="H464" s="13">
        <v>0</v>
      </c>
      <c r="I464" s="13">
        <v>0</v>
      </c>
      <c r="J464" s="37"/>
    </row>
    <row r="465" spans="1:10" ht="32.25" customHeight="1" x14ac:dyDescent="0.2">
      <c r="A465" s="134"/>
      <c r="B465" s="73" t="s">
        <v>16</v>
      </c>
      <c r="C465" s="135"/>
      <c r="D465" s="31">
        <f t="shared" si="52"/>
        <v>0</v>
      </c>
      <c r="E465" s="38">
        <v>0</v>
      </c>
      <c r="F465" s="13">
        <v>0</v>
      </c>
      <c r="G465" s="13">
        <v>0</v>
      </c>
      <c r="H465" s="13">
        <v>0</v>
      </c>
      <c r="I465" s="13">
        <v>0</v>
      </c>
      <c r="J465" s="37"/>
    </row>
    <row r="466" spans="1:10" ht="32.25" customHeight="1" x14ac:dyDescent="0.2">
      <c r="A466" s="134"/>
      <c r="B466" s="73" t="s">
        <v>30</v>
      </c>
      <c r="C466" s="135"/>
      <c r="D466" s="31">
        <f t="shared" si="52"/>
        <v>0</v>
      </c>
      <c r="E466" s="38">
        <v>0</v>
      </c>
      <c r="F466" s="13">
        <v>0</v>
      </c>
      <c r="G466" s="13">
        <v>0</v>
      </c>
      <c r="H466" s="13">
        <v>0</v>
      </c>
      <c r="I466" s="13">
        <v>0</v>
      </c>
      <c r="J466" s="37"/>
    </row>
    <row r="467" spans="1:10" ht="32.25" customHeight="1" x14ac:dyDescent="0.2">
      <c r="A467" s="134" t="s">
        <v>344</v>
      </c>
      <c r="B467" s="73" t="s">
        <v>2</v>
      </c>
      <c r="C467" s="135" t="s">
        <v>85</v>
      </c>
      <c r="D467" s="31">
        <f t="shared" si="52"/>
        <v>0</v>
      </c>
      <c r="E467" s="39">
        <f>SUM(E468:E471)</f>
        <v>0</v>
      </c>
      <c r="F467" s="31">
        <f>SUM(F468:F471)</f>
        <v>0</v>
      </c>
      <c r="G467" s="31">
        <f>SUM(G468:G471)</f>
        <v>0</v>
      </c>
      <c r="H467" s="31">
        <f>SUM(H468:H471)</f>
        <v>0</v>
      </c>
      <c r="I467" s="31">
        <f>SUM(I468:I471)</f>
        <v>0</v>
      </c>
      <c r="J467" s="37"/>
    </row>
    <row r="468" spans="1:10" ht="32.25" customHeight="1" x14ac:dyDescent="0.2">
      <c r="A468" s="134"/>
      <c r="B468" s="73" t="s">
        <v>1</v>
      </c>
      <c r="C468" s="135"/>
      <c r="D468" s="31">
        <v>0</v>
      </c>
      <c r="E468" s="31">
        <v>0</v>
      </c>
      <c r="F468" s="13">
        <v>0</v>
      </c>
      <c r="G468" s="13">
        <v>0</v>
      </c>
      <c r="H468" s="13">
        <v>0</v>
      </c>
      <c r="I468" s="13">
        <v>0</v>
      </c>
      <c r="J468" s="37"/>
    </row>
    <row r="469" spans="1:10" ht="32.25" customHeight="1" x14ac:dyDescent="0.2">
      <c r="A469" s="134"/>
      <c r="B469" s="73" t="s">
        <v>7</v>
      </c>
      <c r="C469" s="135"/>
      <c r="D469" s="31">
        <f t="shared" ref="D469:D472" si="53">SUM(E469:I469)</f>
        <v>0</v>
      </c>
      <c r="E469" s="38">
        <v>0</v>
      </c>
      <c r="F469" s="13">
        <v>0</v>
      </c>
      <c r="G469" s="13">
        <v>0</v>
      </c>
      <c r="H469" s="13">
        <v>0</v>
      </c>
      <c r="I469" s="13">
        <v>0</v>
      </c>
      <c r="J469" s="37"/>
    </row>
    <row r="470" spans="1:10" ht="32.25" customHeight="1" x14ac:dyDescent="0.2">
      <c r="A470" s="134"/>
      <c r="B470" s="73" t="s">
        <v>16</v>
      </c>
      <c r="C470" s="135"/>
      <c r="D470" s="31">
        <f t="shared" si="53"/>
        <v>0</v>
      </c>
      <c r="E470" s="38">
        <v>0</v>
      </c>
      <c r="F470" s="13">
        <v>0</v>
      </c>
      <c r="G470" s="13">
        <v>0</v>
      </c>
      <c r="H470" s="13">
        <v>0</v>
      </c>
      <c r="I470" s="13">
        <v>0</v>
      </c>
      <c r="J470" s="37"/>
    </row>
    <row r="471" spans="1:10" ht="32.25" customHeight="1" x14ac:dyDescent="0.2">
      <c r="A471" s="134"/>
      <c r="B471" s="73" t="s">
        <v>30</v>
      </c>
      <c r="C471" s="135"/>
      <c r="D471" s="31">
        <f t="shared" si="53"/>
        <v>0</v>
      </c>
      <c r="E471" s="38">
        <v>0</v>
      </c>
      <c r="F471" s="13">
        <v>0</v>
      </c>
      <c r="G471" s="13">
        <v>0</v>
      </c>
      <c r="H471" s="13">
        <v>0</v>
      </c>
      <c r="I471" s="13">
        <v>0</v>
      </c>
      <c r="J471" s="37"/>
    </row>
    <row r="472" spans="1:10" ht="32.25" customHeight="1" x14ac:dyDescent="0.2">
      <c r="A472" s="134" t="s">
        <v>345</v>
      </c>
      <c r="B472" s="73" t="s">
        <v>2</v>
      </c>
      <c r="C472" s="135" t="s">
        <v>85</v>
      </c>
      <c r="D472" s="31">
        <f t="shared" si="53"/>
        <v>0</v>
      </c>
      <c r="E472" s="39">
        <f>SUM(E473:E476)</f>
        <v>0</v>
      </c>
      <c r="F472" s="31">
        <f>SUM(F473:F476)</f>
        <v>0</v>
      </c>
      <c r="G472" s="31">
        <f>SUM(G473:G476)</f>
        <v>0</v>
      </c>
      <c r="H472" s="31">
        <f>SUM(H473:H476)</f>
        <v>0</v>
      </c>
      <c r="I472" s="31">
        <f>SUM(I473:I476)</f>
        <v>0</v>
      </c>
      <c r="J472" s="37"/>
    </row>
    <row r="473" spans="1:10" ht="32.25" customHeight="1" x14ac:dyDescent="0.2">
      <c r="A473" s="134"/>
      <c r="B473" s="73" t="s">
        <v>1</v>
      </c>
      <c r="C473" s="135"/>
      <c r="D473" s="31">
        <v>0</v>
      </c>
      <c r="E473" s="31">
        <v>0</v>
      </c>
      <c r="F473" s="13">
        <v>0</v>
      </c>
      <c r="G473" s="13">
        <v>0</v>
      </c>
      <c r="H473" s="13">
        <v>0</v>
      </c>
      <c r="I473" s="13">
        <v>0</v>
      </c>
      <c r="J473" s="37"/>
    </row>
    <row r="474" spans="1:10" ht="32.25" customHeight="1" x14ac:dyDescent="0.2">
      <c r="A474" s="134"/>
      <c r="B474" s="73" t="s">
        <v>7</v>
      </c>
      <c r="C474" s="135"/>
      <c r="D474" s="31">
        <f t="shared" ref="D474:D477" si="54">SUM(E474:I474)</f>
        <v>0</v>
      </c>
      <c r="E474" s="38">
        <v>0</v>
      </c>
      <c r="F474" s="13">
        <v>0</v>
      </c>
      <c r="G474" s="13">
        <v>0</v>
      </c>
      <c r="H474" s="13">
        <v>0</v>
      </c>
      <c r="I474" s="13">
        <v>0</v>
      </c>
      <c r="J474" s="37"/>
    </row>
    <row r="475" spans="1:10" ht="32.25" customHeight="1" x14ac:dyDescent="0.2">
      <c r="A475" s="134"/>
      <c r="B475" s="73" t="s">
        <v>16</v>
      </c>
      <c r="C475" s="135"/>
      <c r="D475" s="31">
        <f t="shared" si="54"/>
        <v>0</v>
      </c>
      <c r="E475" s="38">
        <v>0</v>
      </c>
      <c r="F475" s="13">
        <v>0</v>
      </c>
      <c r="G475" s="13">
        <v>0</v>
      </c>
      <c r="H475" s="13">
        <v>0</v>
      </c>
      <c r="I475" s="13">
        <v>0</v>
      </c>
      <c r="J475" s="37"/>
    </row>
    <row r="476" spans="1:10" ht="32.25" customHeight="1" x14ac:dyDescent="0.2">
      <c r="A476" s="134"/>
      <c r="B476" s="73" t="s">
        <v>30</v>
      </c>
      <c r="C476" s="135"/>
      <c r="D476" s="31">
        <f t="shared" si="54"/>
        <v>0</v>
      </c>
      <c r="E476" s="38">
        <v>0</v>
      </c>
      <c r="F476" s="13">
        <v>0</v>
      </c>
      <c r="G476" s="13">
        <v>0</v>
      </c>
      <c r="H476" s="13">
        <v>0</v>
      </c>
      <c r="I476" s="13">
        <v>0</v>
      </c>
      <c r="J476" s="37"/>
    </row>
    <row r="477" spans="1:10" ht="32.25" customHeight="1" x14ac:dyDescent="0.2">
      <c r="A477" s="134" t="s">
        <v>346</v>
      </c>
      <c r="B477" s="73" t="s">
        <v>2</v>
      </c>
      <c r="C477" s="135" t="s">
        <v>85</v>
      </c>
      <c r="D477" s="31">
        <f t="shared" si="54"/>
        <v>0</v>
      </c>
      <c r="E477" s="39">
        <f>SUM(E478:E481)</f>
        <v>0</v>
      </c>
      <c r="F477" s="31">
        <f>SUM(F478:F481)</f>
        <v>0</v>
      </c>
      <c r="G477" s="31">
        <f>SUM(G478:G481)</f>
        <v>0</v>
      </c>
      <c r="H477" s="31">
        <f>SUM(H478:H481)</f>
        <v>0</v>
      </c>
      <c r="I477" s="31">
        <f>SUM(I478:I481)</f>
        <v>0</v>
      </c>
      <c r="J477" s="37"/>
    </row>
    <row r="478" spans="1:10" ht="32.25" customHeight="1" x14ac:dyDescent="0.2">
      <c r="A478" s="134"/>
      <c r="B478" s="73" t="s">
        <v>1</v>
      </c>
      <c r="C478" s="135"/>
      <c r="D478" s="31">
        <v>0</v>
      </c>
      <c r="E478" s="31">
        <v>0</v>
      </c>
      <c r="F478" s="13">
        <v>0</v>
      </c>
      <c r="G478" s="13">
        <v>0</v>
      </c>
      <c r="H478" s="13">
        <v>0</v>
      </c>
      <c r="I478" s="13">
        <v>0</v>
      </c>
      <c r="J478" s="37"/>
    </row>
    <row r="479" spans="1:10" ht="32.25" customHeight="1" x14ac:dyDescent="0.2">
      <c r="A479" s="134"/>
      <c r="B479" s="73" t="s">
        <v>7</v>
      </c>
      <c r="C479" s="135"/>
      <c r="D479" s="31">
        <f t="shared" ref="D479:D482" si="55">SUM(E479:I479)</f>
        <v>0</v>
      </c>
      <c r="E479" s="38">
        <v>0</v>
      </c>
      <c r="F479" s="13">
        <v>0</v>
      </c>
      <c r="G479" s="13">
        <v>0</v>
      </c>
      <c r="H479" s="13">
        <v>0</v>
      </c>
      <c r="I479" s="13">
        <v>0</v>
      </c>
      <c r="J479" s="37"/>
    </row>
    <row r="480" spans="1:10" ht="32.25" customHeight="1" x14ac:dyDescent="0.2">
      <c r="A480" s="134"/>
      <c r="B480" s="73" t="s">
        <v>16</v>
      </c>
      <c r="C480" s="135"/>
      <c r="D480" s="31">
        <f t="shared" si="55"/>
        <v>0</v>
      </c>
      <c r="E480" s="38">
        <v>0</v>
      </c>
      <c r="F480" s="13">
        <v>0</v>
      </c>
      <c r="G480" s="13">
        <v>0</v>
      </c>
      <c r="H480" s="13">
        <v>0</v>
      </c>
      <c r="I480" s="13">
        <v>0</v>
      </c>
      <c r="J480" s="37"/>
    </row>
    <row r="481" spans="1:10" ht="32.25" customHeight="1" x14ac:dyDescent="0.2">
      <c r="A481" s="134"/>
      <c r="B481" s="73" t="s">
        <v>30</v>
      </c>
      <c r="C481" s="135"/>
      <c r="D481" s="31">
        <f t="shared" si="55"/>
        <v>0</v>
      </c>
      <c r="E481" s="38">
        <v>0</v>
      </c>
      <c r="F481" s="13">
        <v>0</v>
      </c>
      <c r="G481" s="13">
        <v>0</v>
      </c>
      <c r="H481" s="13">
        <v>0</v>
      </c>
      <c r="I481" s="13">
        <v>0</v>
      </c>
      <c r="J481" s="37"/>
    </row>
    <row r="482" spans="1:10" ht="32.25" customHeight="1" x14ac:dyDescent="0.2">
      <c r="A482" s="134" t="s">
        <v>347</v>
      </c>
      <c r="B482" s="73" t="s">
        <v>2</v>
      </c>
      <c r="C482" s="135" t="s">
        <v>85</v>
      </c>
      <c r="D482" s="31">
        <f t="shared" si="55"/>
        <v>0</v>
      </c>
      <c r="E482" s="39">
        <f>SUM(E483:E486)</f>
        <v>0</v>
      </c>
      <c r="F482" s="31">
        <f>SUM(F483:F486)</f>
        <v>0</v>
      </c>
      <c r="G482" s="31">
        <f>SUM(G483:G486)</f>
        <v>0</v>
      </c>
      <c r="H482" s="31">
        <f>SUM(H483:H486)</f>
        <v>0</v>
      </c>
      <c r="I482" s="31">
        <f>SUM(I483:I486)</f>
        <v>0</v>
      </c>
      <c r="J482" s="37"/>
    </row>
    <row r="483" spans="1:10" ht="32.25" customHeight="1" x14ac:dyDescent="0.2">
      <c r="A483" s="134"/>
      <c r="B483" s="73" t="s">
        <v>1</v>
      </c>
      <c r="C483" s="135"/>
      <c r="D483" s="31">
        <v>0</v>
      </c>
      <c r="E483" s="31">
        <v>0</v>
      </c>
      <c r="F483" s="13">
        <v>0</v>
      </c>
      <c r="G483" s="13">
        <v>0</v>
      </c>
      <c r="H483" s="13">
        <v>0</v>
      </c>
      <c r="I483" s="13">
        <v>0</v>
      </c>
      <c r="J483" s="37"/>
    </row>
    <row r="484" spans="1:10" ht="32.25" customHeight="1" x14ac:dyDescent="0.2">
      <c r="A484" s="134"/>
      <c r="B484" s="73" t="s">
        <v>7</v>
      </c>
      <c r="C484" s="135"/>
      <c r="D484" s="31">
        <f t="shared" ref="D484:D487" si="56">SUM(E484:I484)</f>
        <v>0</v>
      </c>
      <c r="E484" s="38">
        <v>0</v>
      </c>
      <c r="F484" s="13">
        <v>0</v>
      </c>
      <c r="G484" s="13">
        <v>0</v>
      </c>
      <c r="H484" s="13">
        <v>0</v>
      </c>
      <c r="I484" s="13">
        <v>0</v>
      </c>
      <c r="J484" s="37"/>
    </row>
    <row r="485" spans="1:10" ht="32.25" customHeight="1" x14ac:dyDescent="0.2">
      <c r="A485" s="134"/>
      <c r="B485" s="73" t="s">
        <v>16</v>
      </c>
      <c r="C485" s="135"/>
      <c r="D485" s="31">
        <f t="shared" si="56"/>
        <v>0</v>
      </c>
      <c r="E485" s="38">
        <v>0</v>
      </c>
      <c r="F485" s="13">
        <v>0</v>
      </c>
      <c r="G485" s="13">
        <v>0</v>
      </c>
      <c r="H485" s="13">
        <v>0</v>
      </c>
      <c r="I485" s="13">
        <v>0</v>
      </c>
      <c r="J485" s="37"/>
    </row>
    <row r="486" spans="1:10" ht="32.25" customHeight="1" x14ac:dyDescent="0.2">
      <c r="A486" s="134"/>
      <c r="B486" s="73" t="s">
        <v>30</v>
      </c>
      <c r="C486" s="135"/>
      <c r="D486" s="31">
        <f t="shared" si="56"/>
        <v>0</v>
      </c>
      <c r="E486" s="38">
        <v>0</v>
      </c>
      <c r="F486" s="13">
        <v>0</v>
      </c>
      <c r="G486" s="13">
        <v>0</v>
      </c>
      <c r="H486" s="13">
        <v>0</v>
      </c>
      <c r="I486" s="13">
        <v>0</v>
      </c>
      <c r="J486" s="37"/>
    </row>
    <row r="487" spans="1:10" ht="32.25" customHeight="1" x14ac:dyDescent="0.2">
      <c r="A487" s="134" t="s">
        <v>348</v>
      </c>
      <c r="B487" s="73" t="s">
        <v>2</v>
      </c>
      <c r="C487" s="135" t="s">
        <v>85</v>
      </c>
      <c r="D487" s="31">
        <f t="shared" si="56"/>
        <v>0</v>
      </c>
      <c r="E487" s="39">
        <f>SUM(E488:E491)</f>
        <v>0</v>
      </c>
      <c r="F487" s="31">
        <f>SUM(F488:F491)</f>
        <v>0</v>
      </c>
      <c r="G487" s="31">
        <f>SUM(G488:G491)</f>
        <v>0</v>
      </c>
      <c r="H487" s="31">
        <f>SUM(H488:H491)</f>
        <v>0</v>
      </c>
      <c r="I487" s="31">
        <f>SUM(I488:I491)</f>
        <v>0</v>
      </c>
      <c r="J487" s="37"/>
    </row>
    <row r="488" spans="1:10" ht="32.25" customHeight="1" x14ac:dyDescent="0.2">
      <c r="A488" s="134"/>
      <c r="B488" s="73" t="s">
        <v>1</v>
      </c>
      <c r="C488" s="135"/>
      <c r="D488" s="31">
        <v>0</v>
      </c>
      <c r="E488" s="31">
        <v>0</v>
      </c>
      <c r="F488" s="13">
        <v>0</v>
      </c>
      <c r="G488" s="13">
        <v>0</v>
      </c>
      <c r="H488" s="13">
        <v>0</v>
      </c>
      <c r="I488" s="13">
        <v>0</v>
      </c>
      <c r="J488" s="37"/>
    </row>
    <row r="489" spans="1:10" ht="32.25" customHeight="1" x14ac:dyDescent="0.2">
      <c r="A489" s="134"/>
      <c r="B489" s="73" t="s">
        <v>7</v>
      </c>
      <c r="C489" s="135"/>
      <c r="D489" s="31">
        <f t="shared" ref="D489:D492" si="57">SUM(E489:I489)</f>
        <v>0</v>
      </c>
      <c r="E489" s="38">
        <v>0</v>
      </c>
      <c r="F489" s="13">
        <v>0</v>
      </c>
      <c r="G489" s="13">
        <v>0</v>
      </c>
      <c r="H489" s="13">
        <v>0</v>
      </c>
      <c r="I489" s="13">
        <v>0</v>
      </c>
      <c r="J489" s="37"/>
    </row>
    <row r="490" spans="1:10" ht="32.25" customHeight="1" x14ac:dyDescent="0.2">
      <c r="A490" s="134"/>
      <c r="B490" s="73" t="s">
        <v>16</v>
      </c>
      <c r="C490" s="135"/>
      <c r="D490" s="31">
        <f t="shared" si="57"/>
        <v>0</v>
      </c>
      <c r="E490" s="38">
        <v>0</v>
      </c>
      <c r="F490" s="13">
        <v>0</v>
      </c>
      <c r="G490" s="13">
        <v>0</v>
      </c>
      <c r="H490" s="13">
        <v>0</v>
      </c>
      <c r="I490" s="13">
        <v>0</v>
      </c>
      <c r="J490" s="37"/>
    </row>
    <row r="491" spans="1:10" ht="32.25" customHeight="1" x14ac:dyDescent="0.2">
      <c r="A491" s="134"/>
      <c r="B491" s="73" t="s">
        <v>30</v>
      </c>
      <c r="C491" s="135"/>
      <c r="D491" s="31">
        <f t="shared" si="57"/>
        <v>0</v>
      </c>
      <c r="E491" s="38">
        <v>0</v>
      </c>
      <c r="F491" s="13">
        <v>0</v>
      </c>
      <c r="G491" s="13">
        <v>0</v>
      </c>
      <c r="H491" s="13">
        <v>0</v>
      </c>
      <c r="I491" s="13">
        <v>0</v>
      </c>
      <c r="J491" s="37"/>
    </row>
    <row r="492" spans="1:10" ht="32.25" customHeight="1" x14ac:dyDescent="0.2">
      <c r="A492" s="134" t="s">
        <v>349</v>
      </c>
      <c r="B492" s="73" t="s">
        <v>2</v>
      </c>
      <c r="C492" s="135" t="s">
        <v>85</v>
      </c>
      <c r="D492" s="31">
        <f t="shared" si="57"/>
        <v>0</v>
      </c>
      <c r="E492" s="39">
        <f>SUM(E493:E496)</f>
        <v>0</v>
      </c>
      <c r="F492" s="31">
        <f>SUM(F493:F496)</f>
        <v>0</v>
      </c>
      <c r="G492" s="31">
        <f>SUM(G493:G496)</f>
        <v>0</v>
      </c>
      <c r="H492" s="31">
        <f>SUM(H493:H496)</f>
        <v>0</v>
      </c>
      <c r="I492" s="31">
        <f>SUM(I493:I496)</f>
        <v>0</v>
      </c>
      <c r="J492" s="37"/>
    </row>
    <row r="493" spans="1:10" ht="32.25" customHeight="1" x14ac:dyDescent="0.2">
      <c r="A493" s="134"/>
      <c r="B493" s="73" t="s">
        <v>1</v>
      </c>
      <c r="C493" s="135"/>
      <c r="D493" s="31">
        <v>0</v>
      </c>
      <c r="E493" s="31">
        <v>0</v>
      </c>
      <c r="F493" s="13">
        <v>0</v>
      </c>
      <c r="G493" s="13">
        <v>0</v>
      </c>
      <c r="H493" s="13">
        <v>0</v>
      </c>
      <c r="I493" s="13">
        <v>0</v>
      </c>
      <c r="J493" s="37"/>
    </row>
    <row r="494" spans="1:10" ht="32.25" customHeight="1" x14ac:dyDescent="0.2">
      <c r="A494" s="134"/>
      <c r="B494" s="73" t="s">
        <v>7</v>
      </c>
      <c r="C494" s="135"/>
      <c r="D494" s="31">
        <f t="shared" ref="D494:D496" si="58">SUM(E494:I494)</f>
        <v>0</v>
      </c>
      <c r="E494" s="38">
        <v>0</v>
      </c>
      <c r="F494" s="13">
        <v>0</v>
      </c>
      <c r="G494" s="13">
        <v>0</v>
      </c>
      <c r="H494" s="13">
        <v>0</v>
      </c>
      <c r="I494" s="13">
        <v>0</v>
      </c>
      <c r="J494" s="37"/>
    </row>
    <row r="495" spans="1:10" ht="32.25" customHeight="1" x14ac:dyDescent="0.2">
      <c r="A495" s="134"/>
      <c r="B495" s="73" t="s">
        <v>16</v>
      </c>
      <c r="C495" s="135"/>
      <c r="D495" s="31">
        <f t="shared" si="58"/>
        <v>0</v>
      </c>
      <c r="E495" s="38">
        <v>0</v>
      </c>
      <c r="F495" s="13">
        <v>0</v>
      </c>
      <c r="G495" s="13">
        <v>0</v>
      </c>
      <c r="H495" s="13">
        <v>0</v>
      </c>
      <c r="I495" s="13">
        <v>0</v>
      </c>
      <c r="J495" s="37"/>
    </row>
    <row r="496" spans="1:10" ht="32.25" customHeight="1" x14ac:dyDescent="0.2">
      <c r="A496" s="134"/>
      <c r="B496" s="73" t="s">
        <v>30</v>
      </c>
      <c r="C496" s="135"/>
      <c r="D496" s="31">
        <f t="shared" si="58"/>
        <v>0</v>
      </c>
      <c r="E496" s="38">
        <v>0</v>
      </c>
      <c r="F496" s="13">
        <v>0</v>
      </c>
      <c r="G496" s="13">
        <v>0</v>
      </c>
      <c r="H496" s="13">
        <v>0</v>
      </c>
      <c r="I496" s="13">
        <v>0</v>
      </c>
      <c r="J496" s="37"/>
    </row>
    <row r="497" spans="1:10" ht="15.75" x14ac:dyDescent="0.2">
      <c r="A497" s="156" t="s">
        <v>350</v>
      </c>
      <c r="B497" s="157"/>
      <c r="C497" s="157"/>
      <c r="D497" s="157"/>
      <c r="E497" s="157"/>
      <c r="F497" s="157"/>
      <c r="G497" s="157"/>
      <c r="H497" s="157"/>
      <c r="I497" s="157"/>
      <c r="J497" s="158"/>
    </row>
    <row r="498" spans="1:10" ht="32.25" customHeight="1" x14ac:dyDescent="0.2">
      <c r="A498" s="134" t="s">
        <v>351</v>
      </c>
      <c r="B498" s="73" t="s">
        <v>2</v>
      </c>
      <c r="C498" s="135" t="s">
        <v>85</v>
      </c>
      <c r="D498" s="31">
        <f t="shared" ref="D498" si="59">SUM(E498:I498)</f>
        <v>0</v>
      </c>
      <c r="E498" s="39">
        <f>SUM(E499:E502)</f>
        <v>0</v>
      </c>
      <c r="F498" s="31">
        <f>SUM(F499:F502)</f>
        <v>0</v>
      </c>
      <c r="G498" s="31">
        <f>SUM(G499:G502)</f>
        <v>0</v>
      </c>
      <c r="H498" s="31">
        <f>SUM(H499:H502)</f>
        <v>0</v>
      </c>
      <c r="I498" s="31">
        <f>SUM(I499:I502)</f>
        <v>0</v>
      </c>
      <c r="J498" s="37"/>
    </row>
    <row r="499" spans="1:10" ht="32.25" customHeight="1" x14ac:dyDescent="0.2">
      <c r="A499" s="134"/>
      <c r="B499" s="73" t="s">
        <v>1</v>
      </c>
      <c r="C499" s="135"/>
      <c r="D499" s="31">
        <v>0</v>
      </c>
      <c r="E499" s="31">
        <v>0</v>
      </c>
      <c r="F499" s="13">
        <v>0</v>
      </c>
      <c r="G499" s="13">
        <v>0</v>
      </c>
      <c r="H499" s="13">
        <v>0</v>
      </c>
      <c r="I499" s="13">
        <v>0</v>
      </c>
      <c r="J499" s="37"/>
    </row>
    <row r="500" spans="1:10" ht="32.25" customHeight="1" x14ac:dyDescent="0.2">
      <c r="A500" s="134"/>
      <c r="B500" s="73" t="s">
        <v>7</v>
      </c>
      <c r="C500" s="135"/>
      <c r="D500" s="31">
        <f t="shared" ref="D500:D503" si="60">SUM(E500:I500)</f>
        <v>0</v>
      </c>
      <c r="E500" s="38">
        <v>0</v>
      </c>
      <c r="F500" s="13">
        <v>0</v>
      </c>
      <c r="G500" s="13">
        <v>0</v>
      </c>
      <c r="H500" s="13">
        <v>0</v>
      </c>
      <c r="I500" s="13">
        <v>0</v>
      </c>
      <c r="J500" s="37"/>
    </row>
    <row r="501" spans="1:10" ht="32.25" customHeight="1" x14ac:dyDescent="0.2">
      <c r="A501" s="134"/>
      <c r="B501" s="73" t="s">
        <v>16</v>
      </c>
      <c r="C501" s="135"/>
      <c r="D501" s="31">
        <f t="shared" si="60"/>
        <v>0</v>
      </c>
      <c r="E501" s="38">
        <v>0</v>
      </c>
      <c r="F501" s="13">
        <v>0</v>
      </c>
      <c r="G501" s="13">
        <v>0</v>
      </c>
      <c r="H501" s="13">
        <v>0</v>
      </c>
      <c r="I501" s="13">
        <v>0</v>
      </c>
      <c r="J501" s="37"/>
    </row>
    <row r="502" spans="1:10" ht="32.25" customHeight="1" x14ac:dyDescent="0.2">
      <c r="A502" s="134"/>
      <c r="B502" s="73" t="s">
        <v>30</v>
      </c>
      <c r="C502" s="135"/>
      <c r="D502" s="31">
        <f t="shared" si="60"/>
        <v>0</v>
      </c>
      <c r="E502" s="38">
        <v>0</v>
      </c>
      <c r="F502" s="13">
        <v>0</v>
      </c>
      <c r="G502" s="13">
        <v>0</v>
      </c>
      <c r="H502" s="13">
        <v>0</v>
      </c>
      <c r="I502" s="13">
        <v>0</v>
      </c>
      <c r="J502" s="37"/>
    </row>
    <row r="503" spans="1:10" ht="32.25" customHeight="1" x14ac:dyDescent="0.2">
      <c r="A503" s="134" t="s">
        <v>352</v>
      </c>
      <c r="B503" s="73" t="s">
        <v>2</v>
      </c>
      <c r="C503" s="135" t="s">
        <v>85</v>
      </c>
      <c r="D503" s="31">
        <f t="shared" si="60"/>
        <v>0</v>
      </c>
      <c r="E503" s="39">
        <f>SUM(E504:E507)</f>
        <v>0</v>
      </c>
      <c r="F503" s="31">
        <f>SUM(F504:F507)</f>
        <v>0</v>
      </c>
      <c r="G503" s="31">
        <f>SUM(G504:G507)</f>
        <v>0</v>
      </c>
      <c r="H503" s="31">
        <f>SUM(H504:H507)</f>
        <v>0</v>
      </c>
      <c r="I503" s="31">
        <f>SUM(I504:I507)</f>
        <v>0</v>
      </c>
      <c r="J503" s="37"/>
    </row>
    <row r="504" spans="1:10" ht="32.25" customHeight="1" x14ac:dyDescent="0.2">
      <c r="A504" s="134"/>
      <c r="B504" s="73" t="s">
        <v>1</v>
      </c>
      <c r="C504" s="135"/>
      <c r="D504" s="31">
        <v>0</v>
      </c>
      <c r="E504" s="31">
        <v>0</v>
      </c>
      <c r="F504" s="13">
        <v>0</v>
      </c>
      <c r="G504" s="13">
        <v>0</v>
      </c>
      <c r="H504" s="13">
        <v>0</v>
      </c>
      <c r="I504" s="13">
        <v>0</v>
      </c>
      <c r="J504" s="37"/>
    </row>
    <row r="505" spans="1:10" ht="32.25" customHeight="1" x14ac:dyDescent="0.2">
      <c r="A505" s="134"/>
      <c r="B505" s="73" t="s">
        <v>7</v>
      </c>
      <c r="C505" s="135"/>
      <c r="D505" s="31">
        <f t="shared" ref="D505:D507" si="61">SUM(E505:I505)</f>
        <v>0</v>
      </c>
      <c r="E505" s="38">
        <v>0</v>
      </c>
      <c r="F505" s="13">
        <v>0</v>
      </c>
      <c r="G505" s="13">
        <v>0</v>
      </c>
      <c r="H505" s="13">
        <v>0</v>
      </c>
      <c r="I505" s="13">
        <v>0</v>
      </c>
      <c r="J505" s="37"/>
    </row>
    <row r="506" spans="1:10" ht="32.25" customHeight="1" x14ac:dyDescent="0.2">
      <c r="A506" s="134"/>
      <c r="B506" s="73" t="s">
        <v>16</v>
      </c>
      <c r="C506" s="135"/>
      <c r="D506" s="31">
        <f t="shared" si="61"/>
        <v>0</v>
      </c>
      <c r="E506" s="38">
        <v>0</v>
      </c>
      <c r="F506" s="13">
        <v>0</v>
      </c>
      <c r="G506" s="13">
        <v>0</v>
      </c>
      <c r="H506" s="13">
        <v>0</v>
      </c>
      <c r="I506" s="13">
        <v>0</v>
      </c>
      <c r="J506" s="37"/>
    </row>
    <row r="507" spans="1:10" ht="32.25" customHeight="1" x14ac:dyDescent="0.2">
      <c r="A507" s="134"/>
      <c r="B507" s="73" t="s">
        <v>30</v>
      </c>
      <c r="C507" s="135"/>
      <c r="D507" s="31">
        <f t="shared" si="61"/>
        <v>0</v>
      </c>
      <c r="E507" s="38">
        <v>0</v>
      </c>
      <c r="F507" s="13">
        <v>0</v>
      </c>
      <c r="G507" s="13">
        <v>0</v>
      </c>
      <c r="H507" s="13">
        <v>0</v>
      </c>
      <c r="I507" s="13">
        <v>0</v>
      </c>
      <c r="J507" s="37"/>
    </row>
    <row r="508" spans="1:10" ht="15.75" x14ac:dyDescent="0.2">
      <c r="A508" s="156" t="s">
        <v>353</v>
      </c>
      <c r="B508" s="157"/>
      <c r="C508" s="157"/>
      <c r="D508" s="157"/>
      <c r="E508" s="157"/>
      <c r="F508" s="157"/>
      <c r="G508" s="157"/>
      <c r="H508" s="157"/>
      <c r="I508" s="157"/>
      <c r="J508" s="158"/>
    </row>
    <row r="509" spans="1:10" ht="32.25" customHeight="1" x14ac:dyDescent="0.2">
      <c r="A509" s="134" t="s">
        <v>354</v>
      </c>
      <c r="B509" s="73" t="s">
        <v>2</v>
      </c>
      <c r="C509" s="135" t="s">
        <v>85</v>
      </c>
      <c r="D509" s="31">
        <f t="shared" ref="D509" si="62">SUM(E509:I509)</f>
        <v>0</v>
      </c>
      <c r="E509" s="39">
        <f>SUM(E510:E513)</f>
        <v>0</v>
      </c>
      <c r="F509" s="31">
        <f>SUM(F510:F513)</f>
        <v>0</v>
      </c>
      <c r="G509" s="31">
        <f>SUM(G510:G513)</f>
        <v>0</v>
      </c>
      <c r="H509" s="31">
        <f>SUM(H510:H513)</f>
        <v>0</v>
      </c>
      <c r="I509" s="31">
        <f>SUM(I510:I513)</f>
        <v>0</v>
      </c>
      <c r="J509" s="37"/>
    </row>
    <row r="510" spans="1:10" ht="32.25" customHeight="1" x14ac:dyDescent="0.2">
      <c r="A510" s="134"/>
      <c r="B510" s="73" t="s">
        <v>1</v>
      </c>
      <c r="C510" s="135"/>
      <c r="D510" s="31">
        <v>0</v>
      </c>
      <c r="E510" s="31">
        <v>0</v>
      </c>
      <c r="F510" s="13">
        <v>0</v>
      </c>
      <c r="G510" s="13">
        <v>0</v>
      </c>
      <c r="H510" s="13">
        <v>0</v>
      </c>
      <c r="I510" s="13">
        <v>0</v>
      </c>
      <c r="J510" s="37"/>
    </row>
    <row r="511" spans="1:10" ht="32.25" customHeight="1" x14ac:dyDescent="0.2">
      <c r="A511" s="134"/>
      <c r="B511" s="73" t="s">
        <v>7</v>
      </c>
      <c r="C511" s="135"/>
      <c r="D511" s="31">
        <f t="shared" ref="D511:D514" si="63">SUM(E511:I511)</f>
        <v>0</v>
      </c>
      <c r="E511" s="38">
        <v>0</v>
      </c>
      <c r="F511" s="13">
        <v>0</v>
      </c>
      <c r="G511" s="13">
        <v>0</v>
      </c>
      <c r="H511" s="13">
        <v>0</v>
      </c>
      <c r="I511" s="13">
        <v>0</v>
      </c>
      <c r="J511" s="37"/>
    </row>
    <row r="512" spans="1:10" ht="32.25" customHeight="1" x14ac:dyDescent="0.2">
      <c r="A512" s="134"/>
      <c r="B512" s="73" t="s">
        <v>16</v>
      </c>
      <c r="C512" s="135"/>
      <c r="D512" s="31">
        <f t="shared" si="63"/>
        <v>0</v>
      </c>
      <c r="E512" s="38">
        <v>0</v>
      </c>
      <c r="F512" s="13">
        <v>0</v>
      </c>
      <c r="G512" s="13">
        <v>0</v>
      </c>
      <c r="H512" s="13">
        <v>0</v>
      </c>
      <c r="I512" s="13">
        <v>0</v>
      </c>
      <c r="J512" s="37"/>
    </row>
    <row r="513" spans="1:10" ht="32.25" customHeight="1" x14ac:dyDescent="0.2">
      <c r="A513" s="134"/>
      <c r="B513" s="73" t="s">
        <v>30</v>
      </c>
      <c r="C513" s="135"/>
      <c r="D513" s="31">
        <f t="shared" si="63"/>
        <v>0</v>
      </c>
      <c r="E513" s="38">
        <v>0</v>
      </c>
      <c r="F513" s="13">
        <v>0</v>
      </c>
      <c r="G513" s="13">
        <v>0</v>
      </c>
      <c r="H513" s="13">
        <v>0</v>
      </c>
      <c r="I513" s="13">
        <v>0</v>
      </c>
      <c r="J513" s="37"/>
    </row>
    <row r="514" spans="1:10" ht="32.25" customHeight="1" x14ac:dyDescent="0.2">
      <c r="A514" s="134" t="s">
        <v>355</v>
      </c>
      <c r="B514" s="73" t="s">
        <v>2</v>
      </c>
      <c r="C514" s="135" t="s">
        <v>85</v>
      </c>
      <c r="D514" s="31">
        <f t="shared" si="63"/>
        <v>0</v>
      </c>
      <c r="E514" s="39">
        <f>SUM(E515:E518)</f>
        <v>0</v>
      </c>
      <c r="F514" s="31">
        <f>SUM(F515:F518)</f>
        <v>0</v>
      </c>
      <c r="G514" s="31">
        <f>SUM(G515:G518)</f>
        <v>0</v>
      </c>
      <c r="H514" s="31">
        <f>SUM(H515:H518)</f>
        <v>0</v>
      </c>
      <c r="I514" s="31">
        <f>SUM(I515:I518)</f>
        <v>0</v>
      </c>
      <c r="J514" s="37"/>
    </row>
    <row r="515" spans="1:10" ht="32.25" customHeight="1" x14ac:dyDescent="0.2">
      <c r="A515" s="134"/>
      <c r="B515" s="73" t="s">
        <v>1</v>
      </c>
      <c r="C515" s="135"/>
      <c r="D515" s="31">
        <v>0</v>
      </c>
      <c r="E515" s="31">
        <v>0</v>
      </c>
      <c r="F515" s="13">
        <v>0</v>
      </c>
      <c r="G515" s="13">
        <v>0</v>
      </c>
      <c r="H515" s="13">
        <v>0</v>
      </c>
      <c r="I515" s="13">
        <v>0</v>
      </c>
      <c r="J515" s="37"/>
    </row>
    <row r="516" spans="1:10" ht="32.25" customHeight="1" x14ac:dyDescent="0.2">
      <c r="A516" s="134"/>
      <c r="B516" s="73" t="s">
        <v>7</v>
      </c>
      <c r="C516" s="135"/>
      <c r="D516" s="31">
        <f t="shared" ref="D516:D519" si="64">SUM(E516:I516)</f>
        <v>0</v>
      </c>
      <c r="E516" s="38">
        <v>0</v>
      </c>
      <c r="F516" s="13">
        <v>0</v>
      </c>
      <c r="G516" s="13">
        <v>0</v>
      </c>
      <c r="H516" s="13">
        <v>0</v>
      </c>
      <c r="I516" s="13">
        <v>0</v>
      </c>
      <c r="J516" s="37"/>
    </row>
    <row r="517" spans="1:10" ht="32.25" customHeight="1" x14ac:dyDescent="0.2">
      <c r="A517" s="134"/>
      <c r="B517" s="73" t="s">
        <v>16</v>
      </c>
      <c r="C517" s="135"/>
      <c r="D517" s="31">
        <f t="shared" si="64"/>
        <v>0</v>
      </c>
      <c r="E517" s="38">
        <v>0</v>
      </c>
      <c r="F517" s="13">
        <v>0</v>
      </c>
      <c r="G517" s="13">
        <v>0</v>
      </c>
      <c r="H517" s="13">
        <v>0</v>
      </c>
      <c r="I517" s="13">
        <v>0</v>
      </c>
      <c r="J517" s="37"/>
    </row>
    <row r="518" spans="1:10" ht="32.25" customHeight="1" x14ac:dyDescent="0.2">
      <c r="A518" s="134"/>
      <c r="B518" s="73" t="s">
        <v>30</v>
      </c>
      <c r="C518" s="135"/>
      <c r="D518" s="31">
        <f t="shared" si="64"/>
        <v>0</v>
      </c>
      <c r="E518" s="38">
        <v>0</v>
      </c>
      <c r="F518" s="13">
        <v>0</v>
      </c>
      <c r="G518" s="13">
        <v>0</v>
      </c>
      <c r="H518" s="13">
        <v>0</v>
      </c>
      <c r="I518" s="13">
        <v>0</v>
      </c>
      <c r="J518" s="37"/>
    </row>
    <row r="519" spans="1:10" ht="32.25" customHeight="1" x14ac:dyDescent="0.2">
      <c r="A519" s="134" t="s">
        <v>356</v>
      </c>
      <c r="B519" s="73" t="s">
        <v>2</v>
      </c>
      <c r="C519" s="135" t="s">
        <v>85</v>
      </c>
      <c r="D519" s="31">
        <f t="shared" si="64"/>
        <v>0</v>
      </c>
      <c r="E519" s="39">
        <f>SUM(E520:E523)</f>
        <v>0</v>
      </c>
      <c r="F519" s="31">
        <f>SUM(F520:F523)</f>
        <v>0</v>
      </c>
      <c r="G519" s="31">
        <f>SUM(G520:G523)</f>
        <v>0</v>
      </c>
      <c r="H519" s="31">
        <f>SUM(H520:H523)</f>
        <v>0</v>
      </c>
      <c r="I519" s="31">
        <f>SUM(I520:I523)</f>
        <v>0</v>
      </c>
      <c r="J519" s="37"/>
    </row>
    <row r="520" spans="1:10" ht="32.25" customHeight="1" x14ac:dyDescent="0.2">
      <c r="A520" s="134"/>
      <c r="B520" s="73" t="s">
        <v>1</v>
      </c>
      <c r="C520" s="135"/>
      <c r="D520" s="31">
        <v>0</v>
      </c>
      <c r="E520" s="31">
        <v>0</v>
      </c>
      <c r="F520" s="13">
        <v>0</v>
      </c>
      <c r="G520" s="13">
        <v>0</v>
      </c>
      <c r="H520" s="13">
        <v>0</v>
      </c>
      <c r="I520" s="13">
        <v>0</v>
      </c>
      <c r="J520" s="37"/>
    </row>
    <row r="521" spans="1:10" ht="32.25" customHeight="1" x14ac:dyDescent="0.2">
      <c r="A521" s="134"/>
      <c r="B521" s="73" t="s">
        <v>7</v>
      </c>
      <c r="C521" s="135"/>
      <c r="D521" s="31">
        <f t="shared" ref="D521:D523" si="65">SUM(E521:I521)</f>
        <v>0</v>
      </c>
      <c r="E521" s="38">
        <v>0</v>
      </c>
      <c r="F521" s="13">
        <v>0</v>
      </c>
      <c r="G521" s="13">
        <v>0</v>
      </c>
      <c r="H521" s="13">
        <v>0</v>
      </c>
      <c r="I521" s="13">
        <v>0</v>
      </c>
      <c r="J521" s="37"/>
    </row>
    <row r="522" spans="1:10" ht="32.25" customHeight="1" x14ac:dyDescent="0.2">
      <c r="A522" s="134"/>
      <c r="B522" s="73" t="s">
        <v>16</v>
      </c>
      <c r="C522" s="135"/>
      <c r="D522" s="31">
        <f t="shared" si="65"/>
        <v>0</v>
      </c>
      <c r="E522" s="38">
        <v>0</v>
      </c>
      <c r="F522" s="13">
        <v>0</v>
      </c>
      <c r="G522" s="13">
        <v>0</v>
      </c>
      <c r="H522" s="13">
        <v>0</v>
      </c>
      <c r="I522" s="13">
        <v>0</v>
      </c>
      <c r="J522" s="37"/>
    </row>
    <row r="523" spans="1:10" ht="32.25" customHeight="1" x14ac:dyDescent="0.2">
      <c r="A523" s="134"/>
      <c r="B523" s="73" t="s">
        <v>30</v>
      </c>
      <c r="C523" s="135"/>
      <c r="D523" s="31">
        <f t="shared" si="65"/>
        <v>0</v>
      </c>
      <c r="E523" s="38">
        <v>0</v>
      </c>
      <c r="F523" s="13">
        <v>0</v>
      </c>
      <c r="G523" s="13">
        <v>0</v>
      </c>
      <c r="H523" s="13">
        <v>0</v>
      </c>
      <c r="I523" s="13">
        <v>0</v>
      </c>
      <c r="J523" s="37"/>
    </row>
    <row r="524" spans="1:10" ht="15.75" x14ac:dyDescent="0.2">
      <c r="A524" s="156" t="s">
        <v>357</v>
      </c>
      <c r="B524" s="157"/>
      <c r="C524" s="157"/>
      <c r="D524" s="157"/>
      <c r="E524" s="157"/>
      <c r="F524" s="157"/>
      <c r="G524" s="157"/>
      <c r="H524" s="157"/>
      <c r="I524" s="157"/>
      <c r="J524" s="158"/>
    </row>
    <row r="525" spans="1:10" ht="32.25" customHeight="1" x14ac:dyDescent="0.2">
      <c r="A525" s="134" t="s">
        <v>358</v>
      </c>
      <c r="B525" s="73" t="s">
        <v>2</v>
      </c>
      <c r="C525" s="135" t="s">
        <v>85</v>
      </c>
      <c r="D525" s="31">
        <f t="shared" ref="D525" si="66">SUM(E525:I525)</f>
        <v>0</v>
      </c>
      <c r="E525" s="39">
        <f>SUM(E526:E529)</f>
        <v>0</v>
      </c>
      <c r="F525" s="31">
        <f>SUM(F526:F529)</f>
        <v>0</v>
      </c>
      <c r="G525" s="31">
        <f>SUM(G526:G529)</f>
        <v>0</v>
      </c>
      <c r="H525" s="31">
        <f>SUM(H526:H529)</f>
        <v>0</v>
      </c>
      <c r="I525" s="31">
        <f>SUM(I526:I529)</f>
        <v>0</v>
      </c>
      <c r="J525" s="37"/>
    </row>
    <row r="526" spans="1:10" ht="32.25" customHeight="1" x14ac:dyDescent="0.2">
      <c r="A526" s="134"/>
      <c r="B526" s="73" t="s">
        <v>1</v>
      </c>
      <c r="C526" s="135"/>
      <c r="D526" s="31">
        <v>0</v>
      </c>
      <c r="E526" s="31">
        <v>0</v>
      </c>
      <c r="F526" s="13">
        <v>0</v>
      </c>
      <c r="G526" s="13">
        <v>0</v>
      </c>
      <c r="H526" s="13">
        <v>0</v>
      </c>
      <c r="I526" s="13">
        <v>0</v>
      </c>
      <c r="J526" s="37"/>
    </row>
    <row r="527" spans="1:10" ht="32.25" customHeight="1" x14ac:dyDescent="0.2">
      <c r="A527" s="134"/>
      <c r="B527" s="73" t="s">
        <v>7</v>
      </c>
      <c r="C527" s="135"/>
      <c r="D527" s="31">
        <f t="shared" ref="D527:D529" si="67">SUM(E527:I527)</f>
        <v>0</v>
      </c>
      <c r="E527" s="38">
        <v>0</v>
      </c>
      <c r="F527" s="13">
        <v>0</v>
      </c>
      <c r="G527" s="13">
        <v>0</v>
      </c>
      <c r="H527" s="13">
        <v>0</v>
      </c>
      <c r="I527" s="13">
        <v>0</v>
      </c>
      <c r="J527" s="37"/>
    </row>
    <row r="528" spans="1:10" ht="32.25" customHeight="1" x14ac:dyDescent="0.2">
      <c r="A528" s="134"/>
      <c r="B528" s="73" t="s">
        <v>16</v>
      </c>
      <c r="C528" s="135"/>
      <c r="D528" s="31">
        <f t="shared" si="67"/>
        <v>0</v>
      </c>
      <c r="E528" s="38">
        <v>0</v>
      </c>
      <c r="F528" s="13">
        <v>0</v>
      </c>
      <c r="G528" s="13">
        <v>0</v>
      </c>
      <c r="H528" s="13">
        <v>0</v>
      </c>
      <c r="I528" s="13">
        <v>0</v>
      </c>
      <c r="J528" s="37"/>
    </row>
    <row r="529" spans="1:10" ht="32.25" customHeight="1" x14ac:dyDescent="0.2">
      <c r="A529" s="134"/>
      <c r="B529" s="73" t="s">
        <v>30</v>
      </c>
      <c r="C529" s="135"/>
      <c r="D529" s="31">
        <f t="shared" si="67"/>
        <v>0</v>
      </c>
      <c r="E529" s="38">
        <v>0</v>
      </c>
      <c r="F529" s="13">
        <v>0</v>
      </c>
      <c r="G529" s="13">
        <v>0</v>
      </c>
      <c r="H529" s="13">
        <v>0</v>
      </c>
      <c r="I529" s="13">
        <v>0</v>
      </c>
      <c r="J529" s="37"/>
    </row>
    <row r="530" spans="1:10" ht="15.75" x14ac:dyDescent="0.2">
      <c r="A530" s="156" t="s">
        <v>359</v>
      </c>
      <c r="B530" s="157"/>
      <c r="C530" s="157"/>
      <c r="D530" s="157"/>
      <c r="E530" s="157"/>
      <c r="F530" s="157"/>
      <c r="G530" s="157"/>
      <c r="H530" s="157"/>
      <c r="I530" s="157"/>
      <c r="J530" s="158"/>
    </row>
    <row r="531" spans="1:10" ht="32.25" customHeight="1" x14ac:dyDescent="0.2">
      <c r="A531" s="134" t="s">
        <v>360</v>
      </c>
      <c r="B531" s="73" t="s">
        <v>2</v>
      </c>
      <c r="C531" s="135" t="s">
        <v>85</v>
      </c>
      <c r="D531" s="31">
        <f t="shared" ref="D531" si="68">SUM(E531:I531)</f>
        <v>0</v>
      </c>
      <c r="E531" s="39">
        <f>SUM(E532:E535)</f>
        <v>0</v>
      </c>
      <c r="F531" s="31">
        <f>SUM(F532:F535)</f>
        <v>0</v>
      </c>
      <c r="G531" s="31">
        <f>SUM(G532:G535)</f>
        <v>0</v>
      </c>
      <c r="H531" s="31">
        <f>SUM(H532:H535)</f>
        <v>0</v>
      </c>
      <c r="I531" s="31">
        <f>SUM(I532:I535)</f>
        <v>0</v>
      </c>
      <c r="J531" s="37"/>
    </row>
    <row r="532" spans="1:10" ht="32.25" customHeight="1" x14ac:dyDescent="0.2">
      <c r="A532" s="134"/>
      <c r="B532" s="73" t="s">
        <v>1</v>
      </c>
      <c r="C532" s="135"/>
      <c r="D532" s="31">
        <v>0</v>
      </c>
      <c r="E532" s="31">
        <v>0</v>
      </c>
      <c r="F532" s="13">
        <v>0</v>
      </c>
      <c r="G532" s="13">
        <v>0</v>
      </c>
      <c r="H532" s="13">
        <v>0</v>
      </c>
      <c r="I532" s="13">
        <v>0</v>
      </c>
      <c r="J532" s="37"/>
    </row>
    <row r="533" spans="1:10" ht="32.25" customHeight="1" x14ac:dyDescent="0.2">
      <c r="A533" s="134"/>
      <c r="B533" s="73" t="s">
        <v>7</v>
      </c>
      <c r="C533" s="135"/>
      <c r="D533" s="31">
        <f t="shared" ref="D533:D536" si="69">SUM(E533:I533)</f>
        <v>0</v>
      </c>
      <c r="E533" s="38">
        <v>0</v>
      </c>
      <c r="F533" s="13">
        <v>0</v>
      </c>
      <c r="G533" s="13">
        <v>0</v>
      </c>
      <c r="H533" s="13">
        <v>0</v>
      </c>
      <c r="I533" s="13">
        <v>0</v>
      </c>
      <c r="J533" s="37"/>
    </row>
    <row r="534" spans="1:10" ht="32.25" customHeight="1" x14ac:dyDescent="0.2">
      <c r="A534" s="134"/>
      <c r="B534" s="73" t="s">
        <v>16</v>
      </c>
      <c r="C534" s="135"/>
      <c r="D534" s="31">
        <f t="shared" si="69"/>
        <v>0</v>
      </c>
      <c r="E534" s="38">
        <v>0</v>
      </c>
      <c r="F534" s="13">
        <v>0</v>
      </c>
      <c r="G534" s="13">
        <v>0</v>
      </c>
      <c r="H534" s="13">
        <v>0</v>
      </c>
      <c r="I534" s="13">
        <v>0</v>
      </c>
      <c r="J534" s="37"/>
    </row>
    <row r="535" spans="1:10" ht="32.25" customHeight="1" x14ac:dyDescent="0.2">
      <c r="A535" s="134"/>
      <c r="B535" s="73" t="s">
        <v>30</v>
      </c>
      <c r="C535" s="135"/>
      <c r="D535" s="31">
        <f t="shared" si="69"/>
        <v>0</v>
      </c>
      <c r="E535" s="38">
        <v>0</v>
      </c>
      <c r="F535" s="13">
        <v>0</v>
      </c>
      <c r="G535" s="13">
        <v>0</v>
      </c>
      <c r="H535" s="13">
        <v>0</v>
      </c>
      <c r="I535" s="13">
        <v>0</v>
      </c>
      <c r="J535" s="37"/>
    </row>
    <row r="536" spans="1:10" ht="32.25" customHeight="1" x14ac:dyDescent="0.2">
      <c r="A536" s="134" t="s">
        <v>361</v>
      </c>
      <c r="B536" s="73" t="s">
        <v>2</v>
      </c>
      <c r="C536" s="135" t="s">
        <v>85</v>
      </c>
      <c r="D536" s="31">
        <f t="shared" si="69"/>
        <v>0</v>
      </c>
      <c r="E536" s="39">
        <f>SUM(E537:E540)</f>
        <v>0</v>
      </c>
      <c r="F536" s="31">
        <f>SUM(F537:F540)</f>
        <v>0</v>
      </c>
      <c r="G536" s="31">
        <f>SUM(G537:G540)</f>
        <v>0</v>
      </c>
      <c r="H536" s="31">
        <f>SUM(H537:H540)</f>
        <v>0</v>
      </c>
      <c r="I536" s="31">
        <f>SUM(I537:I540)</f>
        <v>0</v>
      </c>
      <c r="J536" s="37"/>
    </row>
    <row r="537" spans="1:10" ht="32.25" customHeight="1" x14ac:dyDescent="0.2">
      <c r="A537" s="134"/>
      <c r="B537" s="73" t="s">
        <v>1</v>
      </c>
      <c r="C537" s="135"/>
      <c r="D537" s="31">
        <v>0</v>
      </c>
      <c r="E537" s="31">
        <v>0</v>
      </c>
      <c r="F537" s="13">
        <v>0</v>
      </c>
      <c r="G537" s="13">
        <v>0</v>
      </c>
      <c r="H537" s="13">
        <v>0</v>
      </c>
      <c r="I537" s="13">
        <v>0</v>
      </c>
      <c r="J537" s="37"/>
    </row>
    <row r="538" spans="1:10" ht="32.25" customHeight="1" x14ac:dyDescent="0.2">
      <c r="A538" s="134"/>
      <c r="B538" s="73" t="s">
        <v>7</v>
      </c>
      <c r="C538" s="135"/>
      <c r="D538" s="31">
        <f t="shared" ref="D538:D540" si="70">SUM(E538:I538)</f>
        <v>0</v>
      </c>
      <c r="E538" s="38">
        <v>0</v>
      </c>
      <c r="F538" s="13">
        <v>0</v>
      </c>
      <c r="G538" s="13">
        <v>0</v>
      </c>
      <c r="H538" s="13">
        <v>0</v>
      </c>
      <c r="I538" s="13">
        <v>0</v>
      </c>
      <c r="J538" s="37"/>
    </row>
    <row r="539" spans="1:10" ht="32.25" customHeight="1" x14ac:dyDescent="0.2">
      <c r="A539" s="134"/>
      <c r="B539" s="73" t="s">
        <v>16</v>
      </c>
      <c r="C539" s="135"/>
      <c r="D539" s="31">
        <f t="shared" si="70"/>
        <v>0</v>
      </c>
      <c r="E539" s="38">
        <v>0</v>
      </c>
      <c r="F539" s="13">
        <v>0</v>
      </c>
      <c r="G539" s="13">
        <v>0</v>
      </c>
      <c r="H539" s="13">
        <v>0</v>
      </c>
      <c r="I539" s="13">
        <v>0</v>
      </c>
      <c r="J539" s="37"/>
    </row>
    <row r="540" spans="1:10" ht="32.25" customHeight="1" x14ac:dyDescent="0.2">
      <c r="A540" s="134"/>
      <c r="B540" s="73" t="s">
        <v>30</v>
      </c>
      <c r="C540" s="135"/>
      <c r="D540" s="31">
        <f t="shared" si="70"/>
        <v>0</v>
      </c>
      <c r="E540" s="38">
        <v>0</v>
      </c>
      <c r="F540" s="13">
        <v>0</v>
      </c>
      <c r="G540" s="13">
        <v>0</v>
      </c>
      <c r="H540" s="13">
        <v>0</v>
      </c>
      <c r="I540" s="13">
        <v>0</v>
      </c>
      <c r="J540" s="37"/>
    </row>
    <row r="541" spans="1:10" ht="15.75" x14ac:dyDescent="0.2">
      <c r="A541" s="156" t="s">
        <v>362</v>
      </c>
      <c r="B541" s="157"/>
      <c r="C541" s="157"/>
      <c r="D541" s="157"/>
      <c r="E541" s="157"/>
      <c r="F541" s="157"/>
      <c r="G541" s="157"/>
      <c r="H541" s="157"/>
      <c r="I541" s="157"/>
      <c r="J541" s="158"/>
    </row>
    <row r="542" spans="1:10" ht="32.25" customHeight="1" x14ac:dyDescent="0.2">
      <c r="A542" s="134" t="s">
        <v>363</v>
      </c>
      <c r="B542" s="73" t="s">
        <v>2</v>
      </c>
      <c r="C542" s="135" t="s">
        <v>85</v>
      </c>
      <c r="D542" s="31">
        <f t="shared" ref="D542" si="71">SUM(E542:I542)</f>
        <v>0</v>
      </c>
      <c r="E542" s="39">
        <f>SUM(E543:E546)</f>
        <v>0</v>
      </c>
      <c r="F542" s="31">
        <f>SUM(F543:F546)</f>
        <v>0</v>
      </c>
      <c r="G542" s="31">
        <f>SUM(G543:G546)</f>
        <v>0</v>
      </c>
      <c r="H542" s="31">
        <f>SUM(H543:H546)</f>
        <v>0</v>
      </c>
      <c r="I542" s="31">
        <f>SUM(I543:I546)</f>
        <v>0</v>
      </c>
      <c r="J542" s="37"/>
    </row>
    <row r="543" spans="1:10" ht="32.25" customHeight="1" x14ac:dyDescent="0.2">
      <c r="A543" s="134"/>
      <c r="B543" s="73" t="s">
        <v>1</v>
      </c>
      <c r="C543" s="135"/>
      <c r="D543" s="31">
        <v>0</v>
      </c>
      <c r="E543" s="31">
        <v>0</v>
      </c>
      <c r="F543" s="13">
        <v>0</v>
      </c>
      <c r="G543" s="13">
        <v>0</v>
      </c>
      <c r="H543" s="13">
        <v>0</v>
      </c>
      <c r="I543" s="13">
        <v>0</v>
      </c>
      <c r="J543" s="37"/>
    </row>
    <row r="544" spans="1:10" ht="32.25" customHeight="1" x14ac:dyDescent="0.2">
      <c r="A544" s="134"/>
      <c r="B544" s="73" t="s">
        <v>7</v>
      </c>
      <c r="C544" s="135"/>
      <c r="D544" s="31">
        <f t="shared" ref="D544:D546" si="72">SUM(E544:I544)</f>
        <v>0</v>
      </c>
      <c r="E544" s="38">
        <v>0</v>
      </c>
      <c r="F544" s="13">
        <v>0</v>
      </c>
      <c r="G544" s="13">
        <v>0</v>
      </c>
      <c r="H544" s="13">
        <v>0</v>
      </c>
      <c r="I544" s="13">
        <v>0</v>
      </c>
      <c r="J544" s="37"/>
    </row>
    <row r="545" spans="1:10" ht="32.25" customHeight="1" x14ac:dyDescent="0.2">
      <c r="A545" s="134"/>
      <c r="B545" s="73" t="s">
        <v>16</v>
      </c>
      <c r="C545" s="135"/>
      <c r="D545" s="31">
        <f t="shared" si="72"/>
        <v>0</v>
      </c>
      <c r="E545" s="38">
        <v>0</v>
      </c>
      <c r="F545" s="13">
        <v>0</v>
      </c>
      <c r="G545" s="13">
        <v>0</v>
      </c>
      <c r="H545" s="13">
        <v>0</v>
      </c>
      <c r="I545" s="13">
        <v>0</v>
      </c>
      <c r="J545" s="37"/>
    </row>
    <row r="546" spans="1:10" ht="32.25" customHeight="1" x14ac:dyDescent="0.2">
      <c r="A546" s="134"/>
      <c r="B546" s="73" t="s">
        <v>30</v>
      </c>
      <c r="C546" s="135"/>
      <c r="D546" s="31">
        <f t="shared" si="72"/>
        <v>0</v>
      </c>
      <c r="E546" s="38">
        <v>0</v>
      </c>
      <c r="F546" s="13">
        <v>0</v>
      </c>
      <c r="G546" s="13">
        <v>0</v>
      </c>
      <c r="H546" s="13">
        <v>0</v>
      </c>
      <c r="I546" s="13">
        <v>0</v>
      </c>
      <c r="J546" s="37"/>
    </row>
    <row r="547" spans="1:10" ht="84.75" customHeight="1" x14ac:dyDescent="0.2">
      <c r="A547" s="50" t="s">
        <v>51</v>
      </c>
      <c r="B547" s="73"/>
      <c r="C547" s="73"/>
      <c r="D547" s="73"/>
      <c r="E547" s="39"/>
      <c r="F547" s="33"/>
      <c r="G547" s="73"/>
      <c r="H547" s="73"/>
      <c r="I547" s="73"/>
      <c r="J547" s="73"/>
    </row>
    <row r="548" spans="1:10" ht="15" customHeight="1" x14ac:dyDescent="0.2">
      <c r="A548" s="136" t="s">
        <v>53</v>
      </c>
      <c r="B548" s="73" t="s">
        <v>2</v>
      </c>
      <c r="C548" s="135" t="s">
        <v>85</v>
      </c>
      <c r="D548" s="31">
        <f>SUM(E548:I548)</f>
        <v>0</v>
      </c>
      <c r="E548" s="39">
        <f>SUM(E549:E552)</f>
        <v>0</v>
      </c>
      <c r="F548" s="31">
        <f>SUM(F549:F552)</f>
        <v>0</v>
      </c>
      <c r="G548" s="31">
        <f>SUM(G549:G552)</f>
        <v>0</v>
      </c>
      <c r="H548" s="31">
        <f>SUM(H549:H552)</f>
        <v>0</v>
      </c>
      <c r="I548" s="31">
        <f>SUM(I549:I552)</f>
        <v>0</v>
      </c>
      <c r="J548" s="37"/>
    </row>
    <row r="549" spans="1:10" ht="30" x14ac:dyDescent="0.2">
      <c r="A549" s="137"/>
      <c r="B549" s="73" t="s">
        <v>1</v>
      </c>
      <c r="C549" s="135"/>
      <c r="D549" s="31">
        <f>SUM(E549:I549)</f>
        <v>0</v>
      </c>
      <c r="E549" s="39">
        <v>0</v>
      </c>
      <c r="F549" s="31">
        <v>0</v>
      </c>
      <c r="G549" s="31">
        <v>0</v>
      </c>
      <c r="H549" s="31">
        <v>0</v>
      </c>
      <c r="I549" s="31">
        <v>0</v>
      </c>
      <c r="J549" s="37"/>
    </row>
    <row r="550" spans="1:10" ht="30" x14ac:dyDescent="0.2">
      <c r="A550" s="137"/>
      <c r="B550" s="73" t="s">
        <v>7</v>
      </c>
      <c r="C550" s="135"/>
      <c r="D550" s="31">
        <f>SUM(E550:I550)</f>
        <v>0</v>
      </c>
      <c r="E550" s="39">
        <v>0</v>
      </c>
      <c r="F550" s="31">
        <v>0</v>
      </c>
      <c r="G550" s="31">
        <v>0</v>
      </c>
      <c r="H550" s="31">
        <v>0</v>
      </c>
      <c r="I550" s="31">
        <v>0</v>
      </c>
      <c r="J550" s="37"/>
    </row>
    <row r="551" spans="1:10" ht="45" x14ac:dyDescent="0.2">
      <c r="A551" s="137"/>
      <c r="B551" s="73" t="s">
        <v>16</v>
      </c>
      <c r="C551" s="135"/>
      <c r="D551" s="31">
        <f>SUM(E551:I551)</f>
        <v>0</v>
      </c>
      <c r="E551" s="39">
        <v>0</v>
      </c>
      <c r="F551" s="31">
        <v>0</v>
      </c>
      <c r="G551" s="31">
        <v>0</v>
      </c>
      <c r="H551" s="31">
        <v>0</v>
      </c>
      <c r="I551" s="31">
        <v>0</v>
      </c>
      <c r="J551" s="37"/>
    </row>
    <row r="552" spans="1:10" ht="43.5" customHeight="1" x14ac:dyDescent="0.2">
      <c r="A552" s="138"/>
      <c r="B552" s="73" t="s">
        <v>30</v>
      </c>
      <c r="C552" s="135"/>
      <c r="D552" s="31">
        <f>SUM(E552:I552)</f>
        <v>0</v>
      </c>
      <c r="E552" s="39">
        <v>0</v>
      </c>
      <c r="F552" s="31">
        <v>0</v>
      </c>
      <c r="G552" s="31">
        <v>0</v>
      </c>
      <c r="H552" s="31">
        <v>0</v>
      </c>
      <c r="I552" s="31">
        <v>0</v>
      </c>
      <c r="J552" s="37"/>
    </row>
    <row r="553" spans="1:10" ht="15.75" x14ac:dyDescent="0.2">
      <c r="A553" s="151" t="s">
        <v>57</v>
      </c>
      <c r="B553" s="151"/>
      <c r="C553" s="151"/>
      <c r="D553" s="151"/>
      <c r="E553" s="151"/>
      <c r="F553" s="151"/>
      <c r="G553" s="151"/>
      <c r="H553" s="151"/>
      <c r="I553" s="151"/>
      <c r="J553" s="151"/>
    </row>
    <row r="554" spans="1:10" ht="75" x14ac:dyDescent="0.2">
      <c r="A554" s="50" t="s">
        <v>61</v>
      </c>
      <c r="B554" s="73"/>
      <c r="C554" s="73"/>
      <c r="D554" s="73"/>
      <c r="E554" s="39"/>
      <c r="F554" s="73"/>
      <c r="G554" s="73"/>
      <c r="H554" s="73"/>
      <c r="I554" s="73"/>
      <c r="J554" s="73"/>
    </row>
    <row r="555" spans="1:10" ht="15" customHeight="1" x14ac:dyDescent="0.2">
      <c r="A555" s="136" t="s">
        <v>58</v>
      </c>
      <c r="B555" s="73" t="s">
        <v>2</v>
      </c>
      <c r="C555" s="135" t="s">
        <v>85</v>
      </c>
      <c r="D555" s="31">
        <f t="shared" ref="D555:D569" si="73">SUM(E555:I555)</f>
        <v>0</v>
      </c>
      <c r="E555" s="39">
        <f>SUM(E556:E559)</f>
        <v>0</v>
      </c>
      <c r="F555" s="31">
        <f>SUM(F556:F559)</f>
        <v>0</v>
      </c>
      <c r="G555" s="31">
        <f>SUM(G556:G559)</f>
        <v>0</v>
      </c>
      <c r="H555" s="31">
        <f>SUM(H556:H559)</f>
        <v>0</v>
      </c>
      <c r="I555" s="31">
        <f>SUM(I556:I559)</f>
        <v>0</v>
      </c>
      <c r="J555" s="37"/>
    </row>
    <row r="556" spans="1:10" ht="34.5" customHeight="1" x14ac:dyDescent="0.2">
      <c r="A556" s="137"/>
      <c r="B556" s="73" t="s">
        <v>1</v>
      </c>
      <c r="C556" s="135"/>
      <c r="D556" s="31">
        <f t="shared" si="73"/>
        <v>0</v>
      </c>
      <c r="E556" s="38">
        <v>0</v>
      </c>
      <c r="F556" s="13">
        <v>0</v>
      </c>
      <c r="G556" s="13">
        <v>0</v>
      </c>
      <c r="H556" s="13">
        <v>0</v>
      </c>
      <c r="I556" s="13">
        <v>0</v>
      </c>
      <c r="J556" s="37"/>
    </row>
    <row r="557" spans="1:10" ht="30" x14ac:dyDescent="0.2">
      <c r="A557" s="137"/>
      <c r="B557" s="73" t="s">
        <v>7</v>
      </c>
      <c r="C557" s="135"/>
      <c r="D557" s="31">
        <f t="shared" si="73"/>
        <v>0</v>
      </c>
      <c r="E557" s="38">
        <v>0</v>
      </c>
      <c r="F557" s="13">
        <v>0</v>
      </c>
      <c r="G557" s="13">
        <v>0</v>
      </c>
      <c r="H557" s="13">
        <v>0</v>
      </c>
      <c r="I557" s="13">
        <v>0</v>
      </c>
      <c r="J557" s="37"/>
    </row>
    <row r="558" spans="1:10" ht="45" x14ac:dyDescent="0.2">
      <c r="A558" s="137"/>
      <c r="B558" s="73" t="s">
        <v>16</v>
      </c>
      <c r="C558" s="135"/>
      <c r="D558" s="31">
        <f t="shared" si="73"/>
        <v>0</v>
      </c>
      <c r="E558" s="38">
        <v>0</v>
      </c>
      <c r="F558" s="13">
        <v>0</v>
      </c>
      <c r="G558" s="13">
        <v>0</v>
      </c>
      <c r="H558" s="13">
        <v>0</v>
      </c>
      <c r="I558" s="13">
        <v>0</v>
      </c>
      <c r="J558" s="37"/>
    </row>
    <row r="559" spans="1:10" ht="30" x14ac:dyDescent="0.2">
      <c r="A559" s="138"/>
      <c r="B559" s="73" t="s">
        <v>30</v>
      </c>
      <c r="C559" s="135"/>
      <c r="D559" s="31">
        <f t="shared" si="73"/>
        <v>0</v>
      </c>
      <c r="E559" s="38">
        <v>0</v>
      </c>
      <c r="F559" s="13">
        <v>0</v>
      </c>
      <c r="G559" s="13">
        <v>0</v>
      </c>
      <c r="H559" s="13">
        <v>0</v>
      </c>
      <c r="I559" s="13">
        <v>0</v>
      </c>
      <c r="J559" s="37"/>
    </row>
    <row r="560" spans="1:10" ht="18.75" customHeight="1" x14ac:dyDescent="0.2">
      <c r="A560" s="136" t="s">
        <v>59</v>
      </c>
      <c r="B560" s="73" t="s">
        <v>2</v>
      </c>
      <c r="C560" s="135" t="s">
        <v>85</v>
      </c>
      <c r="D560" s="31">
        <f t="shared" si="73"/>
        <v>5149.5</v>
      </c>
      <c r="E560" s="39">
        <f>SUM(E561:E564)</f>
        <v>149.5</v>
      </c>
      <c r="F560" s="31">
        <f>SUM(F561:F564)</f>
        <v>5000</v>
      </c>
      <c r="G560" s="31">
        <f>SUM(G561:G564)</f>
        <v>0</v>
      </c>
      <c r="H560" s="31">
        <f>SUM(H561:H564)</f>
        <v>0</v>
      </c>
      <c r="I560" s="31">
        <f>SUM(I561:I564)</f>
        <v>0</v>
      </c>
      <c r="J560" s="37"/>
    </row>
    <row r="561" spans="1:10" ht="30" x14ac:dyDescent="0.2">
      <c r="A561" s="137"/>
      <c r="B561" s="73" t="s">
        <v>1</v>
      </c>
      <c r="C561" s="135"/>
      <c r="D561" s="31">
        <f t="shared" si="73"/>
        <v>0</v>
      </c>
      <c r="E561" s="38">
        <v>0</v>
      </c>
      <c r="F561" s="13">
        <v>0</v>
      </c>
      <c r="G561" s="13">
        <v>0</v>
      </c>
      <c r="H561" s="13">
        <v>0</v>
      </c>
      <c r="I561" s="13">
        <v>0</v>
      </c>
      <c r="J561" s="37"/>
    </row>
    <row r="562" spans="1:10" ht="30" x14ac:dyDescent="0.2">
      <c r="A562" s="137"/>
      <c r="B562" s="73" t="s">
        <v>7</v>
      </c>
      <c r="C562" s="135"/>
      <c r="D562" s="31">
        <f t="shared" si="73"/>
        <v>97</v>
      </c>
      <c r="E562" s="38">
        <v>97</v>
      </c>
      <c r="F562" s="13">
        <v>0</v>
      </c>
      <c r="G562" s="13">
        <v>0</v>
      </c>
      <c r="H562" s="13">
        <v>0</v>
      </c>
      <c r="I562" s="13">
        <v>0</v>
      </c>
      <c r="J562" s="37"/>
    </row>
    <row r="563" spans="1:10" ht="45" x14ac:dyDescent="0.2">
      <c r="A563" s="137"/>
      <c r="B563" s="73" t="s">
        <v>16</v>
      </c>
      <c r="C563" s="135"/>
      <c r="D563" s="31">
        <f t="shared" si="73"/>
        <v>5052.5</v>
      </c>
      <c r="E563" s="38">
        <v>52.5</v>
      </c>
      <c r="F563" s="13">
        <v>5000</v>
      </c>
      <c r="G563" s="13">
        <v>0</v>
      </c>
      <c r="H563" s="13">
        <v>0</v>
      </c>
      <c r="I563" s="13">
        <v>0</v>
      </c>
      <c r="J563" s="37"/>
    </row>
    <row r="564" spans="1:10" ht="30" x14ac:dyDescent="0.2">
      <c r="A564" s="138"/>
      <c r="B564" s="73" t="s">
        <v>30</v>
      </c>
      <c r="C564" s="135"/>
      <c r="D564" s="31">
        <f t="shared" si="73"/>
        <v>0</v>
      </c>
      <c r="E564" s="38">
        <v>0</v>
      </c>
      <c r="F564" s="13">
        <v>0</v>
      </c>
      <c r="G564" s="13">
        <v>0</v>
      </c>
      <c r="H564" s="13">
        <v>0</v>
      </c>
      <c r="I564" s="13">
        <v>0</v>
      </c>
      <c r="J564" s="37"/>
    </row>
    <row r="565" spans="1:10" ht="15" x14ac:dyDescent="0.2">
      <c r="A565" s="136" t="s">
        <v>62</v>
      </c>
      <c r="B565" s="73" t="s">
        <v>2</v>
      </c>
      <c r="C565" s="135" t="s">
        <v>85</v>
      </c>
      <c r="D565" s="31">
        <f t="shared" si="73"/>
        <v>51166.5</v>
      </c>
      <c r="E565" s="39">
        <f>SUM(E566:E569)</f>
        <v>43666.5</v>
      </c>
      <c r="F565" s="31">
        <f>SUM(F566:F569)</f>
        <v>7500</v>
      </c>
      <c r="G565" s="31">
        <f>SUM(G566:G569)</f>
        <v>0</v>
      </c>
      <c r="H565" s="31">
        <f>SUM(H566:H569)</f>
        <v>0</v>
      </c>
      <c r="I565" s="31">
        <f>SUM(I566:I569)</f>
        <v>0</v>
      </c>
      <c r="J565" s="37"/>
    </row>
    <row r="566" spans="1:10" ht="30" x14ac:dyDescent="0.2">
      <c r="A566" s="137"/>
      <c r="B566" s="73" t="s">
        <v>1</v>
      </c>
      <c r="C566" s="135"/>
      <c r="D566" s="31">
        <f t="shared" si="73"/>
        <v>0</v>
      </c>
      <c r="E566" s="38">
        <v>0</v>
      </c>
      <c r="F566" s="13">
        <v>0</v>
      </c>
      <c r="G566" s="13">
        <v>0</v>
      </c>
      <c r="H566" s="13">
        <v>0</v>
      </c>
      <c r="I566" s="13">
        <v>0</v>
      </c>
      <c r="J566" s="37"/>
    </row>
    <row r="567" spans="1:10" ht="30" x14ac:dyDescent="0.2">
      <c r="A567" s="137"/>
      <c r="B567" s="73" t="s">
        <v>7</v>
      </c>
      <c r="C567" s="135"/>
      <c r="D567" s="31">
        <f t="shared" si="73"/>
        <v>33259</v>
      </c>
      <c r="E567" s="38">
        <v>28339</v>
      </c>
      <c r="F567" s="13">
        <v>4920</v>
      </c>
      <c r="G567" s="13">
        <v>0</v>
      </c>
      <c r="H567" s="13">
        <v>0</v>
      </c>
      <c r="I567" s="13">
        <v>0</v>
      </c>
      <c r="J567" s="37"/>
    </row>
    <row r="568" spans="1:10" ht="45" x14ac:dyDescent="0.2">
      <c r="A568" s="137"/>
      <c r="B568" s="73" t="s">
        <v>16</v>
      </c>
      <c r="C568" s="135"/>
      <c r="D568" s="31">
        <f t="shared" si="73"/>
        <v>17907.5</v>
      </c>
      <c r="E568" s="38">
        <v>15327.5</v>
      </c>
      <c r="F568" s="13">
        <v>2580</v>
      </c>
      <c r="G568" s="13">
        <v>0</v>
      </c>
      <c r="H568" s="13">
        <v>0</v>
      </c>
      <c r="I568" s="13">
        <v>0</v>
      </c>
      <c r="J568" s="37"/>
    </row>
    <row r="569" spans="1:10" ht="30" x14ac:dyDescent="0.2">
      <c r="A569" s="138"/>
      <c r="B569" s="73" t="s">
        <v>30</v>
      </c>
      <c r="C569" s="135"/>
      <c r="D569" s="31">
        <f t="shared" si="73"/>
        <v>0</v>
      </c>
      <c r="E569" s="38">
        <v>0</v>
      </c>
      <c r="F569" s="13">
        <v>0</v>
      </c>
      <c r="G569" s="13">
        <v>0</v>
      </c>
      <c r="H569" s="13">
        <v>0</v>
      </c>
      <c r="I569" s="13">
        <v>0</v>
      </c>
      <c r="J569" s="37"/>
    </row>
    <row r="570" spans="1:10" ht="73.5" customHeight="1" x14ac:dyDescent="0.2">
      <c r="A570" s="50" t="s">
        <v>63</v>
      </c>
      <c r="B570" s="73"/>
      <c r="C570" s="73"/>
      <c r="D570" s="73"/>
      <c r="E570" s="39"/>
      <c r="F570" s="73"/>
      <c r="G570" s="73"/>
      <c r="H570" s="73"/>
      <c r="I570" s="73"/>
      <c r="J570" s="73"/>
    </row>
    <row r="571" spans="1:10" ht="15" customHeight="1" x14ac:dyDescent="0.2">
      <c r="A571" s="136" t="s">
        <v>64</v>
      </c>
      <c r="B571" s="73" t="s">
        <v>2</v>
      </c>
      <c r="C571" s="135" t="s">
        <v>85</v>
      </c>
      <c r="D571" s="31">
        <f t="shared" ref="D571:D590" si="74">SUM(E571:I571)</f>
        <v>28800</v>
      </c>
      <c r="E571" s="39">
        <f>SUM(E572:E575)</f>
        <v>0</v>
      </c>
      <c r="F571" s="31">
        <f>SUM(F572:F575)</f>
        <v>0</v>
      </c>
      <c r="G571" s="31">
        <f>SUM(G572:G575)</f>
        <v>14400</v>
      </c>
      <c r="H571" s="31">
        <f>SUM(H572:H575)</f>
        <v>14400</v>
      </c>
      <c r="I571" s="31">
        <f>SUM(I572:I575)</f>
        <v>0</v>
      </c>
      <c r="J571" s="37"/>
    </row>
    <row r="572" spans="1:10" ht="30" x14ac:dyDescent="0.2">
      <c r="A572" s="137"/>
      <c r="B572" s="73" t="s">
        <v>1</v>
      </c>
      <c r="C572" s="135"/>
      <c r="D572" s="31">
        <f t="shared" si="74"/>
        <v>0</v>
      </c>
      <c r="E572" s="38">
        <v>0</v>
      </c>
      <c r="F572" s="13">
        <v>0</v>
      </c>
      <c r="G572" s="13">
        <v>0</v>
      </c>
      <c r="H572" s="13">
        <v>0</v>
      </c>
      <c r="I572" s="13">
        <v>0</v>
      </c>
      <c r="J572" s="37"/>
    </row>
    <row r="573" spans="1:10" ht="29.25" customHeight="1" x14ac:dyDescent="0.2">
      <c r="A573" s="137"/>
      <c r="B573" s="73" t="s">
        <v>7</v>
      </c>
      <c r="C573" s="135"/>
      <c r="D573" s="31">
        <f t="shared" si="74"/>
        <v>0</v>
      </c>
      <c r="E573" s="38">
        <v>0</v>
      </c>
      <c r="F573" s="13">
        <v>0</v>
      </c>
      <c r="G573" s="13">
        <v>0</v>
      </c>
      <c r="H573" s="13">
        <v>0</v>
      </c>
      <c r="I573" s="13">
        <v>0</v>
      </c>
      <c r="J573" s="37"/>
    </row>
    <row r="574" spans="1:10" ht="42.75" customHeight="1" x14ac:dyDescent="0.2">
      <c r="A574" s="137"/>
      <c r="B574" s="73" t="s">
        <v>16</v>
      </c>
      <c r="C574" s="135"/>
      <c r="D574" s="31">
        <f t="shared" si="74"/>
        <v>28800</v>
      </c>
      <c r="E574" s="38">
        <v>0</v>
      </c>
      <c r="F574" s="13">
        <v>0</v>
      </c>
      <c r="G574" s="13">
        <v>14400</v>
      </c>
      <c r="H574" s="13">
        <v>14400</v>
      </c>
      <c r="I574" s="13">
        <v>0</v>
      </c>
      <c r="J574" s="37"/>
    </row>
    <row r="575" spans="1:10" ht="29.25" customHeight="1" x14ac:dyDescent="0.2">
      <c r="A575" s="138"/>
      <c r="B575" s="73" t="s">
        <v>30</v>
      </c>
      <c r="C575" s="135"/>
      <c r="D575" s="31">
        <f t="shared" si="74"/>
        <v>0</v>
      </c>
      <c r="E575" s="38">
        <v>0</v>
      </c>
      <c r="F575" s="13">
        <v>0</v>
      </c>
      <c r="G575" s="13">
        <v>0</v>
      </c>
      <c r="H575" s="13">
        <v>0</v>
      </c>
      <c r="I575" s="13">
        <v>0</v>
      </c>
      <c r="J575" s="37"/>
    </row>
    <row r="576" spans="1:10" ht="15" customHeight="1" x14ac:dyDescent="0.2">
      <c r="A576" s="136" t="s">
        <v>60</v>
      </c>
      <c r="B576" s="73" t="s">
        <v>2</v>
      </c>
      <c r="C576" s="135" t="s">
        <v>85</v>
      </c>
      <c r="D576" s="31">
        <f t="shared" si="74"/>
        <v>0</v>
      </c>
      <c r="E576" s="39">
        <f>SUM(E577:E580)</f>
        <v>0</v>
      </c>
      <c r="F576" s="31">
        <f>SUM(F577:F580)</f>
        <v>0</v>
      </c>
      <c r="G576" s="31">
        <f>SUM(G577:G580)</f>
        <v>0</v>
      </c>
      <c r="H576" s="31">
        <f>SUM(H577:H580)</f>
        <v>0</v>
      </c>
      <c r="I576" s="31">
        <f>SUM(I577:I580)</f>
        <v>0</v>
      </c>
      <c r="J576" s="37"/>
    </row>
    <row r="577" spans="1:10" ht="30" customHeight="1" x14ac:dyDescent="0.2">
      <c r="A577" s="137"/>
      <c r="B577" s="73" t="s">
        <v>1</v>
      </c>
      <c r="C577" s="135"/>
      <c r="D577" s="31">
        <f t="shared" si="74"/>
        <v>0</v>
      </c>
      <c r="E577" s="38">
        <v>0</v>
      </c>
      <c r="F577" s="13">
        <v>0</v>
      </c>
      <c r="G577" s="13">
        <v>0</v>
      </c>
      <c r="H577" s="13">
        <v>0</v>
      </c>
      <c r="I577" s="13">
        <v>0</v>
      </c>
      <c r="J577" s="37"/>
    </row>
    <row r="578" spans="1:10" ht="30" x14ac:dyDescent="0.2">
      <c r="A578" s="137"/>
      <c r="B578" s="73" t="s">
        <v>7</v>
      </c>
      <c r="C578" s="135"/>
      <c r="D578" s="31">
        <f t="shared" si="74"/>
        <v>0</v>
      </c>
      <c r="E578" s="38">
        <v>0</v>
      </c>
      <c r="F578" s="13">
        <v>0</v>
      </c>
      <c r="G578" s="13">
        <v>0</v>
      </c>
      <c r="H578" s="13">
        <v>0</v>
      </c>
      <c r="I578" s="13">
        <v>0</v>
      </c>
      <c r="J578" s="37"/>
    </row>
    <row r="579" spans="1:10" ht="45" x14ac:dyDescent="0.2">
      <c r="A579" s="137"/>
      <c r="B579" s="73" t="s">
        <v>16</v>
      </c>
      <c r="C579" s="135"/>
      <c r="D579" s="31">
        <f t="shared" si="74"/>
        <v>0</v>
      </c>
      <c r="E579" s="38">
        <v>0</v>
      </c>
      <c r="F579" s="13">
        <v>0</v>
      </c>
      <c r="G579" s="13">
        <v>0</v>
      </c>
      <c r="H579" s="13">
        <v>0</v>
      </c>
      <c r="I579" s="13">
        <v>0</v>
      </c>
      <c r="J579" s="37"/>
    </row>
    <row r="580" spans="1:10" ht="30" x14ac:dyDescent="0.2">
      <c r="A580" s="138"/>
      <c r="B580" s="73" t="s">
        <v>30</v>
      </c>
      <c r="C580" s="135"/>
      <c r="D580" s="31">
        <f t="shared" si="74"/>
        <v>0</v>
      </c>
      <c r="E580" s="38">
        <v>0</v>
      </c>
      <c r="F580" s="13">
        <v>0</v>
      </c>
      <c r="G580" s="13">
        <v>0</v>
      </c>
      <c r="H580" s="13">
        <v>0</v>
      </c>
      <c r="I580" s="13">
        <v>0</v>
      </c>
      <c r="J580" s="37"/>
    </row>
    <row r="581" spans="1:10" ht="14.25" customHeight="1" x14ac:dyDescent="0.2">
      <c r="A581" s="136" t="s">
        <v>161</v>
      </c>
      <c r="B581" s="52" t="s">
        <v>2</v>
      </c>
      <c r="C581" s="135" t="s">
        <v>85</v>
      </c>
      <c r="D581" s="31">
        <f t="shared" si="74"/>
        <v>605638.80000000005</v>
      </c>
      <c r="E581" s="39">
        <f>SUM(E582:E585)</f>
        <v>135938.79999999999</v>
      </c>
      <c r="F581" s="31">
        <f>SUM(F582:F585)</f>
        <v>160500</v>
      </c>
      <c r="G581" s="31">
        <f>SUM(G582:G585)</f>
        <v>154600</v>
      </c>
      <c r="H581" s="31">
        <f>SUM(H582:H585)</f>
        <v>154600</v>
      </c>
      <c r="I581" s="31">
        <f>SUM(I582:I585)</f>
        <v>0</v>
      </c>
      <c r="J581" s="37"/>
    </row>
    <row r="582" spans="1:10" ht="30" x14ac:dyDescent="0.2">
      <c r="A582" s="137"/>
      <c r="B582" s="73" t="s">
        <v>1</v>
      </c>
      <c r="C582" s="135"/>
      <c r="D582" s="31">
        <f t="shared" si="74"/>
        <v>0</v>
      </c>
      <c r="E582" s="38">
        <v>0</v>
      </c>
      <c r="F582" s="13">
        <v>0</v>
      </c>
      <c r="G582" s="13">
        <v>0</v>
      </c>
      <c r="H582" s="13">
        <v>0</v>
      </c>
      <c r="I582" s="13">
        <v>0</v>
      </c>
      <c r="J582" s="37"/>
    </row>
    <row r="583" spans="1:10" ht="30" x14ac:dyDescent="0.2">
      <c r="A583" s="137"/>
      <c r="B583" s="73" t="s">
        <v>7</v>
      </c>
      <c r="C583" s="135"/>
      <c r="D583" s="31">
        <f t="shared" si="74"/>
        <v>0</v>
      </c>
      <c r="E583" s="38">
        <v>0</v>
      </c>
      <c r="F583" s="13">
        <v>0</v>
      </c>
      <c r="G583" s="13">
        <v>0</v>
      </c>
      <c r="H583" s="13">
        <v>0</v>
      </c>
      <c r="I583" s="13">
        <v>0</v>
      </c>
      <c r="J583" s="37"/>
    </row>
    <row r="584" spans="1:10" ht="38.25" x14ac:dyDescent="0.2">
      <c r="A584" s="137"/>
      <c r="B584" s="52" t="s">
        <v>16</v>
      </c>
      <c r="C584" s="135"/>
      <c r="D584" s="31">
        <f t="shared" si="74"/>
        <v>605638.80000000005</v>
      </c>
      <c r="E584" s="38">
        <v>135938.79999999999</v>
      </c>
      <c r="F584" s="13">
        <v>160500</v>
      </c>
      <c r="G584" s="13">
        <v>154600</v>
      </c>
      <c r="H584" s="13">
        <v>154600</v>
      </c>
      <c r="I584" s="13">
        <v>0</v>
      </c>
      <c r="J584" s="37"/>
    </row>
    <row r="585" spans="1:10" ht="30" x14ac:dyDescent="0.2">
      <c r="A585" s="138"/>
      <c r="B585" s="73" t="s">
        <v>30</v>
      </c>
      <c r="C585" s="135"/>
      <c r="D585" s="31">
        <f t="shared" si="74"/>
        <v>0</v>
      </c>
      <c r="E585" s="38">
        <v>0</v>
      </c>
      <c r="F585" s="13">
        <v>0</v>
      </c>
      <c r="G585" s="13">
        <v>0</v>
      </c>
      <c r="H585" s="13">
        <v>0</v>
      </c>
      <c r="I585" s="13">
        <v>0</v>
      </c>
      <c r="J585" s="37"/>
    </row>
    <row r="586" spans="1:10" ht="15" customHeight="1" x14ac:dyDescent="0.2">
      <c r="A586" s="136" t="s">
        <v>168</v>
      </c>
      <c r="B586" s="73" t="s">
        <v>2</v>
      </c>
      <c r="C586" s="135" t="s">
        <v>85</v>
      </c>
      <c r="D586" s="31">
        <f t="shared" si="74"/>
        <v>21600</v>
      </c>
      <c r="E586" s="39">
        <f>SUM(E587:E590)</f>
        <v>7200</v>
      </c>
      <c r="F586" s="31">
        <f>SUM(F587:F590)</f>
        <v>14400</v>
      </c>
      <c r="G586" s="31">
        <f>SUM(G587:G590)</f>
        <v>0</v>
      </c>
      <c r="H586" s="31">
        <f>SUM(H587:H590)</f>
        <v>0</v>
      </c>
      <c r="I586" s="31">
        <f>SUM(I587:I590)</f>
        <v>0</v>
      </c>
      <c r="J586" s="37"/>
    </row>
    <row r="587" spans="1:10" ht="30" x14ac:dyDescent="0.2">
      <c r="A587" s="137"/>
      <c r="B587" s="73" t="s">
        <v>1</v>
      </c>
      <c r="C587" s="135"/>
      <c r="D587" s="31">
        <f t="shared" si="74"/>
        <v>0</v>
      </c>
      <c r="E587" s="38">
        <v>0</v>
      </c>
      <c r="F587" s="13">
        <v>0</v>
      </c>
      <c r="G587" s="13">
        <v>0</v>
      </c>
      <c r="H587" s="13">
        <v>0</v>
      </c>
      <c r="I587" s="13">
        <v>0</v>
      </c>
      <c r="J587" s="37"/>
    </row>
    <row r="588" spans="1:10" ht="30" x14ac:dyDescent="0.2">
      <c r="A588" s="137"/>
      <c r="B588" s="73" t="s">
        <v>7</v>
      </c>
      <c r="C588" s="135"/>
      <c r="D588" s="31">
        <f t="shared" si="74"/>
        <v>0</v>
      </c>
      <c r="E588" s="38">
        <v>0</v>
      </c>
      <c r="F588" s="13">
        <v>0</v>
      </c>
      <c r="G588" s="13">
        <v>0</v>
      </c>
      <c r="H588" s="13">
        <v>0</v>
      </c>
      <c r="I588" s="13">
        <v>0</v>
      </c>
      <c r="J588" s="37"/>
    </row>
    <row r="589" spans="1:10" ht="45" x14ac:dyDescent="0.2">
      <c r="A589" s="137"/>
      <c r="B589" s="73" t="s">
        <v>16</v>
      </c>
      <c r="C589" s="135"/>
      <c r="D589" s="31">
        <f t="shared" si="74"/>
        <v>21600</v>
      </c>
      <c r="E589" s="38">
        <v>7200</v>
      </c>
      <c r="F589" s="13">
        <v>14400</v>
      </c>
      <c r="G589" s="13">
        <v>0</v>
      </c>
      <c r="H589" s="13">
        <v>0</v>
      </c>
      <c r="I589" s="13">
        <v>0</v>
      </c>
      <c r="J589" s="37"/>
    </row>
    <row r="590" spans="1:10" ht="30" x14ac:dyDescent="0.2">
      <c r="A590" s="138"/>
      <c r="B590" s="73" t="s">
        <v>30</v>
      </c>
      <c r="C590" s="135"/>
      <c r="D590" s="31">
        <f t="shared" si="74"/>
        <v>0</v>
      </c>
      <c r="E590" s="38">
        <v>0</v>
      </c>
      <c r="F590" s="13">
        <v>0</v>
      </c>
      <c r="G590" s="13">
        <v>0</v>
      </c>
      <c r="H590" s="13">
        <v>0</v>
      </c>
      <c r="I590" s="13">
        <v>0</v>
      </c>
      <c r="J590" s="37"/>
    </row>
    <row r="591" spans="1:10" ht="60" x14ac:dyDescent="0.2">
      <c r="A591" s="50" t="s">
        <v>169</v>
      </c>
      <c r="B591" s="73"/>
      <c r="C591" s="73"/>
      <c r="D591" s="73"/>
      <c r="E591" s="39"/>
      <c r="F591" s="73"/>
      <c r="G591" s="73"/>
      <c r="H591" s="73"/>
      <c r="I591" s="73"/>
      <c r="J591" s="73"/>
    </row>
    <row r="592" spans="1:10" ht="15" customHeight="1" x14ac:dyDescent="0.2">
      <c r="A592" s="136" t="s">
        <v>65</v>
      </c>
      <c r="B592" s="73" t="s">
        <v>2</v>
      </c>
      <c r="C592" s="135" t="s">
        <v>85</v>
      </c>
      <c r="D592" s="31">
        <f t="shared" ref="D592:D601" si="75">SUM(E592:I592)</f>
        <v>129311.33</v>
      </c>
      <c r="E592" s="31">
        <f>SUM(E593:E596)</f>
        <v>66311.33</v>
      </c>
      <c r="F592" s="31">
        <f>SUM(F593:F596)</f>
        <v>63000</v>
      </c>
      <c r="G592" s="31">
        <f>SUM(G593:G596)</f>
        <v>0</v>
      </c>
      <c r="H592" s="31">
        <f>SUM(H593:H596)</f>
        <v>0</v>
      </c>
      <c r="I592" s="31">
        <f>SUM(I593:I596)</f>
        <v>0</v>
      </c>
      <c r="J592" s="37"/>
    </row>
    <row r="593" spans="1:10" ht="30" x14ac:dyDescent="0.2">
      <c r="A593" s="137"/>
      <c r="B593" s="73" t="s">
        <v>1</v>
      </c>
      <c r="C593" s="135"/>
      <c r="D593" s="31">
        <f t="shared" si="75"/>
        <v>0</v>
      </c>
      <c r="E593" s="38">
        <v>0</v>
      </c>
      <c r="F593" s="13">
        <v>0</v>
      </c>
      <c r="G593" s="13">
        <v>0</v>
      </c>
      <c r="H593" s="13">
        <v>0</v>
      </c>
      <c r="I593" s="13">
        <v>0</v>
      </c>
      <c r="J593" s="37"/>
    </row>
    <row r="594" spans="1:10" ht="30" x14ac:dyDescent="0.2">
      <c r="A594" s="137"/>
      <c r="B594" s="73" t="s">
        <v>7</v>
      </c>
      <c r="C594" s="135"/>
      <c r="D594" s="31">
        <f t="shared" si="75"/>
        <v>86579.33</v>
      </c>
      <c r="E594" s="38">
        <v>45251.33</v>
      </c>
      <c r="F594" s="13">
        <v>41328</v>
      </c>
      <c r="G594" s="13">
        <v>0</v>
      </c>
      <c r="H594" s="13">
        <v>0</v>
      </c>
      <c r="I594" s="13">
        <v>0</v>
      </c>
      <c r="J594" s="37"/>
    </row>
    <row r="595" spans="1:10" ht="57.75" customHeight="1" x14ac:dyDescent="0.2">
      <c r="A595" s="137"/>
      <c r="B595" s="73" t="s">
        <v>16</v>
      </c>
      <c r="C595" s="135"/>
      <c r="D595" s="31">
        <f t="shared" si="75"/>
        <v>42732</v>
      </c>
      <c r="E595" s="38">
        <v>21060</v>
      </c>
      <c r="F595" s="13">
        <v>21672</v>
      </c>
      <c r="G595" s="13">
        <v>0</v>
      </c>
      <c r="H595" s="13">
        <v>0</v>
      </c>
      <c r="I595" s="13">
        <v>0</v>
      </c>
      <c r="J595" s="37"/>
    </row>
    <row r="596" spans="1:10" ht="36" customHeight="1" x14ac:dyDescent="0.2">
      <c r="A596" s="138"/>
      <c r="B596" s="73" t="s">
        <v>30</v>
      </c>
      <c r="C596" s="135"/>
      <c r="D596" s="31">
        <f t="shared" si="75"/>
        <v>0</v>
      </c>
      <c r="E596" s="38">
        <v>0</v>
      </c>
      <c r="F596" s="13">
        <v>0</v>
      </c>
      <c r="G596" s="13">
        <v>0</v>
      </c>
      <c r="H596" s="13">
        <v>0</v>
      </c>
      <c r="I596" s="13">
        <v>0</v>
      </c>
      <c r="J596" s="37"/>
    </row>
    <row r="597" spans="1:10" ht="15" customHeight="1" x14ac:dyDescent="0.2">
      <c r="A597" s="136" t="s">
        <v>379</v>
      </c>
      <c r="B597" s="91" t="s">
        <v>2</v>
      </c>
      <c r="C597" s="135" t="s">
        <v>85</v>
      </c>
      <c r="D597" s="31">
        <f t="shared" si="75"/>
        <v>1000</v>
      </c>
      <c r="E597" s="31">
        <f>SUM(E598:E601)</f>
        <v>1000</v>
      </c>
      <c r="F597" s="31">
        <f>SUM(F598:F601)</f>
        <v>0</v>
      </c>
      <c r="G597" s="31">
        <f>SUM(G598:G601)</f>
        <v>0</v>
      </c>
      <c r="H597" s="31">
        <f>SUM(H598:H601)</f>
        <v>0</v>
      </c>
      <c r="I597" s="31">
        <f>SUM(I598:I601)</f>
        <v>0</v>
      </c>
      <c r="J597" s="37"/>
    </row>
    <row r="598" spans="1:10" ht="30" x14ac:dyDescent="0.2">
      <c r="A598" s="137"/>
      <c r="B598" s="91" t="s">
        <v>1</v>
      </c>
      <c r="C598" s="135"/>
      <c r="D598" s="31">
        <f t="shared" si="75"/>
        <v>0</v>
      </c>
      <c r="E598" s="38">
        <v>0</v>
      </c>
      <c r="F598" s="13">
        <v>0</v>
      </c>
      <c r="G598" s="13">
        <v>0</v>
      </c>
      <c r="H598" s="13">
        <v>0</v>
      </c>
      <c r="I598" s="13">
        <v>0</v>
      </c>
      <c r="J598" s="37"/>
    </row>
    <row r="599" spans="1:10" ht="30" x14ac:dyDescent="0.2">
      <c r="A599" s="137"/>
      <c r="B599" s="91" t="s">
        <v>7</v>
      </c>
      <c r="C599" s="135"/>
      <c r="D599" s="31">
        <f t="shared" si="75"/>
        <v>0</v>
      </c>
      <c r="E599" s="38">
        <v>0</v>
      </c>
      <c r="F599" s="13">
        <v>0</v>
      </c>
      <c r="G599" s="13">
        <v>0</v>
      </c>
      <c r="H599" s="13">
        <v>0</v>
      </c>
      <c r="I599" s="13">
        <v>0</v>
      </c>
      <c r="J599" s="37"/>
    </row>
    <row r="600" spans="1:10" ht="57.75" customHeight="1" x14ac:dyDescent="0.2">
      <c r="A600" s="137"/>
      <c r="B600" s="91" t="s">
        <v>16</v>
      </c>
      <c r="C600" s="135"/>
      <c r="D600" s="31">
        <f t="shared" si="75"/>
        <v>1000</v>
      </c>
      <c r="E600" s="38">
        <v>1000</v>
      </c>
      <c r="F600" s="13">
        <v>0</v>
      </c>
      <c r="G600" s="13">
        <v>0</v>
      </c>
      <c r="H600" s="13">
        <v>0</v>
      </c>
      <c r="I600" s="13">
        <v>0</v>
      </c>
      <c r="J600" s="37"/>
    </row>
    <row r="601" spans="1:10" ht="36" customHeight="1" x14ac:dyDescent="0.2">
      <c r="A601" s="138"/>
      <c r="B601" s="91" t="s">
        <v>30</v>
      </c>
      <c r="C601" s="135"/>
      <c r="D601" s="31">
        <f t="shared" si="75"/>
        <v>0</v>
      </c>
      <c r="E601" s="38">
        <v>0</v>
      </c>
      <c r="F601" s="13">
        <v>0</v>
      </c>
      <c r="G601" s="13">
        <v>0</v>
      </c>
      <c r="H601" s="13">
        <v>0</v>
      </c>
      <c r="I601" s="13">
        <v>0</v>
      </c>
      <c r="J601" s="37"/>
    </row>
    <row r="602" spans="1:10" ht="75" x14ac:dyDescent="0.2">
      <c r="A602" s="50" t="s">
        <v>191</v>
      </c>
      <c r="B602" s="73"/>
      <c r="C602" s="74"/>
      <c r="D602" s="31"/>
      <c r="E602" s="38"/>
      <c r="F602" s="13"/>
      <c r="G602" s="13"/>
      <c r="H602" s="13"/>
      <c r="I602" s="13"/>
      <c r="J602" s="37"/>
    </row>
    <row r="603" spans="1:10" ht="15" x14ac:dyDescent="0.2">
      <c r="A603" s="136" t="s">
        <v>193</v>
      </c>
      <c r="B603" s="73" t="s">
        <v>2</v>
      </c>
      <c r="C603" s="135" t="s">
        <v>85</v>
      </c>
      <c r="D603" s="31">
        <f>SUM(E603:I603)</f>
        <v>2160</v>
      </c>
      <c r="E603" s="39">
        <f>SUM(E604:E607)</f>
        <v>540</v>
      </c>
      <c r="F603" s="31">
        <f>SUM(F604:F607)</f>
        <v>540</v>
      </c>
      <c r="G603" s="31">
        <f>SUM(G604:G607)</f>
        <v>540</v>
      </c>
      <c r="H603" s="31">
        <f>SUM(H604:H607)</f>
        <v>540</v>
      </c>
      <c r="I603" s="31">
        <f>SUM(I604:I607)</f>
        <v>0</v>
      </c>
      <c r="J603" s="37"/>
    </row>
    <row r="604" spans="1:10" ht="30" x14ac:dyDescent="0.2">
      <c r="A604" s="137"/>
      <c r="B604" s="73" t="s">
        <v>1</v>
      </c>
      <c r="C604" s="135"/>
      <c r="D604" s="31">
        <f>SUM(E604:I604)</f>
        <v>0</v>
      </c>
      <c r="E604" s="38">
        <v>0</v>
      </c>
      <c r="F604" s="13">
        <v>0</v>
      </c>
      <c r="G604" s="13">
        <v>0</v>
      </c>
      <c r="H604" s="13">
        <v>0</v>
      </c>
      <c r="I604" s="13">
        <v>0</v>
      </c>
      <c r="J604" s="37"/>
    </row>
    <row r="605" spans="1:10" ht="30" x14ac:dyDescent="0.2">
      <c r="A605" s="137"/>
      <c r="B605" s="73" t="s">
        <v>7</v>
      </c>
      <c r="C605" s="135"/>
      <c r="D605" s="31">
        <f>SUM(E605:I605)</f>
        <v>0</v>
      </c>
      <c r="E605" s="38">
        <v>0</v>
      </c>
      <c r="F605" s="13">
        <v>0</v>
      </c>
      <c r="G605" s="13">
        <v>0</v>
      </c>
      <c r="H605" s="13">
        <v>0</v>
      </c>
      <c r="I605" s="13">
        <v>0</v>
      </c>
      <c r="J605" s="37"/>
    </row>
    <row r="606" spans="1:10" ht="45" x14ac:dyDescent="0.2">
      <c r="A606" s="137"/>
      <c r="B606" s="73" t="s">
        <v>16</v>
      </c>
      <c r="C606" s="135"/>
      <c r="D606" s="31">
        <f>SUM(E606:I606)</f>
        <v>2160</v>
      </c>
      <c r="E606" s="38">
        <v>540</v>
      </c>
      <c r="F606" s="13">
        <v>540</v>
      </c>
      <c r="G606" s="13">
        <v>540</v>
      </c>
      <c r="H606" s="13">
        <v>540</v>
      </c>
      <c r="I606" s="13">
        <v>0</v>
      </c>
      <c r="J606" s="37"/>
    </row>
    <row r="607" spans="1:10" ht="30" x14ac:dyDescent="0.2">
      <c r="A607" s="138"/>
      <c r="B607" s="73" t="s">
        <v>30</v>
      </c>
      <c r="C607" s="135"/>
      <c r="D607" s="31">
        <f>SUM(E607:I607)</f>
        <v>0</v>
      </c>
      <c r="E607" s="38">
        <v>0</v>
      </c>
      <c r="F607" s="13">
        <v>0</v>
      </c>
      <c r="G607" s="13">
        <v>0</v>
      </c>
      <c r="H607" s="13">
        <v>0</v>
      </c>
      <c r="I607" s="13">
        <v>0</v>
      </c>
      <c r="J607" s="37"/>
    </row>
    <row r="608" spans="1:10" ht="15.75" x14ac:dyDescent="0.2">
      <c r="A608" s="151" t="s">
        <v>67</v>
      </c>
      <c r="B608" s="151"/>
      <c r="C608" s="151"/>
      <c r="D608" s="151"/>
      <c r="E608" s="151"/>
      <c r="F608" s="151"/>
      <c r="G608" s="151"/>
      <c r="H608" s="151"/>
      <c r="I608" s="151"/>
      <c r="J608" s="151"/>
    </row>
    <row r="609" spans="1:10" ht="75" x14ac:dyDescent="0.2">
      <c r="A609" s="50" t="s">
        <v>68</v>
      </c>
      <c r="B609" s="73"/>
      <c r="C609" s="73"/>
      <c r="D609" s="73"/>
      <c r="E609" s="39"/>
      <c r="F609" s="73"/>
      <c r="G609" s="73"/>
      <c r="H609" s="73"/>
      <c r="I609" s="73"/>
      <c r="J609" s="73"/>
    </row>
    <row r="610" spans="1:10" ht="15" customHeight="1" x14ac:dyDescent="0.2">
      <c r="A610" s="134" t="s">
        <v>69</v>
      </c>
      <c r="B610" s="73" t="s">
        <v>2</v>
      </c>
      <c r="C610" s="135" t="s">
        <v>85</v>
      </c>
      <c r="D610" s="31">
        <f t="shared" ref="D610:D619" si="76">SUM(E610:I610)</f>
        <v>144450.06</v>
      </c>
      <c r="E610" s="39">
        <f>SUM(E611:E614)</f>
        <v>56279.759999999995</v>
      </c>
      <c r="F610" s="31">
        <f>SUM(F611:F614)</f>
        <v>39805.5</v>
      </c>
      <c r="G610" s="31">
        <f>SUM(G611:G614)</f>
        <v>24182.400000000001</v>
      </c>
      <c r="H610" s="31">
        <f>SUM(H611:H614)</f>
        <v>24182.400000000001</v>
      </c>
      <c r="I610" s="31">
        <f>SUM(I611:I614)</f>
        <v>0</v>
      </c>
      <c r="J610" s="37"/>
    </row>
    <row r="611" spans="1:10" ht="30" x14ac:dyDescent="0.2">
      <c r="A611" s="134"/>
      <c r="B611" s="73" t="s">
        <v>1</v>
      </c>
      <c r="C611" s="135"/>
      <c r="D611" s="31">
        <f t="shared" si="76"/>
        <v>0</v>
      </c>
      <c r="E611" s="38">
        <v>0</v>
      </c>
      <c r="F611" s="13">
        <v>0</v>
      </c>
      <c r="G611" s="13">
        <v>0</v>
      </c>
      <c r="H611" s="13">
        <v>0</v>
      </c>
      <c r="I611" s="13">
        <v>0</v>
      </c>
      <c r="J611" s="37"/>
    </row>
    <row r="612" spans="1:10" ht="30" x14ac:dyDescent="0.2">
      <c r="A612" s="134"/>
      <c r="B612" s="73" t="s">
        <v>7</v>
      </c>
      <c r="C612" s="135"/>
      <c r="D612" s="31">
        <f t="shared" si="76"/>
        <v>47366.86</v>
      </c>
      <c r="E612" s="38">
        <v>29905.759999999998</v>
      </c>
      <c r="F612" s="13">
        <v>17461.099999999999</v>
      </c>
      <c r="G612" s="13">
        <v>0</v>
      </c>
      <c r="H612" s="13">
        <v>0</v>
      </c>
      <c r="I612" s="13">
        <v>0</v>
      </c>
      <c r="J612" s="37"/>
    </row>
    <row r="613" spans="1:10" ht="45" x14ac:dyDescent="0.2">
      <c r="A613" s="134"/>
      <c r="B613" s="73" t="s">
        <v>16</v>
      </c>
      <c r="C613" s="135"/>
      <c r="D613" s="31">
        <f t="shared" si="76"/>
        <v>97083.200000000012</v>
      </c>
      <c r="E613" s="38">
        <v>26374</v>
      </c>
      <c r="F613" s="13">
        <v>22344.400000000001</v>
      </c>
      <c r="G613" s="13">
        <v>24182.400000000001</v>
      </c>
      <c r="H613" s="13">
        <v>24182.400000000001</v>
      </c>
      <c r="I613" s="13">
        <v>0</v>
      </c>
      <c r="J613" s="37"/>
    </row>
    <row r="614" spans="1:10" ht="30" x14ac:dyDescent="0.2">
      <c r="A614" s="134"/>
      <c r="B614" s="73" t="s">
        <v>30</v>
      </c>
      <c r="C614" s="135"/>
      <c r="D614" s="31">
        <f t="shared" si="76"/>
        <v>0</v>
      </c>
      <c r="E614" s="38">
        <v>0</v>
      </c>
      <c r="F614" s="13">
        <v>0</v>
      </c>
      <c r="G614" s="13">
        <v>0</v>
      </c>
      <c r="H614" s="13">
        <v>0</v>
      </c>
      <c r="I614" s="13">
        <v>0</v>
      </c>
      <c r="J614" s="37"/>
    </row>
    <row r="615" spans="1:10" ht="15" customHeight="1" x14ac:dyDescent="0.2">
      <c r="A615" s="134" t="s">
        <v>264</v>
      </c>
      <c r="B615" s="73" t="s">
        <v>2</v>
      </c>
      <c r="C615" s="135" t="s">
        <v>85</v>
      </c>
      <c r="D615" s="31">
        <f t="shared" si="76"/>
        <v>14116.74</v>
      </c>
      <c r="E615" s="39">
        <f>SUM(E616:E619)</f>
        <v>8773.84</v>
      </c>
      <c r="F615" s="31">
        <f>SUM(F616:F619)</f>
        <v>5342.9</v>
      </c>
      <c r="G615" s="31">
        <f>SUM(G616:G619)</f>
        <v>0</v>
      </c>
      <c r="H615" s="31">
        <f>SUM(H616:H619)</f>
        <v>0</v>
      </c>
      <c r="I615" s="31">
        <f>SUM(I616:I619)</f>
        <v>0</v>
      </c>
      <c r="J615" s="37"/>
    </row>
    <row r="616" spans="1:10" ht="30" x14ac:dyDescent="0.2">
      <c r="A616" s="134"/>
      <c r="B616" s="73" t="s">
        <v>1</v>
      </c>
      <c r="C616" s="135"/>
      <c r="D616" s="31">
        <f t="shared" si="76"/>
        <v>0</v>
      </c>
      <c r="E616" s="38">
        <v>0</v>
      </c>
      <c r="F616" s="13">
        <v>0</v>
      </c>
      <c r="G616" s="13">
        <v>0</v>
      </c>
      <c r="H616" s="13">
        <v>0</v>
      </c>
      <c r="I616" s="13">
        <v>0</v>
      </c>
      <c r="J616" s="37"/>
    </row>
    <row r="617" spans="1:10" ht="30" x14ac:dyDescent="0.2">
      <c r="A617" s="134"/>
      <c r="B617" s="73" t="s">
        <v>7</v>
      </c>
      <c r="C617" s="135"/>
      <c r="D617" s="31">
        <f t="shared" si="76"/>
        <v>11011.53</v>
      </c>
      <c r="E617" s="38">
        <v>7506.63</v>
      </c>
      <c r="F617" s="13">
        <v>3504.9</v>
      </c>
      <c r="G617" s="13">
        <v>0</v>
      </c>
      <c r="H617" s="13">
        <v>0</v>
      </c>
      <c r="I617" s="13">
        <v>0</v>
      </c>
      <c r="J617" s="37"/>
    </row>
    <row r="618" spans="1:10" ht="45" x14ac:dyDescent="0.2">
      <c r="A618" s="134"/>
      <c r="B618" s="73" t="s">
        <v>16</v>
      </c>
      <c r="C618" s="135"/>
      <c r="D618" s="31">
        <f t="shared" si="76"/>
        <v>3105.21</v>
      </c>
      <c r="E618" s="38">
        <v>1267.21</v>
      </c>
      <c r="F618" s="13">
        <v>1838</v>
      </c>
      <c r="G618" s="13">
        <v>0</v>
      </c>
      <c r="H618" s="13">
        <v>0</v>
      </c>
      <c r="I618" s="13">
        <v>0</v>
      </c>
      <c r="J618" s="37"/>
    </row>
    <row r="619" spans="1:10" ht="30" x14ac:dyDescent="0.2">
      <c r="A619" s="134"/>
      <c r="B619" s="73" t="s">
        <v>30</v>
      </c>
      <c r="C619" s="135"/>
      <c r="D619" s="31">
        <f t="shared" si="76"/>
        <v>0</v>
      </c>
      <c r="E619" s="38">
        <v>0</v>
      </c>
      <c r="F619" s="13">
        <v>0</v>
      </c>
      <c r="G619" s="13">
        <v>0</v>
      </c>
      <c r="H619" s="13">
        <v>0</v>
      </c>
      <c r="I619" s="13">
        <v>0</v>
      </c>
      <c r="J619" s="37"/>
    </row>
    <row r="620" spans="1:10" ht="120" x14ac:dyDescent="0.2">
      <c r="A620" s="50" t="s">
        <v>70</v>
      </c>
      <c r="B620" s="73"/>
      <c r="C620" s="73"/>
      <c r="D620" s="73"/>
      <c r="E620" s="39"/>
      <c r="F620" s="73"/>
      <c r="G620" s="73"/>
      <c r="H620" s="73"/>
      <c r="I620" s="73"/>
      <c r="J620" s="73"/>
    </row>
    <row r="621" spans="1:10" ht="15" customHeight="1" x14ac:dyDescent="0.2">
      <c r="A621" s="134" t="s">
        <v>71</v>
      </c>
      <c r="B621" s="73" t="s">
        <v>2</v>
      </c>
      <c r="C621" s="135" t="s">
        <v>85</v>
      </c>
      <c r="D621" s="31">
        <f t="shared" ref="D621:D635" si="77">SUM(E621:I621)</f>
        <v>113846.8</v>
      </c>
      <c r="E621" s="39">
        <f>SUM(E622:E625)</f>
        <v>25461.7</v>
      </c>
      <c r="F621" s="31">
        <f>SUM(F622:F625)</f>
        <v>29461.7</v>
      </c>
      <c r="G621" s="31">
        <f>SUM(G622:G625)</f>
        <v>29461.7</v>
      </c>
      <c r="H621" s="31">
        <f>SUM(H622:H625)</f>
        <v>29461.7</v>
      </c>
      <c r="I621" s="31">
        <f>SUM(I622:I625)</f>
        <v>0</v>
      </c>
      <c r="J621" s="37"/>
    </row>
    <row r="622" spans="1:10" ht="30" x14ac:dyDescent="0.2">
      <c r="A622" s="134"/>
      <c r="B622" s="73" t="s">
        <v>1</v>
      </c>
      <c r="C622" s="135"/>
      <c r="D622" s="31">
        <f t="shared" si="77"/>
        <v>0</v>
      </c>
      <c r="E622" s="38">
        <v>0</v>
      </c>
      <c r="F622" s="13">
        <v>0</v>
      </c>
      <c r="G622" s="13">
        <v>0</v>
      </c>
      <c r="H622" s="13">
        <v>0</v>
      </c>
      <c r="I622" s="13">
        <v>0</v>
      </c>
      <c r="J622" s="37"/>
    </row>
    <row r="623" spans="1:10" ht="30" x14ac:dyDescent="0.2">
      <c r="A623" s="134"/>
      <c r="B623" s="73" t="s">
        <v>7</v>
      </c>
      <c r="C623" s="135"/>
      <c r="D623" s="31">
        <f t="shared" si="77"/>
        <v>0</v>
      </c>
      <c r="E623" s="38">
        <v>0</v>
      </c>
      <c r="F623" s="13">
        <v>0</v>
      </c>
      <c r="G623" s="13">
        <v>0</v>
      </c>
      <c r="H623" s="13">
        <v>0</v>
      </c>
      <c r="I623" s="13">
        <v>0</v>
      </c>
      <c r="J623" s="37"/>
    </row>
    <row r="624" spans="1:10" ht="45" x14ac:dyDescent="0.2">
      <c r="A624" s="134"/>
      <c r="B624" s="73" t="s">
        <v>16</v>
      </c>
      <c r="C624" s="135"/>
      <c r="D624" s="31">
        <f t="shared" si="77"/>
        <v>113846.8</v>
      </c>
      <c r="E624" s="38">
        <v>25461.7</v>
      </c>
      <c r="F624" s="13">
        <v>29461.7</v>
      </c>
      <c r="G624" s="13">
        <v>29461.7</v>
      </c>
      <c r="H624" s="13">
        <v>29461.7</v>
      </c>
      <c r="I624" s="13">
        <v>0</v>
      </c>
      <c r="J624" s="37"/>
    </row>
    <row r="625" spans="1:10" ht="30" x14ac:dyDescent="0.2">
      <c r="A625" s="134"/>
      <c r="B625" s="73" t="s">
        <v>30</v>
      </c>
      <c r="C625" s="135"/>
      <c r="D625" s="31">
        <f t="shared" si="77"/>
        <v>0</v>
      </c>
      <c r="E625" s="38">
        <v>0</v>
      </c>
      <c r="F625" s="13">
        <v>0</v>
      </c>
      <c r="G625" s="13">
        <v>0</v>
      </c>
      <c r="H625" s="13">
        <v>0</v>
      </c>
      <c r="I625" s="13">
        <v>0</v>
      </c>
      <c r="J625" s="37"/>
    </row>
    <row r="626" spans="1:10" ht="15" x14ac:dyDescent="0.2">
      <c r="A626" s="134" t="s">
        <v>72</v>
      </c>
      <c r="B626" s="73" t="s">
        <v>2</v>
      </c>
      <c r="C626" s="135" t="s">
        <v>85</v>
      </c>
      <c r="D626" s="31">
        <f t="shared" si="77"/>
        <v>993607.12999999989</v>
      </c>
      <c r="E626" s="39">
        <f>SUM(E627:E630)</f>
        <v>215076</v>
      </c>
      <c r="F626" s="31">
        <f>SUM(F627:F630)</f>
        <v>246956.74</v>
      </c>
      <c r="G626" s="31">
        <f>SUM(G627:G630)</f>
        <v>259304.58</v>
      </c>
      <c r="H626" s="31">
        <f>SUM(H627:H630)</f>
        <v>272269.81</v>
      </c>
      <c r="I626" s="31">
        <f>SUM(I627:I630)</f>
        <v>0</v>
      </c>
      <c r="J626" s="37"/>
    </row>
    <row r="627" spans="1:10" ht="30" x14ac:dyDescent="0.2">
      <c r="A627" s="134"/>
      <c r="B627" s="73" t="s">
        <v>1</v>
      </c>
      <c r="C627" s="135"/>
      <c r="D627" s="31">
        <f t="shared" si="77"/>
        <v>0</v>
      </c>
      <c r="E627" s="38">
        <v>0</v>
      </c>
      <c r="F627" s="13">
        <v>0</v>
      </c>
      <c r="G627" s="13">
        <v>0</v>
      </c>
      <c r="H627" s="13">
        <v>0</v>
      </c>
      <c r="I627" s="13">
        <v>0</v>
      </c>
      <c r="J627" s="37"/>
    </row>
    <row r="628" spans="1:10" ht="30" x14ac:dyDescent="0.2">
      <c r="A628" s="134"/>
      <c r="B628" s="73" t="s">
        <v>7</v>
      </c>
      <c r="C628" s="135"/>
      <c r="D628" s="31">
        <f t="shared" si="77"/>
        <v>0</v>
      </c>
      <c r="E628" s="38">
        <v>0</v>
      </c>
      <c r="F628" s="13">
        <v>0</v>
      </c>
      <c r="G628" s="13">
        <v>0</v>
      </c>
      <c r="H628" s="13">
        <v>0</v>
      </c>
      <c r="I628" s="13">
        <v>0</v>
      </c>
      <c r="J628" s="37"/>
    </row>
    <row r="629" spans="1:10" ht="45" x14ac:dyDescent="0.2">
      <c r="A629" s="134"/>
      <c r="B629" s="73" t="s">
        <v>16</v>
      </c>
      <c r="C629" s="135"/>
      <c r="D629" s="31">
        <f t="shared" si="77"/>
        <v>0</v>
      </c>
      <c r="E629" s="38">
        <v>0</v>
      </c>
      <c r="F629" s="13">
        <v>0</v>
      </c>
      <c r="G629" s="13">
        <v>0</v>
      </c>
      <c r="H629" s="13">
        <v>0</v>
      </c>
      <c r="I629" s="13">
        <v>0</v>
      </c>
      <c r="J629" s="37"/>
    </row>
    <row r="630" spans="1:10" ht="30" x14ac:dyDescent="0.2">
      <c r="A630" s="134"/>
      <c r="B630" s="73" t="s">
        <v>30</v>
      </c>
      <c r="C630" s="135"/>
      <c r="D630" s="31">
        <f t="shared" si="77"/>
        <v>993607.12999999989</v>
      </c>
      <c r="E630" s="39">
        <v>215076</v>
      </c>
      <c r="F630" s="39">
        <v>246956.74</v>
      </c>
      <c r="G630" s="39">
        <v>259304.58</v>
      </c>
      <c r="H630" s="39">
        <v>272269.81</v>
      </c>
      <c r="I630" s="13">
        <v>0</v>
      </c>
      <c r="J630" s="37"/>
    </row>
    <row r="631" spans="1:10" ht="15" x14ac:dyDescent="0.2">
      <c r="A631" s="134" t="s">
        <v>73</v>
      </c>
      <c r="B631" s="73" t="s">
        <v>2</v>
      </c>
      <c r="C631" s="135" t="s">
        <v>85</v>
      </c>
      <c r="D631" s="31">
        <f t="shared" si="77"/>
        <v>233655.2</v>
      </c>
      <c r="E631" s="39">
        <f>SUM(E632:E635)</f>
        <v>233655.2</v>
      </c>
      <c r="F631" s="31">
        <f>SUM(F632:F635)</f>
        <v>0</v>
      </c>
      <c r="G631" s="31">
        <f>SUM(G632:G635)</f>
        <v>0</v>
      </c>
      <c r="H631" s="31">
        <f>SUM(H632:H635)</f>
        <v>0</v>
      </c>
      <c r="I631" s="31">
        <f>SUM(I632:I635)</f>
        <v>0</v>
      </c>
      <c r="J631" s="37"/>
    </row>
    <row r="632" spans="1:10" ht="30" x14ac:dyDescent="0.2">
      <c r="A632" s="134"/>
      <c r="B632" s="73" t="s">
        <v>1</v>
      </c>
      <c r="C632" s="135"/>
      <c r="D632" s="31">
        <f t="shared" si="77"/>
        <v>0</v>
      </c>
      <c r="E632" s="38">
        <v>0</v>
      </c>
      <c r="F632" s="13">
        <v>0</v>
      </c>
      <c r="G632" s="13">
        <v>0</v>
      </c>
      <c r="H632" s="13">
        <v>0</v>
      </c>
      <c r="I632" s="13">
        <v>0</v>
      </c>
      <c r="J632" s="37"/>
    </row>
    <row r="633" spans="1:10" ht="30" x14ac:dyDescent="0.2">
      <c r="A633" s="134"/>
      <c r="B633" s="73" t="s">
        <v>7</v>
      </c>
      <c r="C633" s="135"/>
      <c r="D633" s="31">
        <f t="shared" si="77"/>
        <v>0</v>
      </c>
      <c r="E633" s="38">
        <v>0</v>
      </c>
      <c r="F633" s="13">
        <v>0</v>
      </c>
      <c r="G633" s="13">
        <v>0</v>
      </c>
      <c r="H633" s="13">
        <v>0</v>
      </c>
      <c r="I633" s="13">
        <v>0</v>
      </c>
      <c r="J633" s="37"/>
    </row>
    <row r="634" spans="1:10" ht="45" x14ac:dyDescent="0.2">
      <c r="A634" s="134"/>
      <c r="B634" s="73" t="s">
        <v>16</v>
      </c>
      <c r="C634" s="135"/>
      <c r="D634" s="31">
        <f t="shared" si="77"/>
        <v>233655.2</v>
      </c>
      <c r="E634" s="38">
        <v>233655.2</v>
      </c>
      <c r="F634" s="13">
        <v>0</v>
      </c>
      <c r="G634" s="13">
        <v>0</v>
      </c>
      <c r="H634" s="13">
        <v>0</v>
      </c>
      <c r="I634" s="13">
        <v>0</v>
      </c>
      <c r="J634" s="37"/>
    </row>
    <row r="635" spans="1:10" ht="33.75" customHeight="1" x14ac:dyDescent="0.2">
      <c r="A635" s="134"/>
      <c r="B635" s="73" t="s">
        <v>30</v>
      </c>
      <c r="C635" s="135"/>
      <c r="D635" s="31">
        <f t="shared" si="77"/>
        <v>0</v>
      </c>
      <c r="E635" s="38">
        <v>0</v>
      </c>
      <c r="F635" s="13">
        <v>0</v>
      </c>
      <c r="G635" s="13">
        <v>0</v>
      </c>
      <c r="H635" s="13">
        <v>0</v>
      </c>
      <c r="I635" s="13">
        <v>0</v>
      </c>
      <c r="J635" s="37"/>
    </row>
    <row r="636" spans="1:10" ht="15" x14ac:dyDescent="0.2">
      <c r="A636" s="134" t="s">
        <v>203</v>
      </c>
      <c r="B636" s="73" t="s">
        <v>2</v>
      </c>
      <c r="C636" s="135" t="s">
        <v>85</v>
      </c>
      <c r="D636" s="31">
        <f t="shared" ref="D636:D645" si="78">SUM(E636:I636)</f>
        <v>1748300</v>
      </c>
      <c r="E636" s="39">
        <f>SUM(E637:E640)</f>
        <v>1748300</v>
      </c>
      <c r="F636" s="31">
        <f>SUM(F637:F640)</f>
        <v>0</v>
      </c>
      <c r="G636" s="31">
        <f>SUM(G637:G640)</f>
        <v>0</v>
      </c>
      <c r="H636" s="31">
        <f>SUM(H637:H640)</f>
        <v>0</v>
      </c>
      <c r="I636" s="31">
        <f>SUM(I637:I640)</f>
        <v>0</v>
      </c>
      <c r="J636" s="37"/>
    </row>
    <row r="637" spans="1:10" ht="30" x14ac:dyDescent="0.2">
      <c r="A637" s="134"/>
      <c r="B637" s="73" t="s">
        <v>1</v>
      </c>
      <c r="C637" s="135"/>
      <c r="D637" s="31">
        <f t="shared" si="78"/>
        <v>0</v>
      </c>
      <c r="E637" s="38">
        <v>0</v>
      </c>
      <c r="F637" s="13">
        <v>0</v>
      </c>
      <c r="G637" s="13">
        <v>0</v>
      </c>
      <c r="H637" s="13">
        <v>0</v>
      </c>
      <c r="I637" s="13">
        <v>0</v>
      </c>
      <c r="J637" s="37"/>
    </row>
    <row r="638" spans="1:10" ht="30" x14ac:dyDescent="0.2">
      <c r="A638" s="134"/>
      <c r="B638" s="73" t="s">
        <v>7</v>
      </c>
      <c r="C638" s="135"/>
      <c r="D638" s="31">
        <f t="shared" si="78"/>
        <v>0</v>
      </c>
      <c r="E638" s="38">
        <v>0</v>
      </c>
      <c r="F638" s="13">
        <v>0</v>
      </c>
      <c r="G638" s="13">
        <v>0</v>
      </c>
      <c r="H638" s="13">
        <v>0</v>
      </c>
      <c r="I638" s="13">
        <v>0</v>
      </c>
      <c r="J638" s="37"/>
    </row>
    <row r="639" spans="1:10" ht="45" x14ac:dyDescent="0.2">
      <c r="A639" s="134"/>
      <c r="B639" s="73" t="s">
        <v>16</v>
      </c>
      <c r="C639" s="135"/>
      <c r="D639" s="31">
        <f t="shared" si="78"/>
        <v>1748300</v>
      </c>
      <c r="E639" s="38">
        <v>1748300</v>
      </c>
      <c r="F639" s="13">
        <v>0</v>
      </c>
      <c r="G639" s="13">
        <v>0</v>
      </c>
      <c r="H639" s="13">
        <v>0</v>
      </c>
      <c r="I639" s="13">
        <v>0</v>
      </c>
      <c r="J639" s="37"/>
    </row>
    <row r="640" spans="1:10" ht="33.75" customHeight="1" x14ac:dyDescent="0.2">
      <c r="A640" s="134"/>
      <c r="B640" s="73" t="s">
        <v>30</v>
      </c>
      <c r="C640" s="135"/>
      <c r="D640" s="31">
        <f t="shared" si="78"/>
        <v>0</v>
      </c>
      <c r="E640" s="38">
        <v>0</v>
      </c>
      <c r="F640" s="13">
        <v>0</v>
      </c>
      <c r="G640" s="13">
        <v>0</v>
      </c>
      <c r="H640" s="13">
        <v>0</v>
      </c>
      <c r="I640" s="13">
        <v>0</v>
      </c>
      <c r="J640" s="37"/>
    </row>
    <row r="641" spans="1:10" ht="15" x14ac:dyDescent="0.2">
      <c r="A641" s="134" t="s">
        <v>260</v>
      </c>
      <c r="B641" s="73" t="s">
        <v>2</v>
      </c>
      <c r="C641" s="135" t="s">
        <v>85</v>
      </c>
      <c r="D641" s="31">
        <f t="shared" si="78"/>
        <v>10032.200000000001</v>
      </c>
      <c r="E641" s="39">
        <f>SUM(E642:E645)</f>
        <v>10032.200000000001</v>
      </c>
      <c r="F641" s="31">
        <f>SUM(F642:F645)</f>
        <v>0</v>
      </c>
      <c r="G641" s="31">
        <f>SUM(G642:G645)</f>
        <v>0</v>
      </c>
      <c r="H641" s="31">
        <f>SUM(H642:H645)</f>
        <v>0</v>
      </c>
      <c r="I641" s="31">
        <f>SUM(I642:I645)</f>
        <v>0</v>
      </c>
      <c r="J641" s="37"/>
    </row>
    <row r="642" spans="1:10" ht="30" x14ac:dyDescent="0.2">
      <c r="A642" s="134"/>
      <c r="B642" s="73" t="s">
        <v>1</v>
      </c>
      <c r="C642" s="135"/>
      <c r="D642" s="31">
        <f t="shared" si="78"/>
        <v>0</v>
      </c>
      <c r="E642" s="38">
        <v>0</v>
      </c>
      <c r="F642" s="13">
        <v>0</v>
      </c>
      <c r="G642" s="13">
        <v>0</v>
      </c>
      <c r="H642" s="13">
        <v>0</v>
      </c>
      <c r="I642" s="13">
        <v>0</v>
      </c>
      <c r="J642" s="37"/>
    </row>
    <row r="643" spans="1:10" ht="30" x14ac:dyDescent="0.2">
      <c r="A643" s="134"/>
      <c r="B643" s="73" t="s">
        <v>7</v>
      </c>
      <c r="C643" s="135"/>
      <c r="D643" s="31">
        <f t="shared" si="78"/>
        <v>0</v>
      </c>
      <c r="E643" s="38">
        <v>0</v>
      </c>
      <c r="F643" s="13">
        <v>0</v>
      </c>
      <c r="G643" s="13">
        <v>0</v>
      </c>
      <c r="H643" s="13">
        <v>0</v>
      </c>
      <c r="I643" s="13">
        <v>0</v>
      </c>
      <c r="J643" s="37"/>
    </row>
    <row r="644" spans="1:10" ht="45" x14ac:dyDescent="0.2">
      <c r="A644" s="134"/>
      <c r="B644" s="73" t="s">
        <v>16</v>
      </c>
      <c r="C644" s="135"/>
      <c r="D644" s="31">
        <f t="shared" si="78"/>
        <v>10032.200000000001</v>
      </c>
      <c r="E644" s="38">
        <v>10032.200000000001</v>
      </c>
      <c r="F644" s="13">
        <v>0</v>
      </c>
      <c r="G644" s="13">
        <v>0</v>
      </c>
      <c r="H644" s="13">
        <v>0</v>
      </c>
      <c r="I644" s="13">
        <v>0</v>
      </c>
      <c r="J644" s="37"/>
    </row>
    <row r="645" spans="1:10" ht="33.75" customHeight="1" x14ac:dyDescent="0.2">
      <c r="A645" s="134"/>
      <c r="B645" s="73" t="s">
        <v>30</v>
      </c>
      <c r="C645" s="135"/>
      <c r="D645" s="31">
        <f t="shared" si="78"/>
        <v>0</v>
      </c>
      <c r="E645" s="38">
        <v>0</v>
      </c>
      <c r="F645" s="13">
        <v>0</v>
      </c>
      <c r="G645" s="13">
        <v>0</v>
      </c>
      <c r="H645" s="13">
        <v>0</v>
      </c>
      <c r="I645" s="13">
        <v>0</v>
      </c>
      <c r="J645" s="37"/>
    </row>
    <row r="646" spans="1:10" ht="15" x14ac:dyDescent="0.2">
      <c r="A646" s="134" t="s">
        <v>271</v>
      </c>
      <c r="B646" s="73" t="s">
        <v>2</v>
      </c>
      <c r="C646" s="135" t="s">
        <v>85</v>
      </c>
      <c r="D646" s="31">
        <f t="shared" ref="D646:D650" si="79">SUM(E646:I646)</f>
        <v>12000</v>
      </c>
      <c r="E646" s="39">
        <f>SUM(E647:E650)</f>
        <v>0</v>
      </c>
      <c r="F646" s="31">
        <f>SUM(F647:F650)</f>
        <v>12000</v>
      </c>
      <c r="G646" s="31">
        <f>SUM(G647:G650)</f>
        <v>0</v>
      </c>
      <c r="H646" s="31">
        <f>SUM(H647:H650)</f>
        <v>0</v>
      </c>
      <c r="I646" s="31">
        <f>SUM(I647:I650)</f>
        <v>0</v>
      </c>
      <c r="J646" s="37"/>
    </row>
    <row r="647" spans="1:10" ht="30" x14ac:dyDescent="0.2">
      <c r="A647" s="134"/>
      <c r="B647" s="73" t="s">
        <v>1</v>
      </c>
      <c r="C647" s="135"/>
      <c r="D647" s="31">
        <f t="shared" si="79"/>
        <v>0</v>
      </c>
      <c r="E647" s="38">
        <v>0</v>
      </c>
      <c r="F647" s="13">
        <v>0</v>
      </c>
      <c r="G647" s="13">
        <v>0</v>
      </c>
      <c r="H647" s="13">
        <v>0</v>
      </c>
      <c r="I647" s="13">
        <v>0</v>
      </c>
      <c r="J647" s="37"/>
    </row>
    <row r="648" spans="1:10" ht="30" x14ac:dyDescent="0.2">
      <c r="A648" s="134"/>
      <c r="B648" s="73" t="s">
        <v>7</v>
      </c>
      <c r="C648" s="135"/>
      <c r="D648" s="31">
        <f t="shared" si="79"/>
        <v>0</v>
      </c>
      <c r="E648" s="38">
        <v>0</v>
      </c>
      <c r="F648" s="13">
        <v>0</v>
      </c>
      <c r="G648" s="13">
        <v>0</v>
      </c>
      <c r="H648" s="13">
        <v>0</v>
      </c>
      <c r="I648" s="13">
        <v>0</v>
      </c>
      <c r="J648" s="37"/>
    </row>
    <row r="649" spans="1:10" ht="45" x14ac:dyDescent="0.2">
      <c r="A649" s="134"/>
      <c r="B649" s="73" t="s">
        <v>16</v>
      </c>
      <c r="C649" s="135"/>
      <c r="D649" s="31">
        <f t="shared" si="79"/>
        <v>12000</v>
      </c>
      <c r="E649" s="38">
        <v>0</v>
      </c>
      <c r="F649" s="13">
        <v>12000</v>
      </c>
      <c r="G649" s="13">
        <v>0</v>
      </c>
      <c r="H649" s="13">
        <v>0</v>
      </c>
      <c r="I649" s="13">
        <v>0</v>
      </c>
      <c r="J649" s="37"/>
    </row>
    <row r="650" spans="1:10" ht="33.75" customHeight="1" x14ac:dyDescent="0.2">
      <c r="A650" s="134"/>
      <c r="B650" s="73" t="s">
        <v>30</v>
      </c>
      <c r="C650" s="135"/>
      <c r="D650" s="31">
        <f t="shared" si="79"/>
        <v>0</v>
      </c>
      <c r="E650" s="38">
        <v>0</v>
      </c>
      <c r="F650" s="13">
        <v>0</v>
      </c>
      <c r="G650" s="13">
        <v>0</v>
      </c>
      <c r="H650" s="13">
        <v>0</v>
      </c>
      <c r="I650" s="13">
        <v>0</v>
      </c>
      <c r="J650" s="37"/>
    </row>
    <row r="651" spans="1:10" ht="75" x14ac:dyDescent="0.2">
      <c r="A651" s="50" t="s">
        <v>74</v>
      </c>
      <c r="B651" s="73"/>
      <c r="C651" s="73"/>
      <c r="D651" s="73"/>
      <c r="E651" s="39"/>
      <c r="F651" s="73"/>
      <c r="G651" s="73"/>
      <c r="H651" s="73"/>
      <c r="I651" s="73"/>
      <c r="J651" s="73"/>
    </row>
    <row r="652" spans="1:10" ht="15" customHeight="1" x14ac:dyDescent="0.2">
      <c r="A652" s="140" t="s">
        <v>75</v>
      </c>
      <c r="B652" s="73" t="s">
        <v>2</v>
      </c>
      <c r="C652" s="143" t="s">
        <v>85</v>
      </c>
      <c r="D652" s="31">
        <f>SUM(E652:I652)</f>
        <v>0</v>
      </c>
      <c r="E652" s="39">
        <f>SUM(E653:E656)</f>
        <v>0</v>
      </c>
      <c r="F652" s="31">
        <f>SUM(F653:F656)</f>
        <v>0</v>
      </c>
      <c r="G652" s="31">
        <f>SUM(G653:G656)</f>
        <v>0</v>
      </c>
      <c r="H652" s="31">
        <f>SUM(H653:H656)</f>
        <v>0</v>
      </c>
      <c r="I652" s="31">
        <f>SUM(I653:I656)</f>
        <v>0</v>
      </c>
      <c r="J652" s="37"/>
    </row>
    <row r="653" spans="1:10" ht="30" x14ac:dyDescent="0.2">
      <c r="A653" s="141"/>
      <c r="B653" s="73" t="s">
        <v>1</v>
      </c>
      <c r="C653" s="144"/>
      <c r="D653" s="31">
        <f>SUM(E653:I653)</f>
        <v>0</v>
      </c>
      <c r="E653" s="38">
        <v>0</v>
      </c>
      <c r="F653" s="13">
        <v>0</v>
      </c>
      <c r="G653" s="13">
        <v>0</v>
      </c>
      <c r="H653" s="13">
        <v>0</v>
      </c>
      <c r="I653" s="13">
        <v>0</v>
      </c>
      <c r="J653" s="37"/>
    </row>
    <row r="654" spans="1:10" ht="30" x14ac:dyDescent="0.2">
      <c r="A654" s="141"/>
      <c r="B654" s="73" t="s">
        <v>7</v>
      </c>
      <c r="C654" s="144"/>
      <c r="D654" s="31">
        <f>SUM(E654:I654)</f>
        <v>0</v>
      </c>
      <c r="E654" s="38">
        <v>0</v>
      </c>
      <c r="F654" s="13">
        <v>0</v>
      </c>
      <c r="G654" s="13">
        <v>0</v>
      </c>
      <c r="H654" s="13">
        <v>0</v>
      </c>
      <c r="I654" s="13">
        <v>0</v>
      </c>
      <c r="J654" s="37"/>
    </row>
    <row r="655" spans="1:10" ht="45" x14ac:dyDescent="0.2">
      <c r="A655" s="141"/>
      <c r="B655" s="73" t="s">
        <v>16</v>
      </c>
      <c r="C655" s="144"/>
      <c r="D655" s="31">
        <f>SUM(E655:I655)</f>
        <v>0</v>
      </c>
      <c r="E655" s="38">
        <v>0</v>
      </c>
      <c r="F655" s="13">
        <v>0</v>
      </c>
      <c r="G655" s="13">
        <v>0</v>
      </c>
      <c r="H655" s="13">
        <v>0</v>
      </c>
      <c r="I655" s="13">
        <v>0</v>
      </c>
      <c r="J655" s="37"/>
    </row>
    <row r="656" spans="1:10" ht="30" x14ac:dyDescent="0.2">
      <c r="A656" s="142"/>
      <c r="B656" s="73" t="s">
        <v>30</v>
      </c>
      <c r="C656" s="145"/>
      <c r="D656" s="31">
        <f>SUM(E656:I656)</f>
        <v>0</v>
      </c>
      <c r="E656" s="38">
        <v>0</v>
      </c>
      <c r="F656" s="13">
        <v>0</v>
      </c>
      <c r="G656" s="13">
        <v>0</v>
      </c>
      <c r="H656" s="13">
        <v>0</v>
      </c>
      <c r="I656" s="13">
        <v>0</v>
      </c>
      <c r="J656" s="37"/>
    </row>
  </sheetData>
  <mergeCells count="271">
    <mergeCell ref="A646:A650"/>
    <mergeCell ref="C646:C650"/>
    <mergeCell ref="A519:A523"/>
    <mergeCell ref="C519:C523"/>
    <mergeCell ref="A524:J524"/>
    <mergeCell ref="A525:A529"/>
    <mergeCell ref="C525:C529"/>
    <mergeCell ref="A530:J530"/>
    <mergeCell ref="A531:A535"/>
    <mergeCell ref="C531:C535"/>
    <mergeCell ref="A536:A540"/>
    <mergeCell ref="C536:C540"/>
    <mergeCell ref="A603:A607"/>
    <mergeCell ref="C603:C607"/>
    <mergeCell ref="A608:J608"/>
    <mergeCell ref="A610:A614"/>
    <mergeCell ref="C610:C614"/>
    <mergeCell ref="A615:A619"/>
    <mergeCell ref="C615:C619"/>
    <mergeCell ref="A641:A645"/>
    <mergeCell ref="C641:C645"/>
    <mergeCell ref="A553:J553"/>
    <mergeCell ref="A597:A601"/>
    <mergeCell ref="C597:C601"/>
    <mergeCell ref="A541:J541"/>
    <mergeCell ref="A542:A546"/>
    <mergeCell ref="C542:C546"/>
    <mergeCell ref="A477:A481"/>
    <mergeCell ref="C477:C481"/>
    <mergeCell ref="A482:A486"/>
    <mergeCell ref="C482:C486"/>
    <mergeCell ref="A487:A491"/>
    <mergeCell ref="C487:C491"/>
    <mergeCell ref="A492:A496"/>
    <mergeCell ref="C492:C496"/>
    <mergeCell ref="A497:J497"/>
    <mergeCell ref="A498:A502"/>
    <mergeCell ref="C498:C502"/>
    <mergeCell ref="A503:A507"/>
    <mergeCell ref="C503:C507"/>
    <mergeCell ref="A508:J508"/>
    <mergeCell ref="A509:A513"/>
    <mergeCell ref="C509:C513"/>
    <mergeCell ref="A514:A518"/>
    <mergeCell ref="C514:C518"/>
    <mergeCell ref="A446:A450"/>
    <mergeCell ref="C446:C450"/>
    <mergeCell ref="A461:J461"/>
    <mergeCell ref="A462:A466"/>
    <mergeCell ref="C462:C466"/>
    <mergeCell ref="A467:A471"/>
    <mergeCell ref="C467:C471"/>
    <mergeCell ref="A472:A476"/>
    <mergeCell ref="C472:C476"/>
    <mergeCell ref="A451:A455"/>
    <mergeCell ref="C451:C455"/>
    <mergeCell ref="A456:A460"/>
    <mergeCell ref="C456:C460"/>
    <mergeCell ref="A440:A444"/>
    <mergeCell ref="C440:C444"/>
    <mergeCell ref="A429:J429"/>
    <mergeCell ref="A445:J445"/>
    <mergeCell ref="A414:A418"/>
    <mergeCell ref="C414:C418"/>
    <mergeCell ref="A419:A423"/>
    <mergeCell ref="C419:C423"/>
    <mergeCell ref="A424:A428"/>
    <mergeCell ref="C424:C428"/>
    <mergeCell ref="A430:A434"/>
    <mergeCell ref="C430:C434"/>
    <mergeCell ref="A435:A439"/>
    <mergeCell ref="C435:C439"/>
    <mergeCell ref="A402:J402"/>
    <mergeCell ref="A361:J361"/>
    <mergeCell ref="A403:A407"/>
    <mergeCell ref="C403:C407"/>
    <mergeCell ref="A408:J408"/>
    <mergeCell ref="A409:A413"/>
    <mergeCell ref="C409:C413"/>
    <mergeCell ref="A377:A381"/>
    <mergeCell ref="C377:C381"/>
    <mergeCell ref="C356:C360"/>
    <mergeCell ref="A362:A366"/>
    <mergeCell ref="C362:C366"/>
    <mergeCell ref="A367:A371"/>
    <mergeCell ref="C367:C371"/>
    <mergeCell ref="A372:A376"/>
    <mergeCell ref="C372:C376"/>
    <mergeCell ref="A392:A396"/>
    <mergeCell ref="C392:C396"/>
    <mergeCell ref="A114:A118"/>
    <mergeCell ref="C114:C118"/>
    <mergeCell ref="A331:A335"/>
    <mergeCell ref="C331:C335"/>
    <mergeCell ref="A336:A340"/>
    <mergeCell ref="C336:C340"/>
    <mergeCell ref="A341:A345"/>
    <mergeCell ref="C341:C345"/>
    <mergeCell ref="A346:A350"/>
    <mergeCell ref="C346:C350"/>
    <mergeCell ref="A130:A134"/>
    <mergeCell ref="C130:C134"/>
    <mergeCell ref="A175:A179"/>
    <mergeCell ref="C175:C179"/>
    <mergeCell ref="C275:C279"/>
    <mergeCell ref="C290:C294"/>
    <mergeCell ref="C250:C254"/>
    <mergeCell ref="A245:A249"/>
    <mergeCell ref="C245:C249"/>
    <mergeCell ref="A255:A259"/>
    <mergeCell ref="C255:C259"/>
    <mergeCell ref="A265:A269"/>
    <mergeCell ref="C265:C269"/>
    <mergeCell ref="A260:A264"/>
    <mergeCell ref="A74:A78"/>
    <mergeCell ref="C74:C78"/>
    <mergeCell ref="C155:C159"/>
    <mergeCell ref="A160:A164"/>
    <mergeCell ref="C160:C164"/>
    <mergeCell ref="A165:A169"/>
    <mergeCell ref="C165:C169"/>
    <mergeCell ref="A170:A174"/>
    <mergeCell ref="C170:C174"/>
    <mergeCell ref="A135:A139"/>
    <mergeCell ref="C135:C139"/>
    <mergeCell ref="A150:A154"/>
    <mergeCell ref="A155:A159"/>
    <mergeCell ref="C84:C88"/>
    <mergeCell ref="A89:A93"/>
    <mergeCell ref="C89:C93"/>
    <mergeCell ref="C120:C124"/>
    <mergeCell ref="A125:A129"/>
    <mergeCell ref="C104:C108"/>
    <mergeCell ref="A120:A124"/>
    <mergeCell ref="A109:A113"/>
    <mergeCell ref="C109:C113"/>
    <mergeCell ref="A104:A108"/>
    <mergeCell ref="C79:C83"/>
    <mergeCell ref="F6:J6"/>
    <mergeCell ref="F2:J2"/>
    <mergeCell ref="J10:J11"/>
    <mergeCell ref="A14:A18"/>
    <mergeCell ref="A19:A23"/>
    <mergeCell ref="C14:C18"/>
    <mergeCell ref="C19:C23"/>
    <mergeCell ref="D10:I10"/>
    <mergeCell ref="A12:J12"/>
    <mergeCell ref="A10:A11"/>
    <mergeCell ref="A8:J8"/>
    <mergeCell ref="B10:B11"/>
    <mergeCell ref="C10:C11"/>
    <mergeCell ref="C24:C28"/>
    <mergeCell ref="A24:A28"/>
    <mergeCell ref="C225:C229"/>
    <mergeCell ref="A84:A88"/>
    <mergeCell ref="A29:A33"/>
    <mergeCell ref="A34:A38"/>
    <mergeCell ref="C34:C38"/>
    <mergeCell ref="A39:A43"/>
    <mergeCell ref="A49:A53"/>
    <mergeCell ref="C49:C53"/>
    <mergeCell ref="A54:A58"/>
    <mergeCell ref="C54:C58"/>
    <mergeCell ref="A59:A63"/>
    <mergeCell ref="C59:C63"/>
    <mergeCell ref="C39:C43"/>
    <mergeCell ref="A44:A48"/>
    <mergeCell ref="C44:C48"/>
    <mergeCell ref="C29:C33"/>
    <mergeCell ref="C125:C129"/>
    <mergeCell ref="A94:A98"/>
    <mergeCell ref="C94:C98"/>
    <mergeCell ref="A99:A103"/>
    <mergeCell ref="C99:C103"/>
    <mergeCell ref="A79:A83"/>
    <mergeCell ref="A64:A68"/>
    <mergeCell ref="C64:C68"/>
    <mergeCell ref="A69:A73"/>
    <mergeCell ref="C69:C73"/>
    <mergeCell ref="C190:C194"/>
    <mergeCell ref="A230:A234"/>
    <mergeCell ref="C230:C234"/>
    <mergeCell ref="A195:A199"/>
    <mergeCell ref="C195:C199"/>
    <mergeCell ref="A205:A209"/>
    <mergeCell ref="C205:C209"/>
    <mergeCell ref="A210:A214"/>
    <mergeCell ref="C210:C214"/>
    <mergeCell ref="A200:A204"/>
    <mergeCell ref="C200:C204"/>
    <mergeCell ref="A215:A219"/>
    <mergeCell ref="C215:C219"/>
    <mergeCell ref="A220:A224"/>
    <mergeCell ref="C220:C224"/>
    <mergeCell ref="A225:A229"/>
    <mergeCell ref="C145:C149"/>
    <mergeCell ref="A145:A149"/>
    <mergeCell ref="A140:A144"/>
    <mergeCell ref="C140:C144"/>
    <mergeCell ref="A652:A656"/>
    <mergeCell ref="C652:C656"/>
    <mergeCell ref="A636:A640"/>
    <mergeCell ref="C636:C640"/>
    <mergeCell ref="A560:A564"/>
    <mergeCell ref="C555:C559"/>
    <mergeCell ref="A576:A580"/>
    <mergeCell ref="C576:C580"/>
    <mergeCell ref="A571:A575"/>
    <mergeCell ref="C571:C575"/>
    <mergeCell ref="A581:A585"/>
    <mergeCell ref="C581:C585"/>
    <mergeCell ref="A586:A590"/>
    <mergeCell ref="C586:C590"/>
    <mergeCell ref="A592:A596"/>
    <mergeCell ref="C592:C596"/>
    <mergeCell ref="C560:C564"/>
    <mergeCell ref="A555:A559"/>
    <mergeCell ref="A621:A625"/>
    <mergeCell ref="C621:C625"/>
    <mergeCell ref="A626:A630"/>
    <mergeCell ref="C626:C630"/>
    <mergeCell ref="A631:A635"/>
    <mergeCell ref="C631:C635"/>
    <mergeCell ref="A180:A184"/>
    <mergeCell ref="C180:C184"/>
    <mergeCell ref="A185:A189"/>
    <mergeCell ref="C185:C189"/>
    <mergeCell ref="A190:A194"/>
    <mergeCell ref="C150:C154"/>
    <mergeCell ref="C548:C552"/>
    <mergeCell ref="A305:A309"/>
    <mergeCell ref="C305:C309"/>
    <mergeCell ref="A310:A314"/>
    <mergeCell ref="C310:C314"/>
    <mergeCell ref="A315:A319"/>
    <mergeCell ref="C315:C319"/>
    <mergeCell ref="A325:A329"/>
    <mergeCell ref="C325:C329"/>
    <mergeCell ref="A295:A299"/>
    <mergeCell ref="C295:C299"/>
    <mergeCell ref="A300:A304"/>
    <mergeCell ref="C300:C304"/>
    <mergeCell ref="C260:C264"/>
    <mergeCell ref="A285:A289"/>
    <mergeCell ref="C285:C289"/>
    <mergeCell ref="A235:A239"/>
    <mergeCell ref="C235:C239"/>
    <mergeCell ref="A240:A244"/>
    <mergeCell ref="C240:C244"/>
    <mergeCell ref="A250:A254"/>
    <mergeCell ref="A565:A569"/>
    <mergeCell ref="C565:C569"/>
    <mergeCell ref="A548:A552"/>
    <mergeCell ref="A320:A324"/>
    <mergeCell ref="C320:C324"/>
    <mergeCell ref="A290:A294"/>
    <mergeCell ref="A270:A274"/>
    <mergeCell ref="C270:C274"/>
    <mergeCell ref="A280:A284"/>
    <mergeCell ref="C280:C284"/>
    <mergeCell ref="A275:A279"/>
    <mergeCell ref="A330:J330"/>
    <mergeCell ref="A382:A386"/>
    <mergeCell ref="C382:C386"/>
    <mergeCell ref="A387:A391"/>
    <mergeCell ref="C387:C391"/>
    <mergeCell ref="A351:A355"/>
    <mergeCell ref="C351:C355"/>
    <mergeCell ref="A397:A401"/>
    <mergeCell ref="C397:C401"/>
    <mergeCell ref="A356:A360"/>
  </mergeCells>
  <pageMargins left="0.25" right="0.25" top="0.24" bottom="0.47" header="0.17" footer="0.17"/>
  <pageSetup paperSize="9" scale="60" orientation="landscape" r:id="rId1"/>
  <headerFooter alignWithMargins="0"/>
  <rowBreaks count="3" manualBreakCount="3">
    <brk id="391" max="9" man="1"/>
    <brk id="421" max="16383" man="1"/>
    <brk id="4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8"/>
  <sheetViews>
    <sheetView zoomScale="80" zoomScaleNormal="80" workbookViewId="0">
      <selection activeCell="N12" sqref="N12"/>
    </sheetView>
  </sheetViews>
  <sheetFormatPr defaultRowHeight="14.25" x14ac:dyDescent="0.2"/>
  <cols>
    <col min="1" max="1" width="5.28515625" style="30" customWidth="1"/>
    <col min="2" max="2" width="34.7109375" style="30" customWidth="1"/>
    <col min="3" max="3" width="18" style="30" customWidth="1"/>
    <col min="4" max="4" width="16.7109375" style="30" customWidth="1"/>
    <col min="5" max="5" width="20.5703125" style="43" customWidth="1"/>
    <col min="6" max="6" width="14.5703125" style="43" customWidth="1"/>
    <col min="7" max="7" width="13.28515625" style="43" customWidth="1"/>
    <col min="8" max="8" width="12.7109375" style="43" customWidth="1"/>
    <col min="9" max="9" width="13" style="43" customWidth="1"/>
    <col min="10" max="10" width="13.140625" style="43" customWidth="1"/>
    <col min="11" max="11" width="13.7109375" style="43" customWidth="1"/>
    <col min="12" max="12" width="12.42578125" style="53" customWidth="1"/>
    <col min="13" max="13" width="25.85546875" style="30" customWidth="1"/>
    <col min="14" max="14" width="7.85546875" style="30" customWidth="1"/>
    <col min="15" max="15" width="5.7109375" style="30" customWidth="1"/>
    <col min="16" max="16" width="10.85546875" style="30" bestFit="1" customWidth="1"/>
    <col min="17" max="17" width="12.42578125" style="30" bestFit="1" customWidth="1"/>
    <col min="18" max="16384" width="9.140625" style="30"/>
  </cols>
  <sheetData>
    <row r="1" spans="1:13" ht="15" x14ac:dyDescent="0.25">
      <c r="A1" s="56"/>
      <c r="C1" s="57"/>
      <c r="D1" s="54"/>
      <c r="F1" s="58"/>
      <c r="G1" s="40"/>
      <c r="H1" s="58"/>
      <c r="I1" s="40" t="s">
        <v>37</v>
      </c>
      <c r="K1" s="58"/>
      <c r="L1" s="59"/>
      <c r="M1" s="60"/>
    </row>
    <row r="2" spans="1:13" ht="15" x14ac:dyDescent="0.25">
      <c r="A2" s="56"/>
      <c r="C2" s="57"/>
      <c r="D2" s="54"/>
      <c r="F2" s="58"/>
      <c r="G2" s="40"/>
      <c r="H2" s="58"/>
      <c r="I2" s="40" t="s">
        <v>38</v>
      </c>
      <c r="K2" s="58"/>
      <c r="L2" s="59"/>
      <c r="M2" s="60"/>
    </row>
    <row r="3" spans="1:13" ht="15" x14ac:dyDescent="0.25">
      <c r="A3" s="56"/>
      <c r="C3" s="57"/>
      <c r="D3" s="54"/>
      <c r="F3" s="58"/>
      <c r="G3" s="40"/>
      <c r="H3" s="58"/>
      <c r="I3" s="41" t="s">
        <v>39</v>
      </c>
      <c r="K3" s="41"/>
      <c r="L3" s="41"/>
      <c r="M3" s="12"/>
    </row>
    <row r="4" spans="1:13" ht="15" x14ac:dyDescent="0.25">
      <c r="A4" s="56"/>
      <c r="C4" s="57"/>
      <c r="D4" s="54"/>
      <c r="F4" s="58"/>
      <c r="G4" s="40"/>
      <c r="H4" s="58"/>
      <c r="I4" s="41" t="s">
        <v>40</v>
      </c>
      <c r="K4" s="41"/>
      <c r="L4" s="41"/>
      <c r="M4" s="12"/>
    </row>
    <row r="5" spans="1:13" ht="15" x14ac:dyDescent="0.25">
      <c r="A5" s="56"/>
      <c r="C5" s="57"/>
      <c r="D5" s="54"/>
      <c r="F5" s="58"/>
      <c r="G5" s="40"/>
      <c r="H5" s="58"/>
      <c r="I5" s="41" t="s">
        <v>41</v>
      </c>
      <c r="K5" s="41"/>
      <c r="L5" s="41"/>
      <c r="M5" s="12"/>
    </row>
    <row r="6" spans="1:13" ht="22.5" customHeight="1" x14ac:dyDescent="0.25">
      <c r="A6" s="56"/>
      <c r="C6" s="57"/>
      <c r="D6" s="54"/>
      <c r="F6" s="58"/>
      <c r="G6" s="40"/>
      <c r="H6" s="58"/>
      <c r="I6" s="150" t="s">
        <v>418</v>
      </c>
      <c r="J6" s="150"/>
      <c r="K6" s="150"/>
      <c r="L6" s="150"/>
      <c r="M6" s="150"/>
    </row>
    <row r="7" spans="1:13" ht="20.25" customHeight="1" x14ac:dyDescent="0.25">
      <c r="A7" s="56"/>
      <c r="C7" s="57"/>
      <c r="D7" s="54"/>
      <c r="F7" s="58"/>
      <c r="G7" s="40"/>
      <c r="H7" s="58"/>
      <c r="I7" s="47"/>
      <c r="J7" s="47"/>
      <c r="K7" s="47"/>
      <c r="L7" s="47"/>
      <c r="M7" s="55"/>
    </row>
    <row r="8" spans="1:13" s="61" customFormat="1" ht="15.75" customHeight="1" x14ac:dyDescent="0.2">
      <c r="A8" s="152" t="s">
        <v>35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3" s="61" customFormat="1" ht="15.75" customHeight="1" x14ac:dyDescent="0.2">
      <c r="A9" s="152" t="s">
        <v>36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3" s="61" customFormat="1" ht="15.75" x14ac:dyDescent="0.2">
      <c r="A10" s="48"/>
      <c r="B10" s="48"/>
      <c r="C10" s="48"/>
      <c r="D10" s="48"/>
      <c r="E10" s="42"/>
      <c r="F10" s="42"/>
      <c r="G10" s="42"/>
      <c r="H10" s="42"/>
      <c r="I10" s="42"/>
      <c r="J10" s="42"/>
      <c r="K10" s="42"/>
      <c r="L10" s="62"/>
    </row>
    <row r="11" spans="1:13" ht="18" customHeight="1" x14ac:dyDescent="0.2">
      <c r="A11" s="159" t="s">
        <v>4</v>
      </c>
      <c r="B11" s="159" t="s">
        <v>25</v>
      </c>
      <c r="C11" s="159" t="s">
        <v>26</v>
      </c>
      <c r="D11" s="159" t="s">
        <v>8</v>
      </c>
      <c r="E11" s="196" t="s">
        <v>162</v>
      </c>
      <c r="F11" s="160" t="s">
        <v>27</v>
      </c>
      <c r="G11" s="211" t="s">
        <v>9</v>
      </c>
      <c r="H11" s="212"/>
      <c r="I11" s="212"/>
      <c r="J11" s="212"/>
      <c r="K11" s="213"/>
      <c r="L11" s="160" t="s">
        <v>11</v>
      </c>
      <c r="M11" s="161" t="s">
        <v>15</v>
      </c>
    </row>
    <row r="12" spans="1:13" ht="111" customHeight="1" x14ac:dyDescent="0.2">
      <c r="A12" s="159"/>
      <c r="B12" s="159"/>
      <c r="C12" s="159"/>
      <c r="D12" s="159"/>
      <c r="E12" s="196"/>
      <c r="F12" s="160"/>
      <c r="G12" s="92" t="s">
        <v>163</v>
      </c>
      <c r="H12" s="92" t="s">
        <v>164</v>
      </c>
      <c r="I12" s="80" t="s">
        <v>165</v>
      </c>
      <c r="J12" s="76" t="s">
        <v>166</v>
      </c>
      <c r="K12" s="76" t="s">
        <v>167</v>
      </c>
      <c r="L12" s="160"/>
      <c r="M12" s="163"/>
    </row>
    <row r="13" spans="1:13" ht="15" x14ac:dyDescent="0.2">
      <c r="A13" s="77">
        <v>1</v>
      </c>
      <c r="B13" s="77">
        <v>2</v>
      </c>
      <c r="C13" s="77">
        <v>3</v>
      </c>
      <c r="D13" s="77">
        <v>4</v>
      </c>
      <c r="E13" s="68">
        <v>5</v>
      </c>
      <c r="F13" s="68">
        <v>6</v>
      </c>
      <c r="G13" s="68">
        <v>7</v>
      </c>
      <c r="H13" s="68">
        <v>8</v>
      </c>
      <c r="I13" s="68">
        <v>9</v>
      </c>
      <c r="J13" s="68">
        <v>10</v>
      </c>
      <c r="K13" s="68">
        <v>11</v>
      </c>
      <c r="L13" s="68">
        <v>12</v>
      </c>
      <c r="M13" s="77">
        <v>13</v>
      </c>
    </row>
    <row r="14" spans="1:13" ht="22.5" customHeight="1" x14ac:dyDescent="0.2">
      <c r="A14" s="191" t="s">
        <v>42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</row>
    <row r="15" spans="1:13" ht="18.75" customHeight="1" x14ac:dyDescent="0.2">
      <c r="A15" s="167" t="s">
        <v>6</v>
      </c>
      <c r="B15" s="169" t="s">
        <v>43</v>
      </c>
      <c r="C15" s="170" t="s">
        <v>44</v>
      </c>
      <c r="D15" s="78" t="s">
        <v>2</v>
      </c>
      <c r="E15" s="63">
        <f>SUM(E16:E19)</f>
        <v>192698.6</v>
      </c>
      <c r="F15" s="96">
        <f t="shared" ref="F15" si="0">SUM(G15:K15)</f>
        <v>1508083.8</v>
      </c>
      <c r="G15" s="63">
        <f t="shared" ref="G15:K15" si="1">SUM(G16:G19)</f>
        <v>323690.60000000003</v>
      </c>
      <c r="H15" s="63">
        <f t="shared" si="1"/>
        <v>445125.2</v>
      </c>
      <c r="I15" s="63">
        <f t="shared" si="1"/>
        <v>369634</v>
      </c>
      <c r="J15" s="63">
        <f t="shared" si="1"/>
        <v>369634</v>
      </c>
      <c r="K15" s="63">
        <f t="shared" si="1"/>
        <v>0</v>
      </c>
      <c r="L15" s="160" t="s">
        <v>78</v>
      </c>
      <c r="M15" s="136" t="s">
        <v>229</v>
      </c>
    </row>
    <row r="16" spans="1:13" ht="69" customHeight="1" x14ac:dyDescent="0.2">
      <c r="A16" s="167"/>
      <c r="B16" s="169"/>
      <c r="C16" s="170"/>
      <c r="D16" s="78" t="s">
        <v>1</v>
      </c>
      <c r="E16" s="63">
        <f>E21+E26+E31+E36+E41+E46+E51+E56+E61+E66+E71+E76+E81+E86+E91</f>
        <v>0</v>
      </c>
      <c r="F16" s="63">
        <f>F21+F26+F31+F36+F41+F46+F51+F56+F61+F66+F71+F76+F81+F86+F91+F96+F101+F106+F111</f>
        <v>0</v>
      </c>
      <c r="G16" s="63">
        <f>G21+G26+G31+G36+G41+G46+G51+G56+G61+G66+G71+G76+G81+G86+G91+G96+G101+G106+G111</f>
        <v>0</v>
      </c>
      <c r="H16" s="63">
        <f t="shared" ref="H16:K16" si="2">H21+H26+H31+H36+H41+H46+H51+H56+H61+H66+H71+H76+H81+H86+H91</f>
        <v>0</v>
      </c>
      <c r="I16" s="63">
        <f t="shared" si="2"/>
        <v>0</v>
      </c>
      <c r="J16" s="63">
        <f t="shared" si="2"/>
        <v>0</v>
      </c>
      <c r="K16" s="63">
        <f t="shared" si="2"/>
        <v>0</v>
      </c>
      <c r="L16" s="160"/>
      <c r="M16" s="137"/>
    </row>
    <row r="17" spans="1:13" ht="60" x14ac:dyDescent="0.2">
      <c r="A17" s="167"/>
      <c r="B17" s="169"/>
      <c r="C17" s="170"/>
      <c r="D17" s="78" t="s">
        <v>7</v>
      </c>
      <c r="E17" s="63">
        <f t="shared" ref="E17:K17" si="3">E22+E27+E32+E37+E42+E47+E52+E57+E62+E67+E72+E77+E82+E87+E92</f>
        <v>0</v>
      </c>
      <c r="F17" s="96">
        <f t="shared" ref="F17" si="4">SUM(G17:K17)</f>
        <v>272477.01</v>
      </c>
      <c r="G17" s="63">
        <f t="shared" ref="F17:G19" si="5">G22+G27+G32+G37+G42+G47+G52+G57+G62+G67+G72+G77+G82+G87+G92+G97+G102+G107+G112</f>
        <v>72477.009999999995</v>
      </c>
      <c r="H17" s="63">
        <f t="shared" si="3"/>
        <v>200000</v>
      </c>
      <c r="I17" s="63">
        <f t="shared" si="3"/>
        <v>0</v>
      </c>
      <c r="J17" s="63">
        <f t="shared" si="3"/>
        <v>0</v>
      </c>
      <c r="K17" s="63">
        <f t="shared" si="3"/>
        <v>0</v>
      </c>
      <c r="L17" s="160"/>
      <c r="M17" s="137"/>
    </row>
    <row r="18" spans="1:13" ht="90.75" customHeight="1" x14ac:dyDescent="0.2">
      <c r="A18" s="167"/>
      <c r="B18" s="169"/>
      <c r="C18" s="170"/>
      <c r="D18" s="78" t="s">
        <v>16</v>
      </c>
      <c r="E18" s="63">
        <f t="shared" ref="E18:K18" si="6">E23+E28+E33+E38+E43+E48+E53+E58+E63+E68+E73+E78+E83+E88+E93</f>
        <v>192698.6</v>
      </c>
      <c r="F18" s="96">
        <f t="shared" ref="F18" si="7">SUM(G18:K18)</f>
        <v>1235606.79</v>
      </c>
      <c r="G18" s="63">
        <f>G23+G28+G33+G38+G43+G48+G53+G58+G63+G68+G73+G78+G83+G88+G93+G98+G103+G108+G113+G118</f>
        <v>251213.59000000003</v>
      </c>
      <c r="H18" s="63">
        <f>H23+H28+H33+H38+H43+H48+H53+H58+H63+H68+H73+H78+H83+H88+H93+H123</f>
        <v>245125.2</v>
      </c>
      <c r="I18" s="63">
        <f t="shared" si="6"/>
        <v>369634</v>
      </c>
      <c r="J18" s="63">
        <f t="shared" si="6"/>
        <v>369634</v>
      </c>
      <c r="K18" s="63">
        <f t="shared" si="6"/>
        <v>0</v>
      </c>
      <c r="L18" s="160"/>
      <c r="M18" s="137"/>
    </row>
    <row r="19" spans="1:13" ht="69" customHeight="1" x14ac:dyDescent="0.2">
      <c r="A19" s="167"/>
      <c r="B19" s="169"/>
      <c r="C19" s="170"/>
      <c r="D19" s="78" t="s">
        <v>45</v>
      </c>
      <c r="E19" s="63">
        <f t="shared" ref="E19:K19" si="8">E24+E29+E34+E39+E44+E49+E54+E59+E64+E69+E74+E79+E84+E89+E94</f>
        <v>0</v>
      </c>
      <c r="F19" s="63">
        <f t="shared" si="5"/>
        <v>0</v>
      </c>
      <c r="G19" s="63">
        <f t="shared" ref="G19" si="9">G24+G29+G34+G39+G44+G49+G54+G59+G64+G69+G74+G79+G84+G89+G94+G99+G104+G109+G114</f>
        <v>0</v>
      </c>
      <c r="H19" s="63">
        <f t="shared" si="8"/>
        <v>0</v>
      </c>
      <c r="I19" s="63">
        <f t="shared" si="8"/>
        <v>0</v>
      </c>
      <c r="J19" s="63">
        <f t="shared" si="8"/>
        <v>0</v>
      </c>
      <c r="K19" s="63">
        <f t="shared" si="8"/>
        <v>0</v>
      </c>
      <c r="L19" s="160"/>
      <c r="M19" s="138"/>
    </row>
    <row r="20" spans="1:13" ht="15" x14ac:dyDescent="0.2">
      <c r="A20" s="168" t="s">
        <v>12</v>
      </c>
      <c r="B20" s="134" t="s">
        <v>46</v>
      </c>
      <c r="C20" s="161"/>
      <c r="D20" s="73" t="s">
        <v>2</v>
      </c>
      <c r="E20" s="39">
        <f>SUM(E21:E24)</f>
        <v>0</v>
      </c>
      <c r="F20" s="39">
        <f>SUM(G20:K20)</f>
        <v>0</v>
      </c>
      <c r="G20" s="39">
        <f>SUM(G21:G24)</f>
        <v>0</v>
      </c>
      <c r="H20" s="39">
        <f>SUM(H21:H24)</f>
        <v>0</v>
      </c>
      <c r="I20" s="39">
        <f>SUM(I21:I24)</f>
        <v>0</v>
      </c>
      <c r="J20" s="39">
        <f>SUM(J21:J24)</f>
        <v>0</v>
      </c>
      <c r="K20" s="39">
        <f>SUM(K21:K24)</f>
        <v>0</v>
      </c>
      <c r="L20" s="171"/>
      <c r="M20" s="161"/>
    </row>
    <row r="21" spans="1:13" ht="45" x14ac:dyDescent="0.2">
      <c r="A21" s="168"/>
      <c r="B21" s="134"/>
      <c r="C21" s="162"/>
      <c r="D21" s="73" t="s">
        <v>1</v>
      </c>
      <c r="E21" s="39">
        <v>0</v>
      </c>
      <c r="F21" s="39">
        <f>SUM(G21:K21)</f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172"/>
      <c r="M21" s="162"/>
    </row>
    <row r="22" spans="1:13" ht="60" x14ac:dyDescent="0.2">
      <c r="A22" s="168"/>
      <c r="B22" s="134"/>
      <c r="C22" s="162"/>
      <c r="D22" s="73" t="s">
        <v>7</v>
      </c>
      <c r="E22" s="39">
        <v>0</v>
      </c>
      <c r="F22" s="39">
        <f>SUM(G22:K22)</f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172"/>
      <c r="M22" s="162"/>
    </row>
    <row r="23" spans="1:13" ht="75" x14ac:dyDescent="0.2">
      <c r="A23" s="168"/>
      <c r="B23" s="134"/>
      <c r="C23" s="162"/>
      <c r="D23" s="73" t="s">
        <v>16</v>
      </c>
      <c r="E23" s="39">
        <v>0</v>
      </c>
      <c r="F23" s="39">
        <f>SUM(G23:K23)</f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172"/>
      <c r="M23" s="162"/>
    </row>
    <row r="24" spans="1:13" ht="36.75" customHeight="1" x14ac:dyDescent="0.2">
      <c r="A24" s="168"/>
      <c r="B24" s="134"/>
      <c r="C24" s="163"/>
      <c r="D24" s="73" t="s">
        <v>30</v>
      </c>
      <c r="E24" s="39">
        <v>0</v>
      </c>
      <c r="F24" s="39">
        <f>SUM(G24:K24)</f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173"/>
      <c r="M24" s="163"/>
    </row>
    <row r="25" spans="1:13" ht="23.25" customHeight="1" x14ac:dyDescent="0.2">
      <c r="A25" s="159" t="s">
        <v>28</v>
      </c>
      <c r="B25" s="146" t="s">
        <v>47</v>
      </c>
      <c r="C25" s="161"/>
      <c r="D25" s="73" t="s">
        <v>2</v>
      </c>
      <c r="E25" s="38">
        <f>SUM(E26:E29)</f>
        <v>180056.6</v>
      </c>
      <c r="F25" s="38">
        <f t="shared" ref="F25:K25" si="10">SUM(F26:F29)</f>
        <v>1075392.8</v>
      </c>
      <c r="G25" s="38">
        <f t="shared" si="10"/>
        <v>173699.6</v>
      </c>
      <c r="H25" s="38">
        <f t="shared" si="10"/>
        <v>189625.2</v>
      </c>
      <c r="I25" s="38">
        <f t="shared" si="10"/>
        <v>356034</v>
      </c>
      <c r="J25" s="38">
        <f t="shared" si="10"/>
        <v>356034</v>
      </c>
      <c r="K25" s="38">
        <f t="shared" si="10"/>
        <v>0</v>
      </c>
      <c r="L25" s="171"/>
      <c r="M25" s="161"/>
    </row>
    <row r="26" spans="1:13" ht="45" x14ac:dyDescent="0.2">
      <c r="A26" s="159"/>
      <c r="B26" s="146"/>
      <c r="C26" s="162"/>
      <c r="D26" s="73" t="s">
        <v>1</v>
      </c>
      <c r="E26" s="38">
        <v>0</v>
      </c>
      <c r="F26" s="38">
        <f t="shared" ref="F26:F34" si="11">SUM(G26:K26)</f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172"/>
      <c r="M26" s="162"/>
    </row>
    <row r="27" spans="1:13" ht="60" x14ac:dyDescent="0.2">
      <c r="A27" s="159"/>
      <c r="B27" s="146"/>
      <c r="C27" s="162"/>
      <c r="D27" s="73" t="s">
        <v>7</v>
      </c>
      <c r="E27" s="38">
        <v>0</v>
      </c>
      <c r="F27" s="38">
        <f t="shared" si="11"/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172"/>
      <c r="M27" s="162"/>
    </row>
    <row r="28" spans="1:13" ht="75" x14ac:dyDescent="0.2">
      <c r="A28" s="159"/>
      <c r="B28" s="146"/>
      <c r="C28" s="162"/>
      <c r="D28" s="73" t="s">
        <v>16</v>
      </c>
      <c r="E28" s="38">
        <v>180056.6</v>
      </c>
      <c r="F28" s="38">
        <f t="shared" si="11"/>
        <v>1075392.8</v>
      </c>
      <c r="G28" s="38">
        <v>173699.6</v>
      </c>
      <c r="H28" s="38">
        <v>189625.2</v>
      </c>
      <c r="I28" s="38">
        <v>356034</v>
      </c>
      <c r="J28" s="38">
        <v>356034</v>
      </c>
      <c r="K28" s="38">
        <v>0</v>
      </c>
      <c r="L28" s="172"/>
      <c r="M28" s="162"/>
    </row>
    <row r="29" spans="1:13" ht="30" x14ac:dyDescent="0.2">
      <c r="A29" s="159"/>
      <c r="B29" s="146"/>
      <c r="C29" s="163"/>
      <c r="D29" s="73" t="s">
        <v>30</v>
      </c>
      <c r="E29" s="38">
        <v>0</v>
      </c>
      <c r="F29" s="38">
        <f t="shared" si="11"/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173"/>
      <c r="M29" s="163"/>
    </row>
    <row r="30" spans="1:13" ht="15" x14ac:dyDescent="0.2">
      <c r="A30" s="159" t="s">
        <v>32</v>
      </c>
      <c r="B30" s="146" t="s">
        <v>95</v>
      </c>
      <c r="C30" s="161"/>
      <c r="D30" s="73" t="s">
        <v>2</v>
      </c>
      <c r="E30" s="39">
        <f>SUM(E31:E34)</f>
        <v>12642</v>
      </c>
      <c r="F30" s="39">
        <f t="shared" si="11"/>
        <v>48200</v>
      </c>
      <c r="G30" s="39">
        <f>SUM(G31:G34)</f>
        <v>10500</v>
      </c>
      <c r="H30" s="39">
        <f>SUM(H31:H34)</f>
        <v>10500</v>
      </c>
      <c r="I30" s="39">
        <f>SUM(I31:I34)</f>
        <v>13600</v>
      </c>
      <c r="J30" s="39">
        <f>SUM(J31:J34)</f>
        <v>13600</v>
      </c>
      <c r="K30" s="39">
        <f>SUM(K31:K34)</f>
        <v>0</v>
      </c>
      <c r="L30" s="171"/>
      <c r="M30" s="161"/>
    </row>
    <row r="31" spans="1:13" ht="57.75" customHeight="1" x14ac:dyDescent="0.2">
      <c r="A31" s="159"/>
      <c r="B31" s="146"/>
      <c r="C31" s="162"/>
      <c r="D31" s="73" t="s">
        <v>1</v>
      </c>
      <c r="E31" s="39">
        <v>0</v>
      </c>
      <c r="F31" s="39">
        <f t="shared" si="11"/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172"/>
      <c r="M31" s="162"/>
    </row>
    <row r="32" spans="1:13" ht="69" customHeight="1" x14ac:dyDescent="0.2">
      <c r="A32" s="159"/>
      <c r="B32" s="146"/>
      <c r="C32" s="162"/>
      <c r="D32" s="73" t="s">
        <v>7</v>
      </c>
      <c r="E32" s="39">
        <v>0</v>
      </c>
      <c r="F32" s="39">
        <f t="shared" si="11"/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172"/>
      <c r="M32" s="162"/>
    </row>
    <row r="33" spans="1:14" ht="81" customHeight="1" x14ac:dyDescent="0.2">
      <c r="A33" s="159"/>
      <c r="B33" s="146"/>
      <c r="C33" s="162"/>
      <c r="D33" s="73" t="s">
        <v>16</v>
      </c>
      <c r="E33" s="39">
        <v>12642</v>
      </c>
      <c r="F33" s="39">
        <f t="shared" si="11"/>
        <v>48200</v>
      </c>
      <c r="G33" s="39">
        <v>10500</v>
      </c>
      <c r="H33" s="39">
        <v>10500</v>
      </c>
      <c r="I33" s="39">
        <v>13600</v>
      </c>
      <c r="J33" s="39">
        <v>13600</v>
      </c>
      <c r="K33" s="39">
        <v>0</v>
      </c>
      <c r="L33" s="172"/>
      <c r="M33" s="162"/>
    </row>
    <row r="34" spans="1:14" ht="36" customHeight="1" x14ac:dyDescent="0.2">
      <c r="A34" s="159"/>
      <c r="B34" s="146"/>
      <c r="C34" s="163"/>
      <c r="D34" s="73" t="s">
        <v>30</v>
      </c>
      <c r="E34" s="39">
        <v>0</v>
      </c>
      <c r="F34" s="39">
        <f t="shared" si="11"/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173"/>
      <c r="M34" s="163"/>
    </row>
    <row r="35" spans="1:14" ht="24.75" customHeight="1" x14ac:dyDescent="0.2">
      <c r="A35" s="159" t="s">
        <v>195</v>
      </c>
      <c r="B35" s="146" t="s">
        <v>261</v>
      </c>
      <c r="C35" s="161"/>
      <c r="D35" s="73" t="s">
        <v>2</v>
      </c>
      <c r="E35" s="39">
        <f>SUM(E36:E39)</f>
        <v>0</v>
      </c>
      <c r="F35" s="39">
        <f>SUM(G35:K35)</f>
        <v>23000</v>
      </c>
      <c r="G35" s="39">
        <f>SUM(G36:G39)</f>
        <v>23000</v>
      </c>
      <c r="H35" s="39">
        <f>SUM(H36:H39)</f>
        <v>0</v>
      </c>
      <c r="I35" s="39">
        <f>SUM(I36:I39)</f>
        <v>0</v>
      </c>
      <c r="J35" s="39">
        <f>SUM(J36:J39)</f>
        <v>0</v>
      </c>
      <c r="K35" s="39">
        <f>SUM(K36:K39)</f>
        <v>0</v>
      </c>
      <c r="L35" s="171"/>
      <c r="M35" s="161"/>
    </row>
    <row r="36" spans="1:14" ht="57.75" customHeight="1" x14ac:dyDescent="0.2">
      <c r="A36" s="159"/>
      <c r="B36" s="146"/>
      <c r="C36" s="162"/>
      <c r="D36" s="73" t="s">
        <v>1</v>
      </c>
      <c r="E36" s="39">
        <v>0</v>
      </c>
      <c r="F36" s="39">
        <f>SUM(G36:K36)</f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172"/>
      <c r="M36" s="162"/>
    </row>
    <row r="37" spans="1:14" ht="69" customHeight="1" x14ac:dyDescent="0.2">
      <c r="A37" s="159"/>
      <c r="B37" s="146"/>
      <c r="C37" s="162"/>
      <c r="D37" s="73" t="s">
        <v>7</v>
      </c>
      <c r="E37" s="39">
        <v>0</v>
      </c>
      <c r="F37" s="39">
        <f>SUM(G37:K37)</f>
        <v>14927</v>
      </c>
      <c r="G37" s="39">
        <v>14927</v>
      </c>
      <c r="H37" s="39">
        <v>0</v>
      </c>
      <c r="I37" s="39">
        <v>0</v>
      </c>
      <c r="J37" s="39">
        <v>0</v>
      </c>
      <c r="K37" s="39">
        <v>0</v>
      </c>
      <c r="L37" s="172"/>
      <c r="M37" s="162"/>
    </row>
    <row r="38" spans="1:14" ht="81" customHeight="1" x14ac:dyDescent="0.2">
      <c r="A38" s="159"/>
      <c r="B38" s="146"/>
      <c r="C38" s="162"/>
      <c r="D38" s="73" t="s">
        <v>16</v>
      </c>
      <c r="E38" s="39">
        <v>0</v>
      </c>
      <c r="F38" s="39">
        <f>SUM(G38:K38)</f>
        <v>8073</v>
      </c>
      <c r="G38" s="39">
        <v>8073</v>
      </c>
      <c r="H38" s="39">
        <v>0</v>
      </c>
      <c r="I38" s="39">
        <v>0</v>
      </c>
      <c r="J38" s="39">
        <v>0</v>
      </c>
      <c r="K38" s="39">
        <v>0</v>
      </c>
      <c r="L38" s="172"/>
      <c r="M38" s="162"/>
    </row>
    <row r="39" spans="1:14" ht="46.5" customHeight="1" x14ac:dyDescent="0.2">
      <c r="A39" s="159"/>
      <c r="B39" s="146"/>
      <c r="C39" s="163"/>
      <c r="D39" s="73" t="s">
        <v>30</v>
      </c>
      <c r="E39" s="39">
        <v>0</v>
      </c>
      <c r="F39" s="39">
        <f>SUM(G39:K39)</f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173"/>
      <c r="M39" s="163"/>
    </row>
    <row r="40" spans="1:14" ht="15" customHeight="1" x14ac:dyDescent="0.2">
      <c r="A40" s="159" t="s">
        <v>207</v>
      </c>
      <c r="B40" s="146" t="s">
        <v>204</v>
      </c>
      <c r="C40" s="161"/>
      <c r="D40" s="73" t="s">
        <v>2</v>
      </c>
      <c r="E40" s="39">
        <f>SUM(E41:E44)</f>
        <v>0</v>
      </c>
      <c r="F40" s="39">
        <f t="shared" ref="F40:F49" si="12">SUM(G40:K40)</f>
        <v>100000</v>
      </c>
      <c r="G40" s="39">
        <f>SUM(G41:G44)</f>
        <v>0</v>
      </c>
      <c r="H40" s="39">
        <f>SUM(H41:H44)</f>
        <v>100000</v>
      </c>
      <c r="I40" s="39">
        <f>SUM(I41:I44)</f>
        <v>0</v>
      </c>
      <c r="J40" s="39">
        <f>SUM(J41:J44)</f>
        <v>0</v>
      </c>
      <c r="K40" s="39">
        <f>SUM(K41:K44)</f>
        <v>0</v>
      </c>
      <c r="L40" s="171"/>
      <c r="M40" s="161"/>
    </row>
    <row r="41" spans="1:14" ht="57.75" customHeight="1" x14ac:dyDescent="0.2">
      <c r="A41" s="159"/>
      <c r="B41" s="146"/>
      <c r="C41" s="162"/>
      <c r="D41" s="73" t="s">
        <v>1</v>
      </c>
      <c r="E41" s="39">
        <v>0</v>
      </c>
      <c r="F41" s="39">
        <f t="shared" si="12"/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172"/>
      <c r="M41" s="162"/>
    </row>
    <row r="42" spans="1:14" ht="69" customHeight="1" x14ac:dyDescent="0.2">
      <c r="A42" s="159"/>
      <c r="B42" s="146"/>
      <c r="C42" s="162"/>
      <c r="D42" s="73" t="s">
        <v>7</v>
      </c>
      <c r="E42" s="39">
        <v>0</v>
      </c>
      <c r="F42" s="39">
        <f t="shared" si="12"/>
        <v>100000</v>
      </c>
      <c r="G42" s="39">
        <v>0</v>
      </c>
      <c r="H42" s="39">
        <v>100000</v>
      </c>
      <c r="I42" s="39">
        <v>0</v>
      </c>
      <c r="J42" s="39">
        <v>0</v>
      </c>
      <c r="K42" s="39">
        <v>0</v>
      </c>
      <c r="L42" s="172"/>
      <c r="M42" s="162"/>
    </row>
    <row r="43" spans="1:14" ht="81" customHeight="1" x14ac:dyDescent="0.2">
      <c r="A43" s="159"/>
      <c r="B43" s="146"/>
      <c r="C43" s="162"/>
      <c r="D43" s="73" t="s">
        <v>16</v>
      </c>
      <c r="E43" s="39">
        <v>0</v>
      </c>
      <c r="F43" s="39">
        <f t="shared" si="12"/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172"/>
      <c r="M43" s="162"/>
      <c r="N43" s="30" t="s">
        <v>270</v>
      </c>
    </row>
    <row r="44" spans="1:14" ht="36" customHeight="1" x14ac:dyDescent="0.2">
      <c r="A44" s="159"/>
      <c r="B44" s="146"/>
      <c r="C44" s="163"/>
      <c r="D44" s="73" t="s">
        <v>30</v>
      </c>
      <c r="E44" s="39">
        <v>0</v>
      </c>
      <c r="F44" s="39">
        <f t="shared" si="12"/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173"/>
      <c r="M44" s="163"/>
    </row>
    <row r="45" spans="1:14" ht="15" customHeight="1" x14ac:dyDescent="0.2">
      <c r="A45" s="159" t="s">
        <v>208</v>
      </c>
      <c r="B45" s="146" t="s">
        <v>205</v>
      </c>
      <c r="C45" s="161"/>
      <c r="D45" s="73" t="s">
        <v>2</v>
      </c>
      <c r="E45" s="39">
        <f>SUM(E46:E49)</f>
        <v>0</v>
      </c>
      <c r="F45" s="39">
        <f t="shared" si="12"/>
        <v>0</v>
      </c>
      <c r="G45" s="39">
        <f>SUM(G46:G49)</f>
        <v>0</v>
      </c>
      <c r="H45" s="39">
        <f>SUM(H46:H49)</f>
        <v>0</v>
      </c>
      <c r="I45" s="39">
        <f>SUM(I46:I49)</f>
        <v>0</v>
      </c>
      <c r="J45" s="39">
        <f>SUM(J46:J49)</f>
        <v>0</v>
      </c>
      <c r="K45" s="39">
        <f>SUM(K46:K49)</f>
        <v>0</v>
      </c>
      <c r="L45" s="171"/>
      <c r="M45" s="161"/>
    </row>
    <row r="46" spans="1:14" ht="57.75" customHeight="1" x14ac:dyDescent="0.2">
      <c r="A46" s="159"/>
      <c r="B46" s="146"/>
      <c r="C46" s="162"/>
      <c r="D46" s="73" t="s">
        <v>1</v>
      </c>
      <c r="E46" s="39">
        <v>0</v>
      </c>
      <c r="F46" s="39">
        <f t="shared" si="12"/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172"/>
      <c r="M46" s="162"/>
    </row>
    <row r="47" spans="1:14" ht="69" customHeight="1" x14ac:dyDescent="0.2">
      <c r="A47" s="159"/>
      <c r="B47" s="146"/>
      <c r="C47" s="162"/>
      <c r="D47" s="73" t="s">
        <v>7</v>
      </c>
      <c r="E47" s="39">
        <v>0</v>
      </c>
      <c r="F47" s="39">
        <f t="shared" si="12"/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172"/>
      <c r="M47" s="162"/>
    </row>
    <row r="48" spans="1:14" ht="81" customHeight="1" x14ac:dyDescent="0.2">
      <c r="A48" s="159"/>
      <c r="B48" s="146"/>
      <c r="C48" s="162"/>
      <c r="D48" s="73" t="s">
        <v>16</v>
      </c>
      <c r="E48" s="39">
        <v>0</v>
      </c>
      <c r="F48" s="39">
        <f>SUM(G48:K48)</f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172"/>
      <c r="M48" s="162"/>
    </row>
    <row r="49" spans="1:14" ht="36" customHeight="1" x14ac:dyDescent="0.2">
      <c r="A49" s="159"/>
      <c r="B49" s="146"/>
      <c r="C49" s="163"/>
      <c r="D49" s="73" t="s">
        <v>30</v>
      </c>
      <c r="E49" s="39">
        <v>0</v>
      </c>
      <c r="F49" s="39">
        <f t="shared" si="12"/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173"/>
      <c r="M49" s="163"/>
    </row>
    <row r="50" spans="1:14" ht="15" customHeight="1" x14ac:dyDescent="0.2">
      <c r="A50" s="159" t="s">
        <v>209</v>
      </c>
      <c r="B50" s="146" t="s">
        <v>206</v>
      </c>
      <c r="C50" s="161"/>
      <c r="D50" s="73" t="s">
        <v>2</v>
      </c>
      <c r="E50" s="39">
        <f>SUM(E51:E54)</f>
        <v>0</v>
      </c>
      <c r="F50" s="39">
        <f t="shared" ref="F50:F89" si="13">SUM(G50:K50)</f>
        <v>100000</v>
      </c>
      <c r="G50" s="39">
        <f>SUM(G51:G54)</f>
        <v>0</v>
      </c>
      <c r="H50" s="39">
        <f>SUM(H51:H54)</f>
        <v>100000</v>
      </c>
      <c r="I50" s="39">
        <f>SUM(I51:I54)</f>
        <v>0</v>
      </c>
      <c r="J50" s="39">
        <f>SUM(J51:J54)</f>
        <v>0</v>
      </c>
      <c r="K50" s="39">
        <f>SUM(K51:K54)</f>
        <v>0</v>
      </c>
      <c r="L50" s="171"/>
      <c r="M50" s="161"/>
    </row>
    <row r="51" spans="1:14" ht="57.75" customHeight="1" x14ac:dyDescent="0.2">
      <c r="A51" s="159"/>
      <c r="B51" s="146"/>
      <c r="C51" s="162"/>
      <c r="D51" s="73" t="s">
        <v>1</v>
      </c>
      <c r="E51" s="39">
        <v>0</v>
      </c>
      <c r="F51" s="39">
        <f t="shared" si="13"/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172"/>
      <c r="M51" s="162"/>
    </row>
    <row r="52" spans="1:14" ht="69" customHeight="1" x14ac:dyDescent="0.2">
      <c r="A52" s="159"/>
      <c r="B52" s="146"/>
      <c r="C52" s="162"/>
      <c r="D52" s="73" t="s">
        <v>7</v>
      </c>
      <c r="E52" s="39">
        <v>0</v>
      </c>
      <c r="F52" s="39">
        <f t="shared" si="13"/>
        <v>100000</v>
      </c>
      <c r="G52" s="39">
        <v>0</v>
      </c>
      <c r="H52" s="39">
        <v>100000</v>
      </c>
      <c r="I52" s="39">
        <v>0</v>
      </c>
      <c r="J52" s="39">
        <v>0</v>
      </c>
      <c r="K52" s="39">
        <v>0</v>
      </c>
      <c r="L52" s="172"/>
      <c r="M52" s="162"/>
    </row>
    <row r="53" spans="1:14" ht="81" customHeight="1" x14ac:dyDescent="0.2">
      <c r="A53" s="159"/>
      <c r="B53" s="146"/>
      <c r="C53" s="162"/>
      <c r="D53" s="73" t="s">
        <v>16</v>
      </c>
      <c r="E53" s="39">
        <v>0</v>
      </c>
      <c r="F53" s="39">
        <f t="shared" si="13"/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172"/>
      <c r="M53" s="162"/>
      <c r="N53" s="30" t="s">
        <v>270</v>
      </c>
    </row>
    <row r="54" spans="1:14" ht="36" customHeight="1" x14ac:dyDescent="0.2">
      <c r="A54" s="159"/>
      <c r="B54" s="146"/>
      <c r="C54" s="163"/>
      <c r="D54" s="73" t="s">
        <v>30</v>
      </c>
      <c r="E54" s="39">
        <v>0</v>
      </c>
      <c r="F54" s="39">
        <f t="shared" si="13"/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173"/>
      <c r="M54" s="163"/>
    </row>
    <row r="55" spans="1:14" ht="15" customHeight="1" x14ac:dyDescent="0.2">
      <c r="A55" s="159" t="s">
        <v>213</v>
      </c>
      <c r="B55" s="146" t="s">
        <v>226</v>
      </c>
      <c r="C55" s="161"/>
      <c r="D55" s="73" t="s">
        <v>2</v>
      </c>
      <c r="E55" s="39">
        <f>SUM(E56:E59)</f>
        <v>0</v>
      </c>
      <c r="F55" s="39">
        <f t="shared" si="13"/>
        <v>0</v>
      </c>
      <c r="G55" s="39">
        <f>SUM(G56:G59)</f>
        <v>0</v>
      </c>
      <c r="H55" s="39">
        <f>SUM(H56:H59)</f>
        <v>0</v>
      </c>
      <c r="I55" s="39">
        <f>SUM(I56:I59)</f>
        <v>0</v>
      </c>
      <c r="J55" s="39">
        <f>SUM(J56:J59)</f>
        <v>0</v>
      </c>
      <c r="K55" s="39">
        <f>SUM(K56:K59)</f>
        <v>0</v>
      </c>
      <c r="L55" s="171"/>
      <c r="M55" s="161"/>
    </row>
    <row r="56" spans="1:14" ht="57.75" customHeight="1" x14ac:dyDescent="0.2">
      <c r="A56" s="159"/>
      <c r="B56" s="146"/>
      <c r="C56" s="162"/>
      <c r="D56" s="73" t="s">
        <v>1</v>
      </c>
      <c r="E56" s="39">
        <v>0</v>
      </c>
      <c r="F56" s="39">
        <f t="shared" si="13"/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172"/>
      <c r="M56" s="162"/>
    </row>
    <row r="57" spans="1:14" ht="69" customHeight="1" x14ac:dyDescent="0.2">
      <c r="A57" s="159"/>
      <c r="B57" s="146"/>
      <c r="C57" s="162"/>
      <c r="D57" s="73" t="s">
        <v>7</v>
      </c>
      <c r="E57" s="39">
        <v>0</v>
      </c>
      <c r="F57" s="39">
        <f t="shared" si="13"/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172"/>
      <c r="M57" s="162"/>
    </row>
    <row r="58" spans="1:14" ht="81" customHeight="1" x14ac:dyDescent="0.2">
      <c r="A58" s="159"/>
      <c r="B58" s="146"/>
      <c r="C58" s="162"/>
      <c r="D58" s="73" t="s">
        <v>16</v>
      </c>
      <c r="E58" s="39">
        <v>0</v>
      </c>
      <c r="F58" s="39">
        <f t="shared" si="13"/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172"/>
      <c r="M58" s="162"/>
    </row>
    <row r="59" spans="1:14" ht="36" customHeight="1" x14ac:dyDescent="0.2">
      <c r="A59" s="159"/>
      <c r="B59" s="146"/>
      <c r="C59" s="163"/>
      <c r="D59" s="73" t="s">
        <v>30</v>
      </c>
      <c r="E59" s="39">
        <v>0</v>
      </c>
      <c r="F59" s="39">
        <f t="shared" si="13"/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173"/>
      <c r="M59" s="163"/>
    </row>
    <row r="60" spans="1:14" ht="15" customHeight="1" x14ac:dyDescent="0.2">
      <c r="A60" s="159" t="s">
        <v>214</v>
      </c>
      <c r="B60" s="146" t="s">
        <v>225</v>
      </c>
      <c r="C60" s="161"/>
      <c r="D60" s="73" t="s">
        <v>2</v>
      </c>
      <c r="E60" s="39">
        <f>SUM(E61:E64)</f>
        <v>0</v>
      </c>
      <c r="F60" s="39">
        <f t="shared" si="13"/>
        <v>3180</v>
      </c>
      <c r="G60" s="39">
        <f>SUM(G61:G64)</f>
        <v>3180</v>
      </c>
      <c r="H60" s="39">
        <f>SUM(H61:H64)</f>
        <v>0</v>
      </c>
      <c r="I60" s="39">
        <f>SUM(I61:I64)</f>
        <v>0</v>
      </c>
      <c r="J60" s="39">
        <f>SUM(J61:J64)</f>
        <v>0</v>
      </c>
      <c r="K60" s="39">
        <f>SUM(K61:K64)</f>
        <v>0</v>
      </c>
      <c r="L60" s="171"/>
      <c r="M60" s="161"/>
    </row>
    <row r="61" spans="1:14" ht="57.75" customHeight="1" x14ac:dyDescent="0.2">
      <c r="A61" s="159"/>
      <c r="B61" s="146"/>
      <c r="C61" s="162"/>
      <c r="D61" s="73" t="s">
        <v>1</v>
      </c>
      <c r="E61" s="39">
        <v>0</v>
      </c>
      <c r="F61" s="39">
        <f t="shared" si="13"/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172"/>
      <c r="M61" s="162"/>
    </row>
    <row r="62" spans="1:14" ht="69" customHeight="1" x14ac:dyDescent="0.2">
      <c r="A62" s="159"/>
      <c r="B62" s="146"/>
      <c r="C62" s="162"/>
      <c r="D62" s="73" t="s">
        <v>7</v>
      </c>
      <c r="E62" s="39">
        <v>0</v>
      </c>
      <c r="F62" s="39">
        <f t="shared" si="13"/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172"/>
      <c r="M62" s="162"/>
    </row>
    <row r="63" spans="1:14" ht="81" customHeight="1" x14ac:dyDescent="0.2">
      <c r="A63" s="159"/>
      <c r="B63" s="146"/>
      <c r="C63" s="162"/>
      <c r="D63" s="73" t="s">
        <v>16</v>
      </c>
      <c r="E63" s="39">
        <v>0</v>
      </c>
      <c r="F63" s="39">
        <f t="shared" si="13"/>
        <v>3180</v>
      </c>
      <c r="G63" s="39">
        <v>3180</v>
      </c>
      <c r="H63" s="39">
        <v>0</v>
      </c>
      <c r="I63" s="39">
        <v>0</v>
      </c>
      <c r="J63" s="39">
        <v>0</v>
      </c>
      <c r="K63" s="39">
        <v>0</v>
      </c>
      <c r="L63" s="172"/>
      <c r="M63" s="162"/>
    </row>
    <row r="64" spans="1:14" ht="36" customHeight="1" x14ac:dyDescent="0.2">
      <c r="A64" s="159"/>
      <c r="B64" s="146"/>
      <c r="C64" s="163"/>
      <c r="D64" s="73" t="s">
        <v>30</v>
      </c>
      <c r="E64" s="39">
        <v>0</v>
      </c>
      <c r="F64" s="39">
        <f t="shared" si="13"/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173"/>
      <c r="M64" s="163"/>
    </row>
    <row r="65" spans="1:13" ht="15" customHeight="1" x14ac:dyDescent="0.2">
      <c r="A65" s="159" t="s">
        <v>215</v>
      </c>
      <c r="B65" s="146" t="s">
        <v>224</v>
      </c>
      <c r="C65" s="161"/>
      <c r="D65" s="73" t="s">
        <v>2</v>
      </c>
      <c r="E65" s="39">
        <f>SUM(E66:E69)</f>
        <v>0</v>
      </c>
      <c r="F65" s="39">
        <f t="shared" si="13"/>
        <v>3180</v>
      </c>
      <c r="G65" s="39">
        <f>SUM(G66:G69)</f>
        <v>3180</v>
      </c>
      <c r="H65" s="39">
        <f>SUM(H66:H69)</f>
        <v>0</v>
      </c>
      <c r="I65" s="39">
        <f>SUM(I66:I69)</f>
        <v>0</v>
      </c>
      <c r="J65" s="39">
        <f>SUM(J66:J69)</f>
        <v>0</v>
      </c>
      <c r="K65" s="39">
        <f>SUM(K66:K69)</f>
        <v>0</v>
      </c>
      <c r="L65" s="171"/>
      <c r="M65" s="161"/>
    </row>
    <row r="66" spans="1:13" ht="57.75" customHeight="1" x14ac:dyDescent="0.2">
      <c r="A66" s="159"/>
      <c r="B66" s="146"/>
      <c r="C66" s="162"/>
      <c r="D66" s="73" t="s">
        <v>1</v>
      </c>
      <c r="E66" s="39">
        <v>0</v>
      </c>
      <c r="F66" s="39">
        <f t="shared" si="13"/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172"/>
      <c r="M66" s="162"/>
    </row>
    <row r="67" spans="1:13" ht="69" customHeight="1" x14ac:dyDescent="0.2">
      <c r="A67" s="159"/>
      <c r="B67" s="146"/>
      <c r="C67" s="162"/>
      <c r="D67" s="73" t="s">
        <v>7</v>
      </c>
      <c r="E67" s="39">
        <v>0</v>
      </c>
      <c r="F67" s="39">
        <f t="shared" si="13"/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172"/>
      <c r="M67" s="162"/>
    </row>
    <row r="68" spans="1:13" ht="81" customHeight="1" x14ac:dyDescent="0.2">
      <c r="A68" s="159"/>
      <c r="B68" s="146"/>
      <c r="C68" s="162"/>
      <c r="D68" s="73" t="s">
        <v>16</v>
      </c>
      <c r="E68" s="39">
        <v>0</v>
      </c>
      <c r="F68" s="39">
        <f t="shared" si="13"/>
        <v>3180</v>
      </c>
      <c r="G68" s="39">
        <v>3180</v>
      </c>
      <c r="H68" s="39">
        <v>0</v>
      </c>
      <c r="I68" s="39">
        <v>0</v>
      </c>
      <c r="J68" s="39">
        <v>0</v>
      </c>
      <c r="K68" s="39">
        <v>0</v>
      </c>
      <c r="L68" s="172"/>
      <c r="M68" s="162"/>
    </row>
    <row r="69" spans="1:13" ht="36" customHeight="1" x14ac:dyDescent="0.2">
      <c r="A69" s="159"/>
      <c r="B69" s="146"/>
      <c r="C69" s="163"/>
      <c r="D69" s="73" t="s">
        <v>30</v>
      </c>
      <c r="E69" s="39">
        <v>0</v>
      </c>
      <c r="F69" s="39">
        <f t="shared" si="13"/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173"/>
      <c r="M69" s="163"/>
    </row>
    <row r="70" spans="1:13" ht="15" customHeight="1" x14ac:dyDescent="0.2">
      <c r="A70" s="159" t="s">
        <v>216</v>
      </c>
      <c r="B70" s="146" t="s">
        <v>223</v>
      </c>
      <c r="C70" s="161"/>
      <c r="D70" s="73" t="s">
        <v>2</v>
      </c>
      <c r="E70" s="39">
        <f>SUM(E71:E74)</f>
        <v>0</v>
      </c>
      <c r="F70" s="39">
        <f t="shared" si="13"/>
        <v>2990</v>
      </c>
      <c r="G70" s="39">
        <f>SUM(G71:G74)</f>
        <v>2990</v>
      </c>
      <c r="H70" s="39">
        <f>SUM(H71:H74)</f>
        <v>0</v>
      </c>
      <c r="I70" s="39">
        <f>SUM(I71:I74)</f>
        <v>0</v>
      </c>
      <c r="J70" s="39">
        <f>SUM(J71:J74)</f>
        <v>0</v>
      </c>
      <c r="K70" s="39">
        <f>SUM(K71:K74)</f>
        <v>0</v>
      </c>
      <c r="L70" s="171"/>
      <c r="M70" s="161"/>
    </row>
    <row r="71" spans="1:13" ht="57.75" customHeight="1" x14ac:dyDescent="0.2">
      <c r="A71" s="159"/>
      <c r="B71" s="146"/>
      <c r="C71" s="162"/>
      <c r="D71" s="73" t="s">
        <v>1</v>
      </c>
      <c r="E71" s="39">
        <v>0</v>
      </c>
      <c r="F71" s="39">
        <f t="shared" si="13"/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172"/>
      <c r="M71" s="162"/>
    </row>
    <row r="72" spans="1:13" ht="69" customHeight="1" x14ac:dyDescent="0.2">
      <c r="A72" s="159"/>
      <c r="B72" s="146"/>
      <c r="C72" s="162"/>
      <c r="D72" s="73" t="s">
        <v>7</v>
      </c>
      <c r="E72" s="39">
        <v>0</v>
      </c>
      <c r="F72" s="39">
        <f t="shared" si="13"/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172"/>
      <c r="M72" s="162"/>
    </row>
    <row r="73" spans="1:13" ht="81" customHeight="1" x14ac:dyDescent="0.2">
      <c r="A73" s="159"/>
      <c r="B73" s="146"/>
      <c r="C73" s="162"/>
      <c r="D73" s="73" t="s">
        <v>16</v>
      </c>
      <c r="E73" s="39">
        <v>0</v>
      </c>
      <c r="F73" s="39">
        <f t="shared" si="13"/>
        <v>2990</v>
      </c>
      <c r="G73" s="39">
        <v>2990</v>
      </c>
      <c r="H73" s="39">
        <v>0</v>
      </c>
      <c r="I73" s="39">
        <v>0</v>
      </c>
      <c r="J73" s="39">
        <v>0</v>
      </c>
      <c r="K73" s="39">
        <v>0</v>
      </c>
      <c r="L73" s="172"/>
      <c r="M73" s="162"/>
    </row>
    <row r="74" spans="1:13" ht="36" customHeight="1" x14ac:dyDescent="0.2">
      <c r="A74" s="159"/>
      <c r="B74" s="146"/>
      <c r="C74" s="163"/>
      <c r="D74" s="73" t="s">
        <v>30</v>
      </c>
      <c r="E74" s="39">
        <v>0</v>
      </c>
      <c r="F74" s="39">
        <f t="shared" si="13"/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173"/>
      <c r="M74" s="163"/>
    </row>
    <row r="75" spans="1:13" ht="15" customHeight="1" x14ac:dyDescent="0.2">
      <c r="A75" s="159" t="s">
        <v>217</v>
      </c>
      <c r="B75" s="146" t="s">
        <v>222</v>
      </c>
      <c r="C75" s="161"/>
      <c r="D75" s="73" t="s">
        <v>2</v>
      </c>
      <c r="E75" s="39">
        <f>SUM(E76:E79)</f>
        <v>0</v>
      </c>
      <c r="F75" s="39">
        <f t="shared" si="13"/>
        <v>3644.1</v>
      </c>
      <c r="G75" s="39">
        <f>SUM(G76:G79)</f>
        <v>3644.1</v>
      </c>
      <c r="H75" s="39">
        <f>SUM(H76:H79)</f>
        <v>0</v>
      </c>
      <c r="I75" s="39">
        <f>SUM(I76:I79)</f>
        <v>0</v>
      </c>
      <c r="J75" s="39">
        <f>SUM(J76:J79)</f>
        <v>0</v>
      </c>
      <c r="K75" s="39">
        <f>SUM(K76:K79)</f>
        <v>0</v>
      </c>
      <c r="L75" s="171"/>
      <c r="M75" s="161"/>
    </row>
    <row r="76" spans="1:13" ht="57.75" customHeight="1" x14ac:dyDescent="0.2">
      <c r="A76" s="159"/>
      <c r="B76" s="146"/>
      <c r="C76" s="162"/>
      <c r="D76" s="73" t="s">
        <v>1</v>
      </c>
      <c r="E76" s="39">
        <v>0</v>
      </c>
      <c r="F76" s="39">
        <f t="shared" si="13"/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172"/>
      <c r="M76" s="162"/>
    </row>
    <row r="77" spans="1:13" ht="69" customHeight="1" x14ac:dyDescent="0.2">
      <c r="A77" s="159"/>
      <c r="B77" s="146"/>
      <c r="C77" s="162"/>
      <c r="D77" s="73" t="s">
        <v>7</v>
      </c>
      <c r="E77" s="39">
        <v>0</v>
      </c>
      <c r="F77" s="39">
        <f t="shared" si="13"/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172"/>
      <c r="M77" s="162"/>
    </row>
    <row r="78" spans="1:13" ht="81" customHeight="1" x14ac:dyDescent="0.2">
      <c r="A78" s="159"/>
      <c r="B78" s="146"/>
      <c r="C78" s="162"/>
      <c r="D78" s="73" t="s">
        <v>16</v>
      </c>
      <c r="E78" s="39">
        <v>0</v>
      </c>
      <c r="F78" s="39">
        <f t="shared" si="13"/>
        <v>3644.1</v>
      </c>
      <c r="G78" s="39">
        <v>3644.1</v>
      </c>
      <c r="H78" s="39">
        <v>0</v>
      </c>
      <c r="I78" s="39">
        <v>0</v>
      </c>
      <c r="J78" s="39">
        <v>0</v>
      </c>
      <c r="K78" s="39">
        <v>0</v>
      </c>
      <c r="L78" s="172"/>
      <c r="M78" s="162"/>
    </row>
    <row r="79" spans="1:13" ht="36" customHeight="1" x14ac:dyDescent="0.2">
      <c r="A79" s="159"/>
      <c r="B79" s="146"/>
      <c r="C79" s="163"/>
      <c r="D79" s="73" t="s">
        <v>30</v>
      </c>
      <c r="E79" s="39">
        <v>0</v>
      </c>
      <c r="F79" s="39">
        <f t="shared" si="13"/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173"/>
      <c r="M79" s="163"/>
    </row>
    <row r="80" spans="1:13" ht="15" customHeight="1" x14ac:dyDescent="0.2">
      <c r="A80" s="159" t="s">
        <v>218</v>
      </c>
      <c r="B80" s="146" t="s">
        <v>221</v>
      </c>
      <c r="C80" s="161"/>
      <c r="D80" s="73" t="s">
        <v>2</v>
      </c>
      <c r="E80" s="39">
        <f>SUM(E81:E84)</f>
        <v>0</v>
      </c>
      <c r="F80" s="39">
        <f t="shared" si="13"/>
        <v>14770.2</v>
      </c>
      <c r="G80" s="39">
        <f>SUM(G81:G84)</f>
        <v>14770.2</v>
      </c>
      <c r="H80" s="39">
        <f>SUM(H81:H84)</f>
        <v>0</v>
      </c>
      <c r="I80" s="39">
        <f>SUM(I81:I84)</f>
        <v>0</v>
      </c>
      <c r="J80" s="39">
        <f>SUM(J81:J84)</f>
        <v>0</v>
      </c>
      <c r="K80" s="39">
        <f>SUM(K81:K84)</f>
        <v>0</v>
      </c>
      <c r="L80" s="171"/>
      <c r="M80" s="161"/>
    </row>
    <row r="81" spans="1:13" ht="57.75" customHeight="1" x14ac:dyDescent="0.2">
      <c r="A81" s="159"/>
      <c r="B81" s="146"/>
      <c r="C81" s="162"/>
      <c r="D81" s="73" t="s">
        <v>1</v>
      </c>
      <c r="E81" s="39">
        <v>0</v>
      </c>
      <c r="F81" s="39">
        <f t="shared" si="13"/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172"/>
      <c r="M81" s="162"/>
    </row>
    <row r="82" spans="1:13" ht="69" customHeight="1" x14ac:dyDescent="0.2">
      <c r="A82" s="159"/>
      <c r="B82" s="146"/>
      <c r="C82" s="162"/>
      <c r="D82" s="73" t="s">
        <v>7</v>
      </c>
      <c r="E82" s="39">
        <v>0</v>
      </c>
      <c r="F82" s="39">
        <f t="shared" si="13"/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172"/>
      <c r="M82" s="162"/>
    </row>
    <row r="83" spans="1:13" ht="81" customHeight="1" x14ac:dyDescent="0.2">
      <c r="A83" s="159"/>
      <c r="B83" s="146"/>
      <c r="C83" s="162"/>
      <c r="D83" s="73" t="s">
        <v>16</v>
      </c>
      <c r="E83" s="39">
        <v>0</v>
      </c>
      <c r="F83" s="39">
        <f t="shared" si="13"/>
        <v>14770.2</v>
      </c>
      <c r="G83" s="39">
        <v>14770.2</v>
      </c>
      <c r="H83" s="39">
        <v>0</v>
      </c>
      <c r="I83" s="39">
        <v>0</v>
      </c>
      <c r="J83" s="39">
        <v>0</v>
      </c>
      <c r="K83" s="39">
        <v>0</v>
      </c>
      <c r="L83" s="172"/>
      <c r="M83" s="162"/>
    </row>
    <row r="84" spans="1:13" ht="36" customHeight="1" x14ac:dyDescent="0.2">
      <c r="A84" s="159"/>
      <c r="B84" s="146"/>
      <c r="C84" s="163"/>
      <c r="D84" s="73" t="s">
        <v>30</v>
      </c>
      <c r="E84" s="39">
        <v>0</v>
      </c>
      <c r="F84" s="39">
        <f t="shared" si="13"/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173"/>
      <c r="M84" s="163"/>
    </row>
    <row r="85" spans="1:13" ht="15" customHeight="1" x14ac:dyDescent="0.2">
      <c r="A85" s="159" t="s">
        <v>219</v>
      </c>
      <c r="B85" s="146" t="s">
        <v>220</v>
      </c>
      <c r="C85" s="161"/>
      <c r="D85" s="73" t="s">
        <v>2</v>
      </c>
      <c r="E85" s="39">
        <f>SUM(E86:E89)</f>
        <v>0</v>
      </c>
      <c r="F85" s="39">
        <f t="shared" si="13"/>
        <v>3000</v>
      </c>
      <c r="G85" s="39">
        <f>SUM(G86:G89)</f>
        <v>3000</v>
      </c>
      <c r="H85" s="39">
        <f>SUM(H86:H89)</f>
        <v>0</v>
      </c>
      <c r="I85" s="39">
        <f>SUM(I86:I89)</f>
        <v>0</v>
      </c>
      <c r="J85" s="39">
        <f>SUM(J86:J89)</f>
        <v>0</v>
      </c>
      <c r="K85" s="39">
        <f>SUM(K86:K89)</f>
        <v>0</v>
      </c>
      <c r="L85" s="171"/>
      <c r="M85" s="161"/>
    </row>
    <row r="86" spans="1:13" ht="57.75" customHeight="1" x14ac:dyDescent="0.2">
      <c r="A86" s="159"/>
      <c r="B86" s="146"/>
      <c r="C86" s="162"/>
      <c r="D86" s="73" t="s">
        <v>1</v>
      </c>
      <c r="E86" s="39">
        <v>0</v>
      </c>
      <c r="F86" s="39">
        <f t="shared" si="13"/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172"/>
      <c r="M86" s="162"/>
    </row>
    <row r="87" spans="1:13" ht="69" customHeight="1" x14ac:dyDescent="0.2">
      <c r="A87" s="159"/>
      <c r="B87" s="146"/>
      <c r="C87" s="162"/>
      <c r="D87" s="73" t="s">
        <v>7</v>
      </c>
      <c r="E87" s="39">
        <v>0</v>
      </c>
      <c r="F87" s="39">
        <f t="shared" si="13"/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172"/>
      <c r="M87" s="162"/>
    </row>
    <row r="88" spans="1:13" ht="81" customHeight="1" x14ac:dyDescent="0.2">
      <c r="A88" s="159"/>
      <c r="B88" s="146"/>
      <c r="C88" s="162"/>
      <c r="D88" s="73" t="s">
        <v>16</v>
      </c>
      <c r="E88" s="39">
        <v>0</v>
      </c>
      <c r="F88" s="39">
        <f t="shared" si="13"/>
        <v>3000</v>
      </c>
      <c r="G88" s="39">
        <v>3000</v>
      </c>
      <c r="H88" s="39">
        <v>0</v>
      </c>
      <c r="I88" s="39">
        <v>0</v>
      </c>
      <c r="J88" s="39">
        <v>0</v>
      </c>
      <c r="K88" s="39">
        <v>0</v>
      </c>
      <c r="L88" s="172"/>
      <c r="M88" s="162"/>
    </row>
    <row r="89" spans="1:13" ht="36" customHeight="1" x14ac:dyDescent="0.2">
      <c r="A89" s="159"/>
      <c r="B89" s="146"/>
      <c r="C89" s="163"/>
      <c r="D89" s="73" t="s">
        <v>30</v>
      </c>
      <c r="E89" s="39">
        <v>0</v>
      </c>
      <c r="F89" s="39">
        <f t="shared" si="13"/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173"/>
      <c r="M89" s="163"/>
    </row>
    <row r="90" spans="1:13" ht="54" customHeight="1" x14ac:dyDescent="0.2">
      <c r="A90" s="159" t="s">
        <v>228</v>
      </c>
      <c r="B90" s="147" t="s">
        <v>375</v>
      </c>
      <c r="C90" s="161"/>
      <c r="D90" s="73" t="s">
        <v>2</v>
      </c>
      <c r="E90" s="39">
        <f>SUM(E91:E94)</f>
        <v>0</v>
      </c>
      <c r="F90" s="39">
        <f t="shared" ref="F90:F94" si="14">SUM(G90:K90)</f>
        <v>55555.6</v>
      </c>
      <c r="G90" s="39">
        <f>SUM(G91:G94)</f>
        <v>55555.6</v>
      </c>
      <c r="H90" s="39">
        <f>SUM(H91:H94)</f>
        <v>0</v>
      </c>
      <c r="I90" s="39">
        <f>SUM(I91:I94)</f>
        <v>0</v>
      </c>
      <c r="J90" s="39">
        <f>SUM(J91:J94)</f>
        <v>0</v>
      </c>
      <c r="K90" s="39">
        <f>SUM(K91:K94)</f>
        <v>0</v>
      </c>
      <c r="L90" s="171"/>
      <c r="M90" s="161"/>
    </row>
    <row r="91" spans="1:13" ht="90" customHeight="1" x14ac:dyDescent="0.2">
      <c r="A91" s="159"/>
      <c r="B91" s="148"/>
      <c r="C91" s="162"/>
      <c r="D91" s="73" t="s">
        <v>1</v>
      </c>
      <c r="E91" s="39">
        <v>0</v>
      </c>
      <c r="F91" s="39">
        <f t="shared" si="14"/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172"/>
      <c r="M91" s="162"/>
    </row>
    <row r="92" spans="1:13" ht="95.25" customHeight="1" x14ac:dyDescent="0.2">
      <c r="A92" s="159"/>
      <c r="B92" s="148"/>
      <c r="C92" s="162"/>
      <c r="D92" s="73" t="s">
        <v>7</v>
      </c>
      <c r="E92" s="39">
        <v>0</v>
      </c>
      <c r="F92" s="39">
        <f t="shared" si="14"/>
        <v>50000</v>
      </c>
      <c r="G92" s="39">
        <v>50000</v>
      </c>
      <c r="H92" s="39">
        <v>0</v>
      </c>
      <c r="I92" s="39">
        <v>0</v>
      </c>
      <c r="J92" s="39">
        <v>0</v>
      </c>
      <c r="K92" s="39">
        <v>0</v>
      </c>
      <c r="L92" s="172"/>
      <c r="M92" s="162"/>
    </row>
    <row r="93" spans="1:13" ht="103.5" customHeight="1" x14ac:dyDescent="0.2">
      <c r="A93" s="159"/>
      <c r="B93" s="148"/>
      <c r="C93" s="162"/>
      <c r="D93" s="73" t="s">
        <v>16</v>
      </c>
      <c r="E93" s="39">
        <v>0</v>
      </c>
      <c r="F93" s="39">
        <f t="shared" si="14"/>
        <v>5555.6</v>
      </c>
      <c r="G93" s="39">
        <v>5555.6</v>
      </c>
      <c r="H93" s="39">
        <v>0</v>
      </c>
      <c r="I93" s="39">
        <v>0</v>
      </c>
      <c r="J93" s="39">
        <v>0</v>
      </c>
      <c r="K93" s="39">
        <v>0</v>
      </c>
      <c r="L93" s="172"/>
      <c r="M93" s="162"/>
    </row>
    <row r="94" spans="1:13" ht="46.5" customHeight="1" x14ac:dyDescent="0.2">
      <c r="A94" s="159"/>
      <c r="B94" s="149"/>
      <c r="C94" s="163"/>
      <c r="D94" s="73" t="s">
        <v>30</v>
      </c>
      <c r="E94" s="39">
        <v>0</v>
      </c>
      <c r="F94" s="39">
        <f t="shared" si="14"/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173"/>
      <c r="M94" s="163"/>
    </row>
    <row r="95" spans="1:13" ht="15" customHeight="1" x14ac:dyDescent="0.2">
      <c r="A95" s="159" t="s">
        <v>237</v>
      </c>
      <c r="B95" s="146" t="s">
        <v>238</v>
      </c>
      <c r="C95" s="161"/>
      <c r="D95" s="73" t="s">
        <v>2</v>
      </c>
      <c r="E95" s="39">
        <f>SUM(E96:E99)</f>
        <v>0</v>
      </c>
      <c r="F95" s="39">
        <f t="shared" ref="F95:F99" si="15">SUM(G95:K95)</f>
        <v>1500</v>
      </c>
      <c r="G95" s="39">
        <f>SUM(G96:G99)</f>
        <v>1500</v>
      </c>
      <c r="H95" s="39">
        <f>SUM(H96:H99)</f>
        <v>0</v>
      </c>
      <c r="I95" s="39">
        <f>SUM(I96:I99)</f>
        <v>0</v>
      </c>
      <c r="J95" s="39">
        <f>SUM(J96:J99)</f>
        <v>0</v>
      </c>
      <c r="K95" s="39">
        <f>SUM(K96:K99)</f>
        <v>0</v>
      </c>
      <c r="L95" s="171"/>
      <c r="M95" s="161"/>
    </row>
    <row r="96" spans="1:13" ht="57.75" customHeight="1" x14ac:dyDescent="0.2">
      <c r="A96" s="159"/>
      <c r="B96" s="146"/>
      <c r="C96" s="162"/>
      <c r="D96" s="73" t="s">
        <v>1</v>
      </c>
      <c r="E96" s="39">
        <v>0</v>
      </c>
      <c r="F96" s="39">
        <f t="shared" si="15"/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172"/>
      <c r="M96" s="162"/>
    </row>
    <row r="97" spans="1:13" ht="69" customHeight="1" x14ac:dyDescent="0.2">
      <c r="A97" s="159"/>
      <c r="B97" s="146"/>
      <c r="C97" s="162"/>
      <c r="D97" s="73" t="s">
        <v>7</v>
      </c>
      <c r="E97" s="39">
        <v>0</v>
      </c>
      <c r="F97" s="39">
        <f t="shared" si="15"/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172"/>
      <c r="M97" s="162"/>
    </row>
    <row r="98" spans="1:13" ht="81" customHeight="1" x14ac:dyDescent="0.2">
      <c r="A98" s="159"/>
      <c r="B98" s="146"/>
      <c r="C98" s="162"/>
      <c r="D98" s="73" t="s">
        <v>16</v>
      </c>
      <c r="E98" s="39">
        <v>0</v>
      </c>
      <c r="F98" s="39">
        <f t="shared" si="15"/>
        <v>1500</v>
      </c>
      <c r="G98" s="39">
        <v>1500</v>
      </c>
      <c r="H98" s="39">
        <v>0</v>
      </c>
      <c r="I98" s="39">
        <v>0</v>
      </c>
      <c r="J98" s="39">
        <v>0</v>
      </c>
      <c r="K98" s="39">
        <v>0</v>
      </c>
      <c r="L98" s="172"/>
      <c r="M98" s="162"/>
    </row>
    <row r="99" spans="1:13" ht="36" customHeight="1" x14ac:dyDescent="0.2">
      <c r="A99" s="159"/>
      <c r="B99" s="146"/>
      <c r="C99" s="163"/>
      <c r="D99" s="73" t="s">
        <v>30</v>
      </c>
      <c r="E99" s="39">
        <v>0</v>
      </c>
      <c r="F99" s="39">
        <f t="shared" si="15"/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173"/>
      <c r="M99" s="163"/>
    </row>
    <row r="100" spans="1:13" ht="21" customHeight="1" x14ac:dyDescent="0.2">
      <c r="A100" s="159" t="s">
        <v>250</v>
      </c>
      <c r="B100" s="146" t="s">
        <v>248</v>
      </c>
      <c r="C100" s="161"/>
      <c r="D100" s="73" t="s">
        <v>2</v>
      </c>
      <c r="E100" s="39">
        <f>SUM(E101:E104)</f>
        <v>0</v>
      </c>
      <c r="F100" s="39">
        <f t="shared" ref="F100:F104" si="16">SUM(G100:K100)</f>
        <v>300</v>
      </c>
      <c r="G100" s="39">
        <f>SUM(G101:G104)</f>
        <v>300</v>
      </c>
      <c r="H100" s="39">
        <f>SUM(H101:H104)</f>
        <v>0</v>
      </c>
      <c r="I100" s="39">
        <f>SUM(I101:I104)</f>
        <v>0</v>
      </c>
      <c r="J100" s="39">
        <f>SUM(J101:J104)</f>
        <v>0</v>
      </c>
      <c r="K100" s="39">
        <f>SUM(K101:K104)</f>
        <v>0</v>
      </c>
      <c r="L100" s="171"/>
      <c r="M100" s="161"/>
    </row>
    <row r="101" spans="1:13" ht="57.75" customHeight="1" x14ac:dyDescent="0.2">
      <c r="A101" s="159"/>
      <c r="B101" s="146"/>
      <c r="C101" s="162"/>
      <c r="D101" s="73" t="s">
        <v>1</v>
      </c>
      <c r="E101" s="39">
        <v>0</v>
      </c>
      <c r="F101" s="39">
        <f t="shared" si="16"/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172"/>
      <c r="M101" s="162"/>
    </row>
    <row r="102" spans="1:13" ht="69" customHeight="1" x14ac:dyDescent="0.2">
      <c r="A102" s="159"/>
      <c r="B102" s="146"/>
      <c r="C102" s="162"/>
      <c r="D102" s="73" t="s">
        <v>7</v>
      </c>
      <c r="E102" s="39">
        <v>0</v>
      </c>
      <c r="F102" s="39">
        <f t="shared" si="16"/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172"/>
      <c r="M102" s="162"/>
    </row>
    <row r="103" spans="1:13" ht="81" customHeight="1" x14ac:dyDescent="0.2">
      <c r="A103" s="159"/>
      <c r="B103" s="146"/>
      <c r="C103" s="162"/>
      <c r="D103" s="73" t="s">
        <v>16</v>
      </c>
      <c r="E103" s="39">
        <v>0</v>
      </c>
      <c r="F103" s="39">
        <f t="shared" si="16"/>
        <v>300</v>
      </c>
      <c r="G103" s="39">
        <v>300</v>
      </c>
      <c r="H103" s="39">
        <v>0</v>
      </c>
      <c r="I103" s="39">
        <v>0</v>
      </c>
      <c r="J103" s="39">
        <v>0</v>
      </c>
      <c r="K103" s="39">
        <v>0</v>
      </c>
      <c r="L103" s="172"/>
      <c r="M103" s="162"/>
    </row>
    <row r="104" spans="1:13" ht="36" customHeight="1" x14ac:dyDescent="0.2">
      <c r="A104" s="159"/>
      <c r="B104" s="146"/>
      <c r="C104" s="163"/>
      <c r="D104" s="73" t="s">
        <v>30</v>
      </c>
      <c r="E104" s="39">
        <v>0</v>
      </c>
      <c r="F104" s="39">
        <f t="shared" si="16"/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173"/>
      <c r="M104" s="163"/>
    </row>
    <row r="105" spans="1:13" ht="21" customHeight="1" x14ac:dyDescent="0.2">
      <c r="A105" s="159" t="s">
        <v>251</v>
      </c>
      <c r="B105" s="146" t="s">
        <v>247</v>
      </c>
      <c r="C105" s="161"/>
      <c r="D105" s="73" t="s">
        <v>2</v>
      </c>
      <c r="E105" s="39">
        <f>SUM(E106:E109)</f>
        <v>0</v>
      </c>
      <c r="F105" s="39">
        <f t="shared" ref="F105:F109" si="17">SUM(G105:K105)</f>
        <v>744.79</v>
      </c>
      <c r="G105" s="39">
        <f>SUM(G106:G109)</f>
        <v>744.79</v>
      </c>
      <c r="H105" s="39">
        <f>SUM(H106:H109)</f>
        <v>0</v>
      </c>
      <c r="I105" s="39">
        <f>SUM(I106:I109)</f>
        <v>0</v>
      </c>
      <c r="J105" s="39">
        <f>SUM(J106:J109)</f>
        <v>0</v>
      </c>
      <c r="K105" s="39">
        <f>SUM(K106:K109)</f>
        <v>0</v>
      </c>
      <c r="L105" s="171"/>
      <c r="M105" s="161"/>
    </row>
    <row r="106" spans="1:13" ht="57.75" customHeight="1" x14ac:dyDescent="0.2">
      <c r="A106" s="159"/>
      <c r="B106" s="146"/>
      <c r="C106" s="162"/>
      <c r="D106" s="73" t="s">
        <v>1</v>
      </c>
      <c r="E106" s="39">
        <v>0</v>
      </c>
      <c r="F106" s="39">
        <f t="shared" si="17"/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172"/>
      <c r="M106" s="162"/>
    </row>
    <row r="107" spans="1:13" ht="69" customHeight="1" x14ac:dyDescent="0.2">
      <c r="A107" s="159"/>
      <c r="B107" s="146"/>
      <c r="C107" s="162"/>
      <c r="D107" s="73" t="s">
        <v>7</v>
      </c>
      <c r="E107" s="39">
        <v>0</v>
      </c>
      <c r="F107" s="39">
        <f t="shared" si="17"/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172"/>
      <c r="M107" s="162"/>
    </row>
    <row r="108" spans="1:13" ht="81" customHeight="1" x14ac:dyDescent="0.2">
      <c r="A108" s="159"/>
      <c r="B108" s="146"/>
      <c r="C108" s="162"/>
      <c r="D108" s="73" t="s">
        <v>16</v>
      </c>
      <c r="E108" s="39">
        <v>0</v>
      </c>
      <c r="F108" s="39">
        <f t="shared" si="17"/>
        <v>744.79</v>
      </c>
      <c r="G108" s="39">
        <v>744.79</v>
      </c>
      <c r="H108" s="39">
        <v>0</v>
      </c>
      <c r="I108" s="39">
        <v>0</v>
      </c>
      <c r="J108" s="39">
        <v>0</v>
      </c>
      <c r="K108" s="39">
        <v>0</v>
      </c>
      <c r="L108" s="172"/>
      <c r="M108" s="162"/>
    </row>
    <row r="109" spans="1:13" ht="36" customHeight="1" x14ac:dyDescent="0.2">
      <c r="A109" s="159"/>
      <c r="B109" s="146"/>
      <c r="C109" s="163"/>
      <c r="D109" s="73" t="s">
        <v>30</v>
      </c>
      <c r="E109" s="39">
        <v>0</v>
      </c>
      <c r="F109" s="39">
        <f t="shared" si="17"/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173"/>
      <c r="M109" s="163"/>
    </row>
    <row r="110" spans="1:13" ht="21" customHeight="1" x14ac:dyDescent="0.2">
      <c r="A110" s="159" t="s">
        <v>257</v>
      </c>
      <c r="B110" s="146" t="s">
        <v>254</v>
      </c>
      <c r="C110" s="161"/>
      <c r="D110" s="73" t="s">
        <v>2</v>
      </c>
      <c r="E110" s="39">
        <f>SUM(E111:E114)</f>
        <v>0</v>
      </c>
      <c r="F110" s="39">
        <f t="shared" ref="F110:F129" si="18">SUM(G110:K110)</f>
        <v>7626.31</v>
      </c>
      <c r="G110" s="39">
        <f>SUM(G111:G114)</f>
        <v>7626.31</v>
      </c>
      <c r="H110" s="39">
        <f>SUM(H111:H114)</f>
        <v>0</v>
      </c>
      <c r="I110" s="39">
        <f>SUM(I111:I114)</f>
        <v>0</v>
      </c>
      <c r="J110" s="39">
        <f>SUM(J111:J114)</f>
        <v>0</v>
      </c>
      <c r="K110" s="39">
        <f>SUM(K111:K114)</f>
        <v>0</v>
      </c>
      <c r="L110" s="171"/>
      <c r="M110" s="161"/>
    </row>
    <row r="111" spans="1:13" ht="57.75" customHeight="1" x14ac:dyDescent="0.2">
      <c r="A111" s="159"/>
      <c r="B111" s="146"/>
      <c r="C111" s="162"/>
      <c r="D111" s="73" t="s">
        <v>1</v>
      </c>
      <c r="E111" s="39">
        <v>0</v>
      </c>
      <c r="F111" s="39">
        <f t="shared" si="18"/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172"/>
      <c r="M111" s="162"/>
    </row>
    <row r="112" spans="1:13" ht="69" customHeight="1" x14ac:dyDescent="0.2">
      <c r="A112" s="159"/>
      <c r="B112" s="146"/>
      <c r="C112" s="162"/>
      <c r="D112" s="73" t="s">
        <v>7</v>
      </c>
      <c r="E112" s="39">
        <v>0</v>
      </c>
      <c r="F112" s="39">
        <f t="shared" si="18"/>
        <v>7550.01</v>
      </c>
      <c r="G112" s="39">
        <v>7550.01</v>
      </c>
      <c r="H112" s="39">
        <v>0</v>
      </c>
      <c r="I112" s="39">
        <v>0</v>
      </c>
      <c r="J112" s="39">
        <v>0</v>
      </c>
      <c r="K112" s="39">
        <v>0</v>
      </c>
      <c r="L112" s="172"/>
      <c r="M112" s="162"/>
    </row>
    <row r="113" spans="1:14" ht="81" customHeight="1" x14ac:dyDescent="0.2">
      <c r="A113" s="159"/>
      <c r="B113" s="146"/>
      <c r="C113" s="162"/>
      <c r="D113" s="73" t="s">
        <v>16</v>
      </c>
      <c r="E113" s="39">
        <v>0</v>
      </c>
      <c r="F113" s="39">
        <f t="shared" si="18"/>
        <v>76.3</v>
      </c>
      <c r="G113" s="39">
        <v>76.3</v>
      </c>
      <c r="H113" s="39">
        <v>0</v>
      </c>
      <c r="I113" s="39">
        <v>0</v>
      </c>
      <c r="J113" s="39">
        <v>0</v>
      </c>
      <c r="K113" s="39">
        <v>0</v>
      </c>
      <c r="L113" s="172"/>
      <c r="M113" s="162"/>
    </row>
    <row r="114" spans="1:14" ht="36" customHeight="1" x14ac:dyDescent="0.2">
      <c r="A114" s="159"/>
      <c r="B114" s="146"/>
      <c r="C114" s="163"/>
      <c r="D114" s="73" t="s">
        <v>30</v>
      </c>
      <c r="E114" s="39">
        <v>0</v>
      </c>
      <c r="F114" s="39">
        <f t="shared" si="18"/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173"/>
      <c r="M114" s="163"/>
    </row>
    <row r="115" spans="1:14" ht="21" customHeight="1" x14ac:dyDescent="0.2">
      <c r="A115" s="159" t="s">
        <v>258</v>
      </c>
      <c r="B115" s="146" t="s">
        <v>256</v>
      </c>
      <c r="C115" s="161"/>
      <c r="D115" s="73" t="s">
        <v>2</v>
      </c>
      <c r="E115" s="39">
        <f>SUM(E116:E119)</f>
        <v>0</v>
      </c>
      <c r="F115" s="39">
        <f t="shared" ref="F115:F119" si="19">SUM(G115:K115)</f>
        <v>20000</v>
      </c>
      <c r="G115" s="39">
        <f>SUM(G116:G119)</f>
        <v>20000</v>
      </c>
      <c r="H115" s="39">
        <f>SUM(H116:H119)</f>
        <v>0</v>
      </c>
      <c r="I115" s="39">
        <f>SUM(I116:I119)</f>
        <v>0</v>
      </c>
      <c r="J115" s="39">
        <f>SUM(J116:J119)</f>
        <v>0</v>
      </c>
      <c r="K115" s="39">
        <f>SUM(K116:K119)</f>
        <v>0</v>
      </c>
      <c r="L115" s="171"/>
      <c r="M115" s="161"/>
    </row>
    <row r="116" spans="1:14" ht="57.75" customHeight="1" x14ac:dyDescent="0.2">
      <c r="A116" s="159"/>
      <c r="B116" s="146"/>
      <c r="C116" s="162"/>
      <c r="D116" s="73" t="s">
        <v>1</v>
      </c>
      <c r="E116" s="39">
        <v>0</v>
      </c>
      <c r="F116" s="39">
        <f t="shared" si="19"/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172"/>
      <c r="M116" s="162"/>
    </row>
    <row r="117" spans="1:14" ht="69" customHeight="1" x14ac:dyDescent="0.2">
      <c r="A117" s="159"/>
      <c r="B117" s="146"/>
      <c r="C117" s="162"/>
      <c r="D117" s="73" t="s">
        <v>7</v>
      </c>
      <c r="E117" s="39">
        <v>0</v>
      </c>
      <c r="F117" s="39">
        <f t="shared" si="19"/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172"/>
      <c r="M117" s="162"/>
    </row>
    <row r="118" spans="1:14" ht="81" customHeight="1" x14ac:dyDescent="0.2">
      <c r="A118" s="159"/>
      <c r="B118" s="146"/>
      <c r="C118" s="162"/>
      <c r="D118" s="73" t="s">
        <v>16</v>
      </c>
      <c r="E118" s="39">
        <v>0</v>
      </c>
      <c r="F118" s="39">
        <f t="shared" si="19"/>
        <v>20000</v>
      </c>
      <c r="G118" s="39">
        <v>20000</v>
      </c>
      <c r="H118" s="39">
        <v>0</v>
      </c>
      <c r="I118" s="39">
        <v>0</v>
      </c>
      <c r="J118" s="39">
        <v>0</v>
      </c>
      <c r="K118" s="39">
        <v>0</v>
      </c>
      <c r="L118" s="172"/>
      <c r="M118" s="162"/>
    </row>
    <row r="119" spans="1:14" ht="36" customHeight="1" x14ac:dyDescent="0.2">
      <c r="A119" s="159"/>
      <c r="B119" s="146"/>
      <c r="C119" s="163"/>
      <c r="D119" s="73" t="s">
        <v>30</v>
      </c>
      <c r="E119" s="39">
        <v>0</v>
      </c>
      <c r="F119" s="39">
        <f t="shared" si="19"/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173"/>
      <c r="M119" s="163"/>
    </row>
    <row r="120" spans="1:14" ht="21" customHeight="1" x14ac:dyDescent="0.2">
      <c r="A120" s="159" t="s">
        <v>268</v>
      </c>
      <c r="B120" s="146" t="s">
        <v>364</v>
      </c>
      <c r="C120" s="161"/>
      <c r="D120" s="73" t="s">
        <v>2</v>
      </c>
      <c r="E120" s="39">
        <f>SUM(E121:E124)</f>
        <v>0</v>
      </c>
      <c r="F120" s="39">
        <f t="shared" ref="F120:F124" si="20">SUM(G120:K120)</f>
        <v>45000</v>
      </c>
      <c r="G120" s="39">
        <f>SUM(G121:G124)</f>
        <v>0</v>
      </c>
      <c r="H120" s="39">
        <f>SUM(H121:H124)</f>
        <v>45000</v>
      </c>
      <c r="I120" s="39">
        <f>SUM(I121:I124)</f>
        <v>0</v>
      </c>
      <c r="J120" s="39">
        <f>SUM(J121:J124)</f>
        <v>0</v>
      </c>
      <c r="K120" s="39">
        <f>SUM(K121:K124)</f>
        <v>0</v>
      </c>
      <c r="L120" s="171"/>
      <c r="M120" s="161"/>
    </row>
    <row r="121" spans="1:14" ht="57.75" customHeight="1" x14ac:dyDescent="0.2">
      <c r="A121" s="159"/>
      <c r="B121" s="146"/>
      <c r="C121" s="162"/>
      <c r="D121" s="73" t="s">
        <v>1</v>
      </c>
      <c r="E121" s="39">
        <v>0</v>
      </c>
      <c r="F121" s="39">
        <f t="shared" si="20"/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172"/>
      <c r="M121" s="162"/>
    </row>
    <row r="122" spans="1:14" ht="69" customHeight="1" x14ac:dyDescent="0.2">
      <c r="A122" s="159"/>
      <c r="B122" s="146"/>
      <c r="C122" s="162"/>
      <c r="D122" s="73" t="s">
        <v>7</v>
      </c>
      <c r="E122" s="39">
        <v>0</v>
      </c>
      <c r="F122" s="39">
        <f t="shared" si="20"/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172"/>
      <c r="M122" s="162"/>
    </row>
    <row r="123" spans="1:14" ht="81" customHeight="1" x14ac:dyDescent="0.2">
      <c r="A123" s="159"/>
      <c r="B123" s="146"/>
      <c r="C123" s="162"/>
      <c r="D123" s="73" t="s">
        <v>16</v>
      </c>
      <c r="E123" s="39">
        <v>0</v>
      </c>
      <c r="F123" s="39">
        <f t="shared" si="20"/>
        <v>45000</v>
      </c>
      <c r="G123" s="39">
        <v>0</v>
      </c>
      <c r="H123" s="39">
        <v>45000</v>
      </c>
      <c r="I123" s="39">
        <v>0</v>
      </c>
      <c r="J123" s="39">
        <v>0</v>
      </c>
      <c r="K123" s="39">
        <v>0</v>
      </c>
      <c r="L123" s="172"/>
      <c r="M123" s="162"/>
      <c r="N123" s="54" t="s">
        <v>269</v>
      </c>
    </row>
    <row r="124" spans="1:14" ht="36" customHeight="1" x14ac:dyDescent="0.2">
      <c r="A124" s="159"/>
      <c r="B124" s="146"/>
      <c r="C124" s="163"/>
      <c r="D124" s="73" t="s">
        <v>30</v>
      </c>
      <c r="E124" s="39">
        <v>0</v>
      </c>
      <c r="F124" s="39">
        <f t="shared" si="20"/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173"/>
      <c r="M124" s="163"/>
    </row>
    <row r="125" spans="1:14" ht="24" customHeight="1" x14ac:dyDescent="0.2">
      <c r="A125" s="203" t="s">
        <v>10</v>
      </c>
      <c r="B125" s="208" t="s">
        <v>48</v>
      </c>
      <c r="C125" s="203" t="s">
        <v>44</v>
      </c>
      <c r="D125" s="78" t="s">
        <v>2</v>
      </c>
      <c r="E125" s="79">
        <f>SUM(E126:E129)</f>
        <v>0</v>
      </c>
      <c r="F125" s="79">
        <f t="shared" si="18"/>
        <v>528641.21299999999</v>
      </c>
      <c r="G125" s="93">
        <f>SUM(G126:G129)</f>
        <v>177641.21300000002</v>
      </c>
      <c r="H125" s="93">
        <f>SUM(H126:H129)</f>
        <v>41000</v>
      </c>
      <c r="I125" s="81">
        <f>SUM(I126:I129)</f>
        <v>155000</v>
      </c>
      <c r="J125" s="79">
        <f>SUM(J126:J129)</f>
        <v>155000</v>
      </c>
      <c r="K125" s="79">
        <f>SUM(K126:K129)</f>
        <v>0</v>
      </c>
      <c r="L125" s="171" t="s">
        <v>78</v>
      </c>
      <c r="M125" s="140" t="s">
        <v>230</v>
      </c>
    </row>
    <row r="126" spans="1:14" ht="51" customHeight="1" x14ac:dyDescent="0.2">
      <c r="A126" s="201"/>
      <c r="B126" s="209"/>
      <c r="C126" s="201"/>
      <c r="D126" s="78" t="s">
        <v>1</v>
      </c>
      <c r="E126" s="79">
        <f>E131+E136+E141+E146+E151+E156+E161+E166+E171+E176+E181+E186+E191+E196+E201+E206+E211+E216+E221+E226+E231+E236+E241+E246+E251+E256+E261+E266+E271+E276+E281+E286+E291+E296+E301</f>
        <v>0</v>
      </c>
      <c r="F126" s="79">
        <f t="shared" si="18"/>
        <v>4535.7299999999996</v>
      </c>
      <c r="G126" s="93">
        <f>G131+G136+G141+G146+G151+G156+G161+G166+G171+G176+G181+G186+G191+G196+G201+G206+G211+G216+G221+G226+G231+G236+G241+G246+G251+G256+G261+G266+G271+G276+G281+G286+G291+G296+G301+G306+G311</f>
        <v>4535.7299999999996</v>
      </c>
      <c r="H126" s="93">
        <f>H131+H136+H141+H146+H151+H156+H161+H166+H171+H176+H181+H186+H191+H196+H201+H206+H211+H216+H221+H226+H231+H236+H241+H246+H251+H256+H261+H266+H271+H276+H281+H286+H291+H296+H301</f>
        <v>0</v>
      </c>
      <c r="I126" s="81">
        <f>I131+I136+I141+I146+I151+I156+I161+I166+I171+I176+I181+I186+I191+I196+I201+I206+I211+I216+I221+I226+I231+I236+I241+I246+I251+I256+I261+I266+I271+I276+I281+I286+I291+I296+I301</f>
        <v>0</v>
      </c>
      <c r="J126" s="79">
        <f>J131+J136+J141+J146+J151+J156+J161+J166+J171+J176+J181+J186+J191+J196+J201+J206+J211+J216+J221+J226+J231+J236+J241+J246+J251+J256+J261+J266+J271+J276+J281+J286+J291+J296+J301</f>
        <v>0</v>
      </c>
      <c r="K126" s="79">
        <f>K131+K136+K141+K146+K151+K156+K161+K166+K171+K176+K181+K186+K191+K196+K201+K206+K211+K216+K221+K226+K231+K236+K241+K246+K251+K256+K261+K266+K271+K276+K281+K286+K291+K296+K301</f>
        <v>0</v>
      </c>
      <c r="L126" s="172"/>
      <c r="M126" s="141"/>
    </row>
    <row r="127" spans="1:14" ht="66" customHeight="1" x14ac:dyDescent="0.2">
      <c r="A127" s="201"/>
      <c r="B127" s="209"/>
      <c r="C127" s="201"/>
      <c r="D127" s="78" t="s">
        <v>7</v>
      </c>
      <c r="E127" s="79">
        <f t="shared" ref="E127:K127" si="21">E132+E137+E142+E147+E152+E157+E162+E167+E172+E177+E182+E187+E192+E197+E202+E207+E212+E217+E222+E227+E232+E237+E242+E247+E252+E257+E262+E267+E272+E277+E282+E287+E292+E297+E302</f>
        <v>0</v>
      </c>
      <c r="F127" s="79">
        <f t="shared" si="18"/>
        <v>3863.7700000000004</v>
      </c>
      <c r="G127" s="93">
        <f>G132+G137+G142+G147+G152+G157+G162+G167+G172+G177+G182+G187+G192+G197+G202+G207+G212+G217+G222+G227+G232+G237+G242+G247+G252+G257+G262+G267+G272+G277+G282+G287+G292+G297+G302+G307+G312</f>
        <v>3863.7700000000004</v>
      </c>
      <c r="H127" s="93">
        <f t="shared" si="21"/>
        <v>0</v>
      </c>
      <c r="I127" s="81">
        <f t="shared" si="21"/>
        <v>0</v>
      </c>
      <c r="J127" s="79">
        <f t="shared" si="21"/>
        <v>0</v>
      </c>
      <c r="K127" s="79">
        <f t="shared" si="21"/>
        <v>0</v>
      </c>
      <c r="L127" s="172"/>
      <c r="M127" s="141"/>
    </row>
    <row r="128" spans="1:14" ht="79.5" customHeight="1" x14ac:dyDescent="0.2">
      <c r="A128" s="201"/>
      <c r="B128" s="209"/>
      <c r="C128" s="201"/>
      <c r="D128" s="78" t="s">
        <v>16</v>
      </c>
      <c r="E128" s="79">
        <f>E133+E138+E143+E148+E153+E158+E163+E168+E173+E178+E183+E188+E193+E198+E203+E208+E213+E218+E223+E228+E233+E238+E243+E248+E253+E258+E263+E268+E273+E278+E283+E288+E293+E298+E303</f>
        <v>0</v>
      </c>
      <c r="F128" s="79">
        <f t="shared" si="18"/>
        <v>520241.71299999999</v>
      </c>
      <c r="G128" s="93">
        <f>G133+G138+G143+G148+G153+G158+G163+G168+G173+G178+G183+G188+G193+G198+G203+G208+G213+G218+G223+G228+G233+G238+G243+G248+G253+G258+G263+G268+G273+G278+G283+G288+G293+G298+G303+G308+G313+G318+G323+G328+G333+G338</f>
        <v>169241.71300000002</v>
      </c>
      <c r="H128" s="93">
        <f t="shared" ref="H128:K129" si="22">H133+H138+H143+H148+H153+H158+H163+H168+H173+H178+H183+H188+H193+H198+H203+H208+H213+H218+H223+H228+H233+H238+H243+H248+H253+H258+H263+H268+H273+H278+H283+H288+H293+H298+H303+H308</f>
        <v>41000</v>
      </c>
      <c r="I128" s="81">
        <f>I133+I138+I143+I148+I153+I158+I163+I168+I173+I178+I183+I188+I193+I198+I203+I208+I213+I218+I223+I228+I233+I238+I243+I248+I253+I258+I263+I268+I273+I278+I283+I288+I293+I298+I303+I308</f>
        <v>155000</v>
      </c>
      <c r="J128" s="79">
        <f t="shared" si="22"/>
        <v>155000</v>
      </c>
      <c r="K128" s="79">
        <f t="shared" si="22"/>
        <v>0</v>
      </c>
      <c r="L128" s="172"/>
      <c r="M128" s="141"/>
    </row>
    <row r="129" spans="1:13" ht="34.5" customHeight="1" x14ac:dyDescent="0.2">
      <c r="A129" s="202"/>
      <c r="B129" s="210"/>
      <c r="C129" s="202"/>
      <c r="D129" s="78" t="s">
        <v>30</v>
      </c>
      <c r="E129" s="79">
        <f>E134+E139+E144+E149+E154+E159+E164+E169+E174+E179+E184+E189+E194+E199+E204+E209+E214+E219+E224+E229+E234+E239+E244+E249+E254+E259+E264+E269+E274+E279+E284+E289+E294+E299+E304+E309</f>
        <v>0</v>
      </c>
      <c r="F129" s="79">
        <f t="shared" si="18"/>
        <v>0</v>
      </c>
      <c r="G129" s="93">
        <f>G134+G139+G144+G149+G154+G159+G164+G169+G174+G179+G184+G189+G194+G199+G204+G209+G214+G219+G224+G229+G234+G239+G244+G249+G254+G259+G264+G269+G274+G279+G284+G289+G294+G299+G304+G309+G314</f>
        <v>0</v>
      </c>
      <c r="H129" s="93">
        <f t="shared" si="22"/>
        <v>0</v>
      </c>
      <c r="I129" s="81">
        <f t="shared" si="22"/>
        <v>0</v>
      </c>
      <c r="J129" s="79">
        <f t="shared" si="22"/>
        <v>0</v>
      </c>
      <c r="K129" s="79">
        <f t="shared" si="22"/>
        <v>0</v>
      </c>
      <c r="L129" s="173"/>
      <c r="M129" s="142"/>
    </row>
    <row r="130" spans="1:13" ht="15" customHeight="1" x14ac:dyDescent="0.2">
      <c r="A130" s="164" t="s">
        <v>13</v>
      </c>
      <c r="B130" s="140" t="s">
        <v>49</v>
      </c>
      <c r="C130" s="161"/>
      <c r="D130" s="73" t="s">
        <v>2</v>
      </c>
      <c r="E130" s="39">
        <f>SUM(E131:E134)</f>
        <v>0</v>
      </c>
      <c r="F130" s="39">
        <f t="shared" ref="F130:F193" si="23">SUM(G130:K130)</f>
        <v>19724.810000000001</v>
      </c>
      <c r="G130" s="39">
        <f>SUM(G131:G134)</f>
        <v>4724.8100000000004</v>
      </c>
      <c r="H130" s="39">
        <f>SUM(H131:H134)</f>
        <v>5000</v>
      </c>
      <c r="I130" s="39">
        <f>SUM(I131:I134)</f>
        <v>5000</v>
      </c>
      <c r="J130" s="39">
        <f>SUM(J131:J134)</f>
        <v>5000</v>
      </c>
      <c r="K130" s="39">
        <f>SUM(K131:K134)</f>
        <v>0</v>
      </c>
      <c r="L130" s="160"/>
      <c r="M130" s="159"/>
    </row>
    <row r="131" spans="1:13" ht="45" x14ac:dyDescent="0.2">
      <c r="A131" s="165"/>
      <c r="B131" s="141"/>
      <c r="C131" s="162"/>
      <c r="D131" s="73" t="s">
        <v>1</v>
      </c>
      <c r="E131" s="39">
        <v>0</v>
      </c>
      <c r="F131" s="39">
        <f t="shared" si="23"/>
        <v>98.29</v>
      </c>
      <c r="G131" s="39">
        <v>98.29</v>
      </c>
      <c r="H131" s="39">
        <v>0</v>
      </c>
      <c r="I131" s="39">
        <v>0</v>
      </c>
      <c r="J131" s="39">
        <v>0</v>
      </c>
      <c r="K131" s="39">
        <v>0</v>
      </c>
      <c r="L131" s="160"/>
      <c r="M131" s="159"/>
    </row>
    <row r="132" spans="1:13" ht="60" x14ac:dyDescent="0.2">
      <c r="A132" s="165"/>
      <c r="B132" s="141"/>
      <c r="C132" s="162"/>
      <c r="D132" s="73" t="s">
        <v>7</v>
      </c>
      <c r="E132" s="39">
        <v>0</v>
      </c>
      <c r="F132" s="39">
        <f t="shared" si="23"/>
        <v>83.72</v>
      </c>
      <c r="G132" s="39">
        <v>83.72</v>
      </c>
      <c r="H132" s="39">
        <v>0</v>
      </c>
      <c r="I132" s="39">
        <v>0</v>
      </c>
      <c r="J132" s="39">
        <v>0</v>
      </c>
      <c r="K132" s="39">
        <v>0</v>
      </c>
      <c r="L132" s="160"/>
      <c r="M132" s="159"/>
    </row>
    <row r="133" spans="1:13" ht="75" x14ac:dyDescent="0.2">
      <c r="A133" s="165"/>
      <c r="B133" s="141"/>
      <c r="C133" s="162"/>
      <c r="D133" s="73" t="s">
        <v>16</v>
      </c>
      <c r="E133" s="39">
        <v>0</v>
      </c>
      <c r="F133" s="39">
        <f t="shared" si="23"/>
        <v>19542.8</v>
      </c>
      <c r="G133" s="39">
        <v>4542.8</v>
      </c>
      <c r="H133" s="39">
        <v>5000</v>
      </c>
      <c r="I133" s="39">
        <v>5000</v>
      </c>
      <c r="J133" s="39">
        <v>5000</v>
      </c>
      <c r="K133" s="39">
        <v>0</v>
      </c>
      <c r="L133" s="160"/>
      <c r="M133" s="159"/>
    </row>
    <row r="134" spans="1:13" ht="30" x14ac:dyDescent="0.2">
      <c r="A134" s="166"/>
      <c r="B134" s="142"/>
      <c r="C134" s="163"/>
      <c r="D134" s="73" t="s">
        <v>30</v>
      </c>
      <c r="E134" s="39">
        <v>0</v>
      </c>
      <c r="F134" s="39">
        <f t="shared" si="23"/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160"/>
      <c r="M134" s="159"/>
    </row>
    <row r="135" spans="1:13" ht="15" x14ac:dyDescent="0.2">
      <c r="A135" s="164" t="s">
        <v>29</v>
      </c>
      <c r="B135" s="136" t="s">
        <v>50</v>
      </c>
      <c r="C135" s="161"/>
      <c r="D135" s="73" t="s">
        <v>2</v>
      </c>
      <c r="E135" s="39">
        <f>SUM(E136:E139)</f>
        <v>0</v>
      </c>
      <c r="F135" s="39">
        <f t="shared" si="23"/>
        <v>336410.47</v>
      </c>
      <c r="G135" s="39">
        <f>SUM(G136:G139)</f>
        <v>410.47</v>
      </c>
      <c r="H135" s="39">
        <f>SUM(H136:H139)</f>
        <v>36000</v>
      </c>
      <c r="I135" s="39">
        <f>SUM(I136:I139)</f>
        <v>150000</v>
      </c>
      <c r="J135" s="39">
        <f>SUM(J136:J139)</f>
        <v>150000</v>
      </c>
      <c r="K135" s="39">
        <f>SUM(K136:K139)</f>
        <v>0</v>
      </c>
      <c r="L135" s="160"/>
      <c r="M135" s="159"/>
    </row>
    <row r="136" spans="1:13" ht="45" x14ac:dyDescent="0.2">
      <c r="A136" s="165"/>
      <c r="B136" s="137"/>
      <c r="C136" s="162"/>
      <c r="D136" s="73" t="s">
        <v>1</v>
      </c>
      <c r="E136" s="39">
        <v>0</v>
      </c>
      <c r="F136" s="39">
        <f t="shared" si="23"/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160"/>
      <c r="M136" s="159"/>
    </row>
    <row r="137" spans="1:13" ht="60" x14ac:dyDescent="0.2">
      <c r="A137" s="165"/>
      <c r="B137" s="137"/>
      <c r="C137" s="162"/>
      <c r="D137" s="73" t="s">
        <v>7</v>
      </c>
      <c r="E137" s="39">
        <v>0</v>
      </c>
      <c r="F137" s="39">
        <f t="shared" si="23"/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160"/>
      <c r="M137" s="159"/>
    </row>
    <row r="138" spans="1:13" ht="75" x14ac:dyDescent="0.2">
      <c r="A138" s="165"/>
      <c r="B138" s="137"/>
      <c r="C138" s="162"/>
      <c r="D138" s="73" t="s">
        <v>16</v>
      </c>
      <c r="E138" s="39">
        <v>0</v>
      </c>
      <c r="F138" s="39">
        <f t="shared" si="23"/>
        <v>336410.47</v>
      </c>
      <c r="G138" s="39">
        <v>410.47</v>
      </c>
      <c r="H138" s="39">
        <v>36000</v>
      </c>
      <c r="I138" s="39">
        <v>150000</v>
      </c>
      <c r="J138" s="39">
        <v>150000</v>
      </c>
      <c r="K138" s="39">
        <v>0</v>
      </c>
      <c r="L138" s="160"/>
      <c r="M138" s="159"/>
    </row>
    <row r="139" spans="1:13" ht="30" x14ac:dyDescent="0.2">
      <c r="A139" s="166"/>
      <c r="B139" s="138"/>
      <c r="C139" s="163"/>
      <c r="D139" s="73" t="s">
        <v>30</v>
      </c>
      <c r="E139" s="39">
        <v>0</v>
      </c>
      <c r="F139" s="39">
        <f t="shared" si="23"/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160"/>
      <c r="M139" s="159"/>
    </row>
    <row r="140" spans="1:13" ht="15" x14ac:dyDescent="0.2">
      <c r="A140" s="164" t="s">
        <v>33</v>
      </c>
      <c r="B140" s="134" t="s">
        <v>160</v>
      </c>
      <c r="C140" s="161"/>
      <c r="D140" s="73" t="s">
        <v>2</v>
      </c>
      <c r="E140" s="39">
        <f>SUM(E141:E144)</f>
        <v>0</v>
      </c>
      <c r="F140" s="39">
        <f t="shared" si="23"/>
        <v>4657.17</v>
      </c>
      <c r="G140" s="39">
        <f>SUM(G141:G144)</f>
        <v>4657.17</v>
      </c>
      <c r="H140" s="39">
        <f>SUM(H141:H144)</f>
        <v>0</v>
      </c>
      <c r="I140" s="39">
        <f>SUM(I141:I144)</f>
        <v>0</v>
      </c>
      <c r="J140" s="39">
        <f>SUM(J141:J144)</f>
        <v>0</v>
      </c>
      <c r="K140" s="39">
        <f>SUM(K141:K144)</f>
        <v>0</v>
      </c>
      <c r="L140" s="160"/>
      <c r="M140" s="159"/>
    </row>
    <row r="141" spans="1:13" ht="45" x14ac:dyDescent="0.2">
      <c r="A141" s="165"/>
      <c r="B141" s="134"/>
      <c r="C141" s="162"/>
      <c r="D141" s="73" t="s">
        <v>1</v>
      </c>
      <c r="E141" s="39">
        <v>0</v>
      </c>
      <c r="F141" s="39">
        <f t="shared" si="23"/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160"/>
      <c r="M141" s="159"/>
    </row>
    <row r="142" spans="1:13" ht="60" x14ac:dyDescent="0.2">
      <c r="A142" s="165"/>
      <c r="B142" s="134"/>
      <c r="C142" s="162"/>
      <c r="D142" s="73" t="s">
        <v>7</v>
      </c>
      <c r="E142" s="39">
        <v>0</v>
      </c>
      <c r="F142" s="39">
        <f t="shared" si="23"/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160"/>
      <c r="M142" s="159"/>
    </row>
    <row r="143" spans="1:13" ht="75" x14ac:dyDescent="0.2">
      <c r="A143" s="165"/>
      <c r="B143" s="134"/>
      <c r="C143" s="162"/>
      <c r="D143" s="73" t="s">
        <v>16</v>
      </c>
      <c r="E143" s="39">
        <v>0</v>
      </c>
      <c r="F143" s="39">
        <f t="shared" si="23"/>
        <v>4657.17</v>
      </c>
      <c r="G143" s="38">
        <v>4657.17</v>
      </c>
      <c r="H143" s="38">
        <v>0</v>
      </c>
      <c r="I143" s="38">
        <v>0</v>
      </c>
      <c r="J143" s="38">
        <v>0</v>
      </c>
      <c r="K143" s="38">
        <v>0</v>
      </c>
      <c r="L143" s="160"/>
      <c r="M143" s="159"/>
    </row>
    <row r="144" spans="1:13" ht="30" x14ac:dyDescent="0.2">
      <c r="A144" s="166"/>
      <c r="B144" s="134"/>
      <c r="C144" s="163"/>
      <c r="D144" s="73" t="s">
        <v>30</v>
      </c>
      <c r="E144" s="39">
        <v>0</v>
      </c>
      <c r="F144" s="39">
        <f t="shared" si="23"/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160"/>
      <c r="M144" s="159"/>
    </row>
    <row r="145" spans="1:13" ht="15" customHeight="1" x14ac:dyDescent="0.2">
      <c r="A145" s="164" t="s">
        <v>127</v>
      </c>
      <c r="B145" s="136" t="s">
        <v>159</v>
      </c>
      <c r="C145" s="161"/>
      <c r="D145" s="73" t="s">
        <v>2</v>
      </c>
      <c r="E145" s="39">
        <f>SUM(E146:E149)</f>
        <v>0</v>
      </c>
      <c r="F145" s="39">
        <f t="shared" si="23"/>
        <v>1839.19</v>
      </c>
      <c r="G145" s="39">
        <f>SUM(G146:G149)</f>
        <v>1839.19</v>
      </c>
      <c r="H145" s="39">
        <f>SUM(H146:H149)</f>
        <v>0</v>
      </c>
      <c r="I145" s="39">
        <f>SUM(I146:I149)</f>
        <v>0</v>
      </c>
      <c r="J145" s="39">
        <f>SUM(J146:J149)</f>
        <v>0</v>
      </c>
      <c r="K145" s="39">
        <f>SUM(K146:K149)</f>
        <v>0</v>
      </c>
      <c r="L145" s="160"/>
      <c r="M145" s="159"/>
    </row>
    <row r="146" spans="1:13" ht="45" x14ac:dyDescent="0.2">
      <c r="A146" s="165"/>
      <c r="B146" s="137"/>
      <c r="C146" s="162"/>
      <c r="D146" s="73" t="s">
        <v>1</v>
      </c>
      <c r="E146" s="39">
        <v>0</v>
      </c>
      <c r="F146" s="39">
        <f t="shared" si="23"/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160"/>
      <c r="M146" s="159"/>
    </row>
    <row r="147" spans="1:13" ht="60" x14ac:dyDescent="0.2">
      <c r="A147" s="165"/>
      <c r="B147" s="137"/>
      <c r="C147" s="162"/>
      <c r="D147" s="73" t="s">
        <v>7</v>
      </c>
      <c r="E147" s="39">
        <v>0</v>
      </c>
      <c r="F147" s="39">
        <f t="shared" si="23"/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160"/>
      <c r="M147" s="159"/>
    </row>
    <row r="148" spans="1:13" ht="75" x14ac:dyDescent="0.2">
      <c r="A148" s="165"/>
      <c r="B148" s="137"/>
      <c r="C148" s="162"/>
      <c r="D148" s="73" t="s">
        <v>16</v>
      </c>
      <c r="E148" s="39">
        <v>0</v>
      </c>
      <c r="F148" s="39">
        <f t="shared" si="23"/>
        <v>1839.19</v>
      </c>
      <c r="G148" s="38">
        <v>1839.19</v>
      </c>
      <c r="H148" s="38">
        <v>0</v>
      </c>
      <c r="I148" s="38">
        <v>0</v>
      </c>
      <c r="J148" s="38">
        <v>0</v>
      </c>
      <c r="K148" s="38">
        <v>0</v>
      </c>
      <c r="L148" s="160"/>
      <c r="M148" s="159"/>
    </row>
    <row r="149" spans="1:13" ht="30" x14ac:dyDescent="0.2">
      <c r="A149" s="166"/>
      <c r="B149" s="138"/>
      <c r="C149" s="163"/>
      <c r="D149" s="73" t="s">
        <v>30</v>
      </c>
      <c r="E149" s="39">
        <v>0</v>
      </c>
      <c r="F149" s="39">
        <f t="shared" si="23"/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160"/>
      <c r="M149" s="159"/>
    </row>
    <row r="150" spans="1:13" ht="15" x14ac:dyDescent="0.2">
      <c r="A150" s="164" t="s">
        <v>128</v>
      </c>
      <c r="B150" s="134" t="s">
        <v>96</v>
      </c>
      <c r="C150" s="161"/>
      <c r="D150" s="73" t="s">
        <v>2</v>
      </c>
      <c r="E150" s="39">
        <f>SUM(E151:E154)</f>
        <v>0</v>
      </c>
      <c r="F150" s="39">
        <f t="shared" si="23"/>
        <v>725.41</v>
      </c>
      <c r="G150" s="39">
        <f>SUM(G151:G154)</f>
        <v>725.41</v>
      </c>
      <c r="H150" s="39">
        <f>SUM(H151:H154)</f>
        <v>0</v>
      </c>
      <c r="I150" s="39">
        <f>SUM(I151:I154)</f>
        <v>0</v>
      </c>
      <c r="J150" s="39">
        <f>SUM(J151:J154)</f>
        <v>0</v>
      </c>
      <c r="K150" s="39">
        <f>SUM(K151:K154)</f>
        <v>0</v>
      </c>
      <c r="L150" s="160"/>
      <c r="M150" s="159"/>
    </row>
    <row r="151" spans="1:13" ht="45" x14ac:dyDescent="0.2">
      <c r="A151" s="165"/>
      <c r="B151" s="134"/>
      <c r="C151" s="162"/>
      <c r="D151" s="73" t="s">
        <v>1</v>
      </c>
      <c r="E151" s="39">
        <v>0</v>
      </c>
      <c r="F151" s="39">
        <f t="shared" si="23"/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160"/>
      <c r="M151" s="159"/>
    </row>
    <row r="152" spans="1:13" ht="60" x14ac:dyDescent="0.2">
      <c r="A152" s="165"/>
      <c r="B152" s="134"/>
      <c r="C152" s="162"/>
      <c r="D152" s="73" t="s">
        <v>7</v>
      </c>
      <c r="E152" s="39">
        <v>0</v>
      </c>
      <c r="F152" s="39">
        <f t="shared" si="23"/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160"/>
      <c r="M152" s="159"/>
    </row>
    <row r="153" spans="1:13" ht="75" x14ac:dyDescent="0.2">
      <c r="A153" s="165"/>
      <c r="B153" s="134"/>
      <c r="C153" s="162"/>
      <c r="D153" s="73" t="s">
        <v>16</v>
      </c>
      <c r="E153" s="39">
        <v>0</v>
      </c>
      <c r="F153" s="39">
        <f t="shared" si="23"/>
        <v>725.41</v>
      </c>
      <c r="G153" s="38">
        <v>725.41</v>
      </c>
      <c r="H153" s="38">
        <v>0</v>
      </c>
      <c r="I153" s="38">
        <v>0</v>
      </c>
      <c r="J153" s="38">
        <v>0</v>
      </c>
      <c r="K153" s="38">
        <v>0</v>
      </c>
      <c r="L153" s="160"/>
      <c r="M153" s="159"/>
    </row>
    <row r="154" spans="1:13" ht="30" x14ac:dyDescent="0.2">
      <c r="A154" s="166"/>
      <c r="B154" s="134"/>
      <c r="C154" s="163"/>
      <c r="D154" s="73" t="s">
        <v>30</v>
      </c>
      <c r="E154" s="39">
        <v>0</v>
      </c>
      <c r="F154" s="39">
        <f t="shared" si="23"/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160"/>
      <c r="M154" s="159"/>
    </row>
    <row r="155" spans="1:13" ht="15" x14ac:dyDescent="0.2">
      <c r="A155" s="164" t="s">
        <v>129</v>
      </c>
      <c r="B155" s="134" t="s">
        <v>97</v>
      </c>
      <c r="C155" s="161"/>
      <c r="D155" s="73" t="s">
        <v>2</v>
      </c>
      <c r="E155" s="39">
        <f>SUM(E156:E159)</f>
        <v>0</v>
      </c>
      <c r="F155" s="39">
        <f t="shared" si="23"/>
        <v>665.4</v>
      </c>
      <c r="G155" s="39">
        <f>SUM(G156:G159)</f>
        <v>665.4</v>
      </c>
      <c r="H155" s="39">
        <f>SUM(H156:H159)</f>
        <v>0</v>
      </c>
      <c r="I155" s="39">
        <f>SUM(I156:I159)</f>
        <v>0</v>
      </c>
      <c r="J155" s="39">
        <f>SUM(J156:J159)</f>
        <v>0</v>
      </c>
      <c r="K155" s="39">
        <f>SUM(K156:K159)</f>
        <v>0</v>
      </c>
      <c r="L155" s="160"/>
      <c r="M155" s="159"/>
    </row>
    <row r="156" spans="1:13" ht="45" x14ac:dyDescent="0.2">
      <c r="A156" s="165"/>
      <c r="B156" s="134"/>
      <c r="C156" s="162"/>
      <c r="D156" s="73" t="s">
        <v>1</v>
      </c>
      <c r="E156" s="39">
        <v>0</v>
      </c>
      <c r="F156" s="39">
        <f t="shared" si="23"/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160"/>
      <c r="M156" s="159"/>
    </row>
    <row r="157" spans="1:13" ht="60" x14ac:dyDescent="0.2">
      <c r="A157" s="165"/>
      <c r="B157" s="134"/>
      <c r="C157" s="162"/>
      <c r="D157" s="73" t="s">
        <v>7</v>
      </c>
      <c r="E157" s="39">
        <v>0</v>
      </c>
      <c r="F157" s="39">
        <f t="shared" si="23"/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160"/>
      <c r="M157" s="159"/>
    </row>
    <row r="158" spans="1:13" ht="75" x14ac:dyDescent="0.2">
      <c r="A158" s="165"/>
      <c r="B158" s="134"/>
      <c r="C158" s="162"/>
      <c r="D158" s="73" t="s">
        <v>16</v>
      </c>
      <c r="E158" s="39">
        <v>0</v>
      </c>
      <c r="F158" s="39">
        <f t="shared" si="23"/>
        <v>665.4</v>
      </c>
      <c r="G158" s="38">
        <v>665.4</v>
      </c>
      <c r="H158" s="38">
        <v>0</v>
      </c>
      <c r="I158" s="38">
        <v>0</v>
      </c>
      <c r="J158" s="38">
        <v>0</v>
      </c>
      <c r="K158" s="38">
        <v>0</v>
      </c>
      <c r="L158" s="160"/>
      <c r="M158" s="159"/>
    </row>
    <row r="159" spans="1:13" ht="30" x14ac:dyDescent="0.2">
      <c r="A159" s="166"/>
      <c r="B159" s="134"/>
      <c r="C159" s="163"/>
      <c r="D159" s="73" t="s">
        <v>30</v>
      </c>
      <c r="E159" s="39">
        <v>0</v>
      </c>
      <c r="F159" s="39">
        <f t="shared" si="23"/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160"/>
      <c r="M159" s="159"/>
    </row>
    <row r="160" spans="1:13" ht="15" customHeight="1" x14ac:dyDescent="0.2">
      <c r="A160" s="164" t="s">
        <v>130</v>
      </c>
      <c r="B160" s="136" t="s">
        <v>98</v>
      </c>
      <c r="C160" s="161"/>
      <c r="D160" s="73" t="s">
        <v>2</v>
      </c>
      <c r="E160" s="39">
        <f>SUM(E161:E164)</f>
        <v>0</v>
      </c>
      <c r="F160" s="39">
        <f t="shared" si="23"/>
        <v>6370.41</v>
      </c>
      <c r="G160" s="39">
        <f>SUM(G161:G164)</f>
        <v>6370.41</v>
      </c>
      <c r="H160" s="39">
        <f>SUM(H161:H164)</f>
        <v>0</v>
      </c>
      <c r="I160" s="39">
        <f>SUM(I161:I164)</f>
        <v>0</v>
      </c>
      <c r="J160" s="39">
        <f>SUM(J161:J164)</f>
        <v>0</v>
      </c>
      <c r="K160" s="39">
        <f>SUM(K161:K164)</f>
        <v>0</v>
      </c>
      <c r="L160" s="160"/>
      <c r="M160" s="159"/>
    </row>
    <row r="161" spans="1:13" ht="45" x14ac:dyDescent="0.2">
      <c r="A161" s="165"/>
      <c r="B161" s="137"/>
      <c r="C161" s="162"/>
      <c r="D161" s="73" t="s">
        <v>1</v>
      </c>
      <c r="E161" s="39">
        <v>0</v>
      </c>
      <c r="F161" s="39">
        <f t="shared" si="23"/>
        <v>582.70000000000005</v>
      </c>
      <c r="G161" s="38">
        <v>582.70000000000005</v>
      </c>
      <c r="H161" s="38">
        <v>0</v>
      </c>
      <c r="I161" s="38">
        <v>0</v>
      </c>
      <c r="J161" s="38">
        <v>0</v>
      </c>
      <c r="K161" s="38">
        <v>0</v>
      </c>
      <c r="L161" s="160"/>
      <c r="M161" s="159"/>
    </row>
    <row r="162" spans="1:13" ht="60" x14ac:dyDescent="0.2">
      <c r="A162" s="165"/>
      <c r="B162" s="137"/>
      <c r="C162" s="162"/>
      <c r="D162" s="73" t="s">
        <v>7</v>
      </c>
      <c r="E162" s="39">
        <v>0</v>
      </c>
      <c r="F162" s="39">
        <f t="shared" si="23"/>
        <v>496.38</v>
      </c>
      <c r="G162" s="38">
        <v>496.38</v>
      </c>
      <c r="H162" s="38">
        <v>0</v>
      </c>
      <c r="I162" s="38">
        <v>0</v>
      </c>
      <c r="J162" s="38">
        <v>0</v>
      </c>
      <c r="K162" s="38">
        <v>0</v>
      </c>
      <c r="L162" s="160"/>
      <c r="M162" s="159"/>
    </row>
    <row r="163" spans="1:13" ht="75" x14ac:dyDescent="0.2">
      <c r="A163" s="165"/>
      <c r="B163" s="137"/>
      <c r="C163" s="162"/>
      <c r="D163" s="73" t="s">
        <v>16</v>
      </c>
      <c r="E163" s="39">
        <v>0</v>
      </c>
      <c r="F163" s="39">
        <f t="shared" si="23"/>
        <v>5291.33</v>
      </c>
      <c r="G163" s="38">
        <v>5291.33</v>
      </c>
      <c r="H163" s="38">
        <v>0</v>
      </c>
      <c r="I163" s="38">
        <v>0</v>
      </c>
      <c r="J163" s="38">
        <v>0</v>
      </c>
      <c r="K163" s="38">
        <v>0</v>
      </c>
      <c r="L163" s="160"/>
      <c r="M163" s="159"/>
    </row>
    <row r="164" spans="1:13" ht="30" x14ac:dyDescent="0.2">
      <c r="A164" s="166"/>
      <c r="B164" s="138"/>
      <c r="C164" s="163"/>
      <c r="D164" s="73" t="s">
        <v>30</v>
      </c>
      <c r="E164" s="39">
        <v>0</v>
      </c>
      <c r="F164" s="39">
        <f t="shared" si="23"/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160"/>
      <c r="M164" s="159"/>
    </row>
    <row r="165" spans="1:13" ht="13.5" customHeight="1" x14ac:dyDescent="0.2">
      <c r="A165" s="164" t="s">
        <v>131</v>
      </c>
      <c r="B165" s="134" t="s">
        <v>99</v>
      </c>
      <c r="C165" s="161"/>
      <c r="D165" s="73" t="s">
        <v>2</v>
      </c>
      <c r="E165" s="39">
        <f>SUM(E166:E169)</f>
        <v>0</v>
      </c>
      <c r="F165" s="39">
        <f t="shared" si="23"/>
        <v>848.52</v>
      </c>
      <c r="G165" s="39">
        <f>SUM(G166:G169)</f>
        <v>848.52</v>
      </c>
      <c r="H165" s="39">
        <f>SUM(H166:H169)</f>
        <v>0</v>
      </c>
      <c r="I165" s="39">
        <f>SUM(I166:I169)</f>
        <v>0</v>
      </c>
      <c r="J165" s="39">
        <f>SUM(J166:J169)</f>
        <v>0</v>
      </c>
      <c r="K165" s="39">
        <f>SUM(K166:K169)</f>
        <v>0</v>
      </c>
      <c r="L165" s="160"/>
      <c r="M165" s="159"/>
    </row>
    <row r="166" spans="1:13" ht="45" x14ac:dyDescent="0.2">
      <c r="A166" s="165"/>
      <c r="B166" s="134"/>
      <c r="C166" s="162"/>
      <c r="D166" s="73" t="s">
        <v>1</v>
      </c>
      <c r="E166" s="39">
        <v>0</v>
      </c>
      <c r="F166" s="39">
        <f t="shared" si="23"/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160"/>
      <c r="M166" s="159"/>
    </row>
    <row r="167" spans="1:13" ht="58.5" customHeight="1" x14ac:dyDescent="0.2">
      <c r="A167" s="165"/>
      <c r="B167" s="134"/>
      <c r="C167" s="162"/>
      <c r="D167" s="73" t="s">
        <v>7</v>
      </c>
      <c r="E167" s="39">
        <v>0</v>
      </c>
      <c r="F167" s="39">
        <f t="shared" si="23"/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160"/>
      <c r="M167" s="159"/>
    </row>
    <row r="168" spans="1:13" ht="77.25" customHeight="1" x14ac:dyDescent="0.2">
      <c r="A168" s="165"/>
      <c r="B168" s="134"/>
      <c r="C168" s="162"/>
      <c r="D168" s="73" t="s">
        <v>16</v>
      </c>
      <c r="E168" s="39">
        <v>0</v>
      </c>
      <c r="F168" s="39">
        <f t="shared" si="23"/>
        <v>848.52</v>
      </c>
      <c r="G168" s="38">
        <v>848.52</v>
      </c>
      <c r="H168" s="38">
        <v>0</v>
      </c>
      <c r="I168" s="38">
        <v>0</v>
      </c>
      <c r="J168" s="38">
        <v>0</v>
      </c>
      <c r="K168" s="38">
        <v>0</v>
      </c>
      <c r="L168" s="160"/>
      <c r="M168" s="159"/>
    </row>
    <row r="169" spans="1:13" ht="30" x14ac:dyDescent="0.2">
      <c r="A169" s="166"/>
      <c r="B169" s="134"/>
      <c r="C169" s="163"/>
      <c r="D169" s="73" t="s">
        <v>30</v>
      </c>
      <c r="E169" s="39">
        <v>0</v>
      </c>
      <c r="F169" s="39">
        <f t="shared" si="23"/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160"/>
      <c r="M169" s="159"/>
    </row>
    <row r="170" spans="1:13" ht="12.75" customHeight="1" x14ac:dyDescent="0.2">
      <c r="A170" s="164" t="s">
        <v>132</v>
      </c>
      <c r="B170" s="134" t="s">
        <v>100</v>
      </c>
      <c r="C170" s="161"/>
      <c r="D170" s="73" t="s">
        <v>2</v>
      </c>
      <c r="E170" s="39">
        <f>SUM(E171:E174)</f>
        <v>0</v>
      </c>
      <c r="F170" s="39">
        <f t="shared" si="23"/>
        <v>3682.41</v>
      </c>
      <c r="G170" s="39">
        <f>SUM(G171:G174)</f>
        <v>3682.41</v>
      </c>
      <c r="H170" s="39">
        <f>SUM(H171:H174)</f>
        <v>0</v>
      </c>
      <c r="I170" s="39">
        <f>SUM(I171:I174)</f>
        <v>0</v>
      </c>
      <c r="J170" s="39">
        <f>SUM(J171:J174)</f>
        <v>0</v>
      </c>
      <c r="K170" s="39">
        <f>SUM(K171:K174)</f>
        <v>0</v>
      </c>
      <c r="L170" s="160"/>
      <c r="M170" s="159"/>
    </row>
    <row r="171" spans="1:13" ht="45" x14ac:dyDescent="0.2">
      <c r="A171" s="165"/>
      <c r="B171" s="134"/>
      <c r="C171" s="162"/>
      <c r="D171" s="73" t="s">
        <v>1</v>
      </c>
      <c r="E171" s="39">
        <v>0</v>
      </c>
      <c r="F171" s="39">
        <f t="shared" si="23"/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160"/>
      <c r="M171" s="159"/>
    </row>
    <row r="172" spans="1:13" ht="66" customHeight="1" x14ac:dyDescent="0.2">
      <c r="A172" s="165"/>
      <c r="B172" s="134"/>
      <c r="C172" s="162"/>
      <c r="D172" s="73" t="s">
        <v>7</v>
      </c>
      <c r="E172" s="39">
        <v>0</v>
      </c>
      <c r="F172" s="39">
        <f t="shared" si="23"/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160"/>
      <c r="M172" s="159"/>
    </row>
    <row r="173" spans="1:13" ht="75" x14ac:dyDescent="0.2">
      <c r="A173" s="165"/>
      <c r="B173" s="134"/>
      <c r="C173" s="162"/>
      <c r="D173" s="73" t="s">
        <v>16</v>
      </c>
      <c r="E173" s="39">
        <v>0</v>
      </c>
      <c r="F173" s="39">
        <f t="shared" si="23"/>
        <v>3682.41</v>
      </c>
      <c r="G173" s="38">
        <v>3682.41</v>
      </c>
      <c r="H173" s="38">
        <v>0</v>
      </c>
      <c r="I173" s="38">
        <v>0</v>
      </c>
      <c r="J173" s="38">
        <v>0</v>
      </c>
      <c r="K173" s="38">
        <v>0</v>
      </c>
      <c r="L173" s="160"/>
      <c r="M173" s="159"/>
    </row>
    <row r="174" spans="1:13" ht="30" x14ac:dyDescent="0.2">
      <c r="A174" s="166"/>
      <c r="B174" s="134"/>
      <c r="C174" s="163"/>
      <c r="D174" s="73" t="s">
        <v>30</v>
      </c>
      <c r="E174" s="39">
        <v>0</v>
      </c>
      <c r="F174" s="39">
        <f t="shared" si="23"/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160"/>
      <c r="M174" s="159"/>
    </row>
    <row r="175" spans="1:13" ht="12.75" customHeight="1" x14ac:dyDescent="0.2">
      <c r="A175" s="164" t="s">
        <v>133</v>
      </c>
      <c r="B175" s="134" t="s">
        <v>101</v>
      </c>
      <c r="C175" s="161"/>
      <c r="D175" s="28" t="s">
        <v>2</v>
      </c>
      <c r="E175" s="39">
        <f>SUM(E176:E179)</f>
        <v>0</v>
      </c>
      <c r="F175" s="39">
        <f t="shared" si="23"/>
        <v>3712.46</v>
      </c>
      <c r="G175" s="39">
        <f>SUM(G176:G179)</f>
        <v>3712.46</v>
      </c>
      <c r="H175" s="39">
        <f>SUM(H176:H179)</f>
        <v>0</v>
      </c>
      <c r="I175" s="39">
        <f>SUM(I176:I179)</f>
        <v>0</v>
      </c>
      <c r="J175" s="39">
        <f>SUM(J176:J179)</f>
        <v>0</v>
      </c>
      <c r="K175" s="39">
        <f>SUM(K176:K179)</f>
        <v>0</v>
      </c>
      <c r="L175" s="160"/>
      <c r="M175" s="159"/>
    </row>
    <row r="176" spans="1:13" ht="40.5" x14ac:dyDescent="0.2">
      <c r="A176" s="165"/>
      <c r="B176" s="134"/>
      <c r="C176" s="162"/>
      <c r="D176" s="28" t="s">
        <v>1</v>
      </c>
      <c r="E176" s="39">
        <v>0</v>
      </c>
      <c r="F176" s="39">
        <f t="shared" si="23"/>
        <v>132.4</v>
      </c>
      <c r="G176" s="38">
        <v>132.4</v>
      </c>
      <c r="H176" s="38">
        <v>0</v>
      </c>
      <c r="I176" s="38">
        <v>0</v>
      </c>
      <c r="J176" s="38">
        <v>0</v>
      </c>
      <c r="K176" s="38">
        <v>0</v>
      </c>
      <c r="L176" s="160"/>
      <c r="M176" s="159"/>
    </row>
    <row r="177" spans="1:13" ht="56.25" customHeight="1" x14ac:dyDescent="0.2">
      <c r="A177" s="165"/>
      <c r="B177" s="134"/>
      <c r="C177" s="162"/>
      <c r="D177" s="28" t="s">
        <v>7</v>
      </c>
      <c r="E177" s="39">
        <v>0</v>
      </c>
      <c r="F177" s="39">
        <f t="shared" si="23"/>
        <v>112.78</v>
      </c>
      <c r="G177" s="38">
        <v>112.78</v>
      </c>
      <c r="H177" s="38">
        <v>0</v>
      </c>
      <c r="I177" s="38">
        <v>0</v>
      </c>
      <c r="J177" s="38">
        <v>0</v>
      </c>
      <c r="K177" s="38">
        <v>0</v>
      </c>
      <c r="L177" s="160"/>
      <c r="M177" s="159"/>
    </row>
    <row r="178" spans="1:13" ht="54" x14ac:dyDescent="0.2">
      <c r="A178" s="165"/>
      <c r="B178" s="134"/>
      <c r="C178" s="162"/>
      <c r="D178" s="28" t="s">
        <v>16</v>
      </c>
      <c r="E178" s="39">
        <v>0</v>
      </c>
      <c r="F178" s="39">
        <f t="shared" si="23"/>
        <v>3467.28</v>
      </c>
      <c r="G178" s="38">
        <v>3467.28</v>
      </c>
      <c r="H178" s="38">
        <v>0</v>
      </c>
      <c r="I178" s="38">
        <v>0</v>
      </c>
      <c r="J178" s="38">
        <v>0</v>
      </c>
      <c r="K178" s="38">
        <v>0</v>
      </c>
      <c r="L178" s="160"/>
      <c r="M178" s="159"/>
    </row>
    <row r="179" spans="1:13" ht="27" x14ac:dyDescent="0.2">
      <c r="A179" s="166"/>
      <c r="B179" s="134"/>
      <c r="C179" s="163"/>
      <c r="D179" s="28" t="s">
        <v>30</v>
      </c>
      <c r="E179" s="39">
        <v>0</v>
      </c>
      <c r="F179" s="39">
        <f t="shared" si="23"/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160"/>
      <c r="M179" s="159"/>
    </row>
    <row r="180" spans="1:13" ht="15" x14ac:dyDescent="0.2">
      <c r="A180" s="164" t="s">
        <v>134</v>
      </c>
      <c r="B180" s="134" t="s">
        <v>102</v>
      </c>
      <c r="C180" s="161"/>
      <c r="D180" s="73" t="s">
        <v>2</v>
      </c>
      <c r="E180" s="39">
        <f>SUM(E181:E184)</f>
        <v>0</v>
      </c>
      <c r="F180" s="39">
        <f t="shared" si="23"/>
        <v>1968.36</v>
      </c>
      <c r="G180" s="39">
        <f>SUM(G181:G184)</f>
        <v>1968.36</v>
      </c>
      <c r="H180" s="39">
        <f>SUM(H181:H184)</f>
        <v>0</v>
      </c>
      <c r="I180" s="39">
        <f>SUM(I181:I184)</f>
        <v>0</v>
      </c>
      <c r="J180" s="39">
        <f>SUM(J181:J184)</f>
        <v>0</v>
      </c>
      <c r="K180" s="39">
        <f>SUM(K181:K184)</f>
        <v>0</v>
      </c>
      <c r="L180" s="160"/>
      <c r="M180" s="159"/>
    </row>
    <row r="181" spans="1:13" ht="45" x14ac:dyDescent="0.2">
      <c r="A181" s="165"/>
      <c r="B181" s="134"/>
      <c r="C181" s="162"/>
      <c r="D181" s="73" t="s">
        <v>1</v>
      </c>
      <c r="E181" s="39">
        <v>0</v>
      </c>
      <c r="F181" s="39">
        <f t="shared" si="23"/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160"/>
      <c r="M181" s="159"/>
    </row>
    <row r="182" spans="1:13" ht="60" x14ac:dyDescent="0.2">
      <c r="A182" s="165"/>
      <c r="B182" s="134"/>
      <c r="C182" s="162"/>
      <c r="D182" s="73" t="s">
        <v>7</v>
      </c>
      <c r="E182" s="39">
        <v>0</v>
      </c>
      <c r="F182" s="39">
        <f t="shared" si="23"/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160"/>
      <c r="M182" s="159"/>
    </row>
    <row r="183" spans="1:13" ht="75" x14ac:dyDescent="0.2">
      <c r="A183" s="165"/>
      <c r="B183" s="134"/>
      <c r="C183" s="162"/>
      <c r="D183" s="73" t="s">
        <v>16</v>
      </c>
      <c r="E183" s="39">
        <v>0</v>
      </c>
      <c r="F183" s="39">
        <f t="shared" si="23"/>
        <v>1968.36</v>
      </c>
      <c r="G183" s="38">
        <v>1968.36</v>
      </c>
      <c r="H183" s="38">
        <v>0</v>
      </c>
      <c r="I183" s="38">
        <v>0</v>
      </c>
      <c r="J183" s="38">
        <v>0</v>
      </c>
      <c r="K183" s="38">
        <v>0</v>
      </c>
      <c r="L183" s="160"/>
      <c r="M183" s="159"/>
    </row>
    <row r="184" spans="1:13" ht="30" x14ac:dyDescent="0.2">
      <c r="A184" s="166"/>
      <c r="B184" s="134"/>
      <c r="C184" s="163"/>
      <c r="D184" s="73" t="s">
        <v>30</v>
      </c>
      <c r="E184" s="39">
        <v>0</v>
      </c>
      <c r="F184" s="39">
        <f t="shared" si="23"/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160"/>
      <c r="M184" s="159"/>
    </row>
    <row r="185" spans="1:13" ht="15" x14ac:dyDescent="0.2">
      <c r="A185" s="164" t="s">
        <v>135</v>
      </c>
      <c r="B185" s="134" t="s">
        <v>103</v>
      </c>
      <c r="C185" s="161"/>
      <c r="D185" s="73" t="s">
        <v>2</v>
      </c>
      <c r="E185" s="39">
        <f>SUM(E186:E189)</f>
        <v>0</v>
      </c>
      <c r="F185" s="39">
        <f t="shared" si="23"/>
        <v>0</v>
      </c>
      <c r="G185" s="39">
        <f>SUM(G186:G189)</f>
        <v>0</v>
      </c>
      <c r="H185" s="39">
        <f>SUM(H186:H189)</f>
        <v>0</v>
      </c>
      <c r="I185" s="39">
        <f>SUM(I186:I189)</f>
        <v>0</v>
      </c>
      <c r="J185" s="39">
        <f>SUM(J186:J189)</f>
        <v>0</v>
      </c>
      <c r="K185" s="39">
        <f>SUM(K186:K189)</f>
        <v>0</v>
      </c>
      <c r="L185" s="160"/>
      <c r="M185" s="159"/>
    </row>
    <row r="186" spans="1:13" ht="45" x14ac:dyDescent="0.2">
      <c r="A186" s="165"/>
      <c r="B186" s="134"/>
      <c r="C186" s="162"/>
      <c r="D186" s="73" t="s">
        <v>1</v>
      </c>
      <c r="E186" s="39">
        <v>0</v>
      </c>
      <c r="F186" s="39">
        <f t="shared" si="23"/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160"/>
      <c r="M186" s="159"/>
    </row>
    <row r="187" spans="1:13" ht="60" x14ac:dyDescent="0.2">
      <c r="A187" s="165"/>
      <c r="B187" s="134"/>
      <c r="C187" s="162"/>
      <c r="D187" s="73" t="s">
        <v>7</v>
      </c>
      <c r="E187" s="39">
        <v>0</v>
      </c>
      <c r="F187" s="39">
        <f t="shared" si="23"/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160"/>
      <c r="M187" s="159"/>
    </row>
    <row r="188" spans="1:13" ht="75" x14ac:dyDescent="0.2">
      <c r="A188" s="165"/>
      <c r="B188" s="134"/>
      <c r="C188" s="162"/>
      <c r="D188" s="73" t="s">
        <v>16</v>
      </c>
      <c r="E188" s="39">
        <v>0</v>
      </c>
      <c r="F188" s="39">
        <f t="shared" si="23"/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160"/>
      <c r="M188" s="159"/>
    </row>
    <row r="189" spans="1:13" ht="30" x14ac:dyDescent="0.2">
      <c r="A189" s="166"/>
      <c r="B189" s="134"/>
      <c r="C189" s="163"/>
      <c r="D189" s="73" t="s">
        <v>30</v>
      </c>
      <c r="E189" s="39">
        <v>0</v>
      </c>
      <c r="F189" s="39">
        <f t="shared" si="23"/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160"/>
      <c r="M189" s="159"/>
    </row>
    <row r="190" spans="1:13" ht="15" x14ac:dyDescent="0.2">
      <c r="A190" s="164" t="s">
        <v>136</v>
      </c>
      <c r="B190" s="134" t="s">
        <v>104</v>
      </c>
      <c r="C190" s="161"/>
      <c r="D190" s="73" t="s">
        <v>2</v>
      </c>
      <c r="E190" s="39">
        <f>SUM(E191:E194)</f>
        <v>0</v>
      </c>
      <c r="F190" s="39">
        <f t="shared" si="23"/>
        <v>5515.43</v>
      </c>
      <c r="G190" s="39">
        <f>SUM(G191:G194)</f>
        <v>5515.43</v>
      </c>
      <c r="H190" s="39">
        <f>SUM(H191:H194)</f>
        <v>0</v>
      </c>
      <c r="I190" s="39">
        <f>SUM(I191:I194)</f>
        <v>0</v>
      </c>
      <c r="J190" s="39">
        <f>SUM(J191:J194)</f>
        <v>0</v>
      </c>
      <c r="K190" s="39">
        <f>SUM(K191:K194)</f>
        <v>0</v>
      </c>
      <c r="L190" s="160"/>
      <c r="M190" s="159"/>
    </row>
    <row r="191" spans="1:13" ht="45" x14ac:dyDescent="0.2">
      <c r="A191" s="165"/>
      <c r="B191" s="134"/>
      <c r="C191" s="162"/>
      <c r="D191" s="73" t="s">
        <v>1</v>
      </c>
      <c r="E191" s="39">
        <v>0</v>
      </c>
      <c r="F191" s="39">
        <f t="shared" si="23"/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160"/>
      <c r="M191" s="159"/>
    </row>
    <row r="192" spans="1:13" ht="60" x14ac:dyDescent="0.2">
      <c r="A192" s="165"/>
      <c r="B192" s="134"/>
      <c r="C192" s="162"/>
      <c r="D192" s="73" t="s">
        <v>7</v>
      </c>
      <c r="E192" s="39">
        <v>0</v>
      </c>
      <c r="F192" s="39">
        <f t="shared" si="23"/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160"/>
      <c r="M192" s="159"/>
    </row>
    <row r="193" spans="1:13" ht="75" x14ac:dyDescent="0.2">
      <c r="A193" s="165"/>
      <c r="B193" s="134"/>
      <c r="C193" s="162"/>
      <c r="D193" s="73" t="s">
        <v>16</v>
      </c>
      <c r="E193" s="39">
        <v>0</v>
      </c>
      <c r="F193" s="39">
        <f t="shared" si="23"/>
        <v>5515.43</v>
      </c>
      <c r="G193" s="38">
        <v>5515.43</v>
      </c>
      <c r="H193" s="38">
        <v>0</v>
      </c>
      <c r="I193" s="38">
        <v>0</v>
      </c>
      <c r="J193" s="38">
        <v>0</v>
      </c>
      <c r="K193" s="38">
        <v>0</v>
      </c>
      <c r="L193" s="160"/>
      <c r="M193" s="159"/>
    </row>
    <row r="194" spans="1:13" ht="30" x14ac:dyDescent="0.2">
      <c r="A194" s="166"/>
      <c r="B194" s="134"/>
      <c r="C194" s="163"/>
      <c r="D194" s="73" t="s">
        <v>30</v>
      </c>
      <c r="E194" s="39">
        <v>0</v>
      </c>
      <c r="F194" s="39">
        <f t="shared" ref="F194:F202" si="24">SUM(G194:K194)</f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160"/>
      <c r="M194" s="159"/>
    </row>
    <row r="195" spans="1:13" ht="15" customHeight="1" x14ac:dyDescent="0.2">
      <c r="A195" s="164" t="s">
        <v>137</v>
      </c>
      <c r="B195" s="136" t="s">
        <v>105</v>
      </c>
      <c r="C195" s="161"/>
      <c r="D195" s="73" t="s">
        <v>2</v>
      </c>
      <c r="E195" s="39">
        <f>SUM(E196:E199)</f>
        <v>0</v>
      </c>
      <c r="F195" s="39">
        <f t="shared" si="24"/>
        <v>4270.24</v>
      </c>
      <c r="G195" s="39">
        <f>SUM(G196:G199)</f>
        <v>4270.24</v>
      </c>
      <c r="H195" s="39">
        <f>SUM(H196:H199)</f>
        <v>0</v>
      </c>
      <c r="I195" s="39">
        <f>SUM(I196:I199)</f>
        <v>0</v>
      </c>
      <c r="J195" s="39">
        <f>SUM(J196:J199)</f>
        <v>0</v>
      </c>
      <c r="K195" s="39">
        <f>SUM(K196:K199)</f>
        <v>0</v>
      </c>
      <c r="L195" s="160"/>
      <c r="M195" s="159"/>
    </row>
    <row r="196" spans="1:13" ht="45" x14ac:dyDescent="0.2">
      <c r="A196" s="165"/>
      <c r="B196" s="137"/>
      <c r="C196" s="162"/>
      <c r="D196" s="73" t="s">
        <v>1</v>
      </c>
      <c r="E196" s="39">
        <v>0</v>
      </c>
      <c r="F196" s="39">
        <f t="shared" si="24"/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160"/>
      <c r="M196" s="159"/>
    </row>
    <row r="197" spans="1:13" ht="60" x14ac:dyDescent="0.2">
      <c r="A197" s="165"/>
      <c r="B197" s="137"/>
      <c r="C197" s="162"/>
      <c r="D197" s="73" t="s">
        <v>7</v>
      </c>
      <c r="E197" s="39">
        <v>0</v>
      </c>
      <c r="F197" s="39">
        <f t="shared" si="24"/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160"/>
      <c r="M197" s="159"/>
    </row>
    <row r="198" spans="1:13" ht="75" x14ac:dyDescent="0.2">
      <c r="A198" s="165"/>
      <c r="B198" s="137"/>
      <c r="C198" s="162"/>
      <c r="D198" s="73" t="s">
        <v>16</v>
      </c>
      <c r="E198" s="39">
        <v>0</v>
      </c>
      <c r="F198" s="39">
        <f t="shared" si="24"/>
        <v>4270.24</v>
      </c>
      <c r="G198" s="38">
        <v>4270.24</v>
      </c>
      <c r="H198" s="38">
        <v>0</v>
      </c>
      <c r="I198" s="38">
        <v>0</v>
      </c>
      <c r="J198" s="38">
        <v>0</v>
      </c>
      <c r="K198" s="38">
        <v>0</v>
      </c>
      <c r="L198" s="160"/>
      <c r="M198" s="159"/>
    </row>
    <row r="199" spans="1:13" ht="30" x14ac:dyDescent="0.2">
      <c r="A199" s="166"/>
      <c r="B199" s="138"/>
      <c r="C199" s="163"/>
      <c r="D199" s="73" t="s">
        <v>30</v>
      </c>
      <c r="E199" s="39">
        <v>0</v>
      </c>
      <c r="F199" s="39">
        <f t="shared" si="24"/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160"/>
      <c r="M199" s="159"/>
    </row>
    <row r="200" spans="1:13" ht="15" x14ac:dyDescent="0.2">
      <c r="A200" s="164" t="s">
        <v>138</v>
      </c>
      <c r="B200" s="134" t="s">
        <v>106</v>
      </c>
      <c r="C200" s="161"/>
      <c r="D200" s="73" t="s">
        <v>2</v>
      </c>
      <c r="E200" s="39">
        <f>SUM(E201:E204)</f>
        <v>0</v>
      </c>
      <c r="F200" s="39">
        <f t="shared" si="24"/>
        <v>2170.39</v>
      </c>
      <c r="G200" s="39">
        <f>SUM(G201:G204)</f>
        <v>2170.39</v>
      </c>
      <c r="H200" s="39">
        <f>SUM(H201:H204)</f>
        <v>0</v>
      </c>
      <c r="I200" s="39">
        <f>SUM(I201:I204)</f>
        <v>0</v>
      </c>
      <c r="J200" s="39">
        <f>SUM(J201:J204)</f>
        <v>0</v>
      </c>
      <c r="K200" s="39">
        <f>SUM(K201:K204)</f>
        <v>0</v>
      </c>
      <c r="L200" s="160"/>
      <c r="M200" s="159"/>
    </row>
    <row r="201" spans="1:13" ht="45" x14ac:dyDescent="0.2">
      <c r="A201" s="165"/>
      <c r="B201" s="134"/>
      <c r="C201" s="162"/>
      <c r="D201" s="73" t="s">
        <v>1</v>
      </c>
      <c r="E201" s="39">
        <v>0</v>
      </c>
      <c r="F201" s="39">
        <f t="shared" si="24"/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160"/>
      <c r="M201" s="159"/>
    </row>
    <row r="202" spans="1:13" ht="60" x14ac:dyDescent="0.2">
      <c r="A202" s="165"/>
      <c r="B202" s="134"/>
      <c r="C202" s="162"/>
      <c r="D202" s="73" t="s">
        <v>7</v>
      </c>
      <c r="E202" s="39">
        <v>0</v>
      </c>
      <c r="F202" s="39">
        <f t="shared" si="24"/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160"/>
      <c r="M202" s="159"/>
    </row>
    <row r="203" spans="1:13" ht="75" x14ac:dyDescent="0.2">
      <c r="A203" s="165"/>
      <c r="B203" s="134"/>
      <c r="C203" s="162"/>
      <c r="D203" s="73" t="s">
        <v>16</v>
      </c>
      <c r="E203" s="39">
        <v>0</v>
      </c>
      <c r="F203" s="38">
        <v>2170.39</v>
      </c>
      <c r="G203" s="38">
        <v>2170.39</v>
      </c>
      <c r="H203" s="38">
        <v>0</v>
      </c>
      <c r="I203" s="38">
        <v>0</v>
      </c>
      <c r="J203" s="38">
        <v>0</v>
      </c>
      <c r="K203" s="38">
        <v>0</v>
      </c>
      <c r="L203" s="160"/>
      <c r="M203" s="159"/>
    </row>
    <row r="204" spans="1:13" ht="30" x14ac:dyDescent="0.2">
      <c r="A204" s="166"/>
      <c r="B204" s="134"/>
      <c r="C204" s="163"/>
      <c r="D204" s="73" t="s">
        <v>30</v>
      </c>
      <c r="E204" s="39">
        <v>0</v>
      </c>
      <c r="F204" s="39">
        <v>4500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160"/>
      <c r="M204" s="159"/>
    </row>
    <row r="205" spans="1:13" ht="15" x14ac:dyDescent="0.2">
      <c r="A205" s="164" t="s">
        <v>139</v>
      </c>
      <c r="B205" s="134" t="s">
        <v>107</v>
      </c>
      <c r="C205" s="161"/>
      <c r="D205" s="73" t="s">
        <v>2</v>
      </c>
      <c r="E205" s="39">
        <f>SUM(E206:E209)</f>
        <v>0</v>
      </c>
      <c r="F205" s="39">
        <f t="shared" ref="F205:F268" si="25">SUM(G205:K205)</f>
        <v>627.61</v>
      </c>
      <c r="G205" s="39">
        <f>SUM(G206:G209)</f>
        <v>627.61</v>
      </c>
      <c r="H205" s="39">
        <f>SUM(H206:H209)</f>
        <v>0</v>
      </c>
      <c r="I205" s="39">
        <f>SUM(I206:I209)</f>
        <v>0</v>
      </c>
      <c r="J205" s="39">
        <f>SUM(J206:J209)</f>
        <v>0</v>
      </c>
      <c r="K205" s="39">
        <f>SUM(K206:K209)</f>
        <v>0</v>
      </c>
      <c r="L205" s="160"/>
      <c r="M205" s="159"/>
    </row>
    <row r="206" spans="1:13" ht="45" x14ac:dyDescent="0.2">
      <c r="A206" s="165"/>
      <c r="B206" s="134"/>
      <c r="C206" s="162"/>
      <c r="D206" s="73" t="s">
        <v>1</v>
      </c>
      <c r="E206" s="39">
        <v>0</v>
      </c>
      <c r="F206" s="39">
        <f t="shared" si="25"/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160"/>
      <c r="M206" s="159"/>
    </row>
    <row r="207" spans="1:13" ht="60" x14ac:dyDescent="0.2">
      <c r="A207" s="165"/>
      <c r="B207" s="134"/>
      <c r="C207" s="162"/>
      <c r="D207" s="73" t="s">
        <v>7</v>
      </c>
      <c r="E207" s="39">
        <v>0</v>
      </c>
      <c r="F207" s="39">
        <f t="shared" si="25"/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160"/>
      <c r="M207" s="159"/>
    </row>
    <row r="208" spans="1:13" ht="75" x14ac:dyDescent="0.2">
      <c r="A208" s="165"/>
      <c r="B208" s="134"/>
      <c r="C208" s="162"/>
      <c r="D208" s="73" t="s">
        <v>16</v>
      </c>
      <c r="E208" s="39">
        <v>0</v>
      </c>
      <c r="F208" s="39">
        <f t="shared" si="25"/>
        <v>627.61</v>
      </c>
      <c r="G208" s="38">
        <v>627.61</v>
      </c>
      <c r="H208" s="38">
        <v>0</v>
      </c>
      <c r="I208" s="38">
        <v>0</v>
      </c>
      <c r="J208" s="38">
        <v>0</v>
      </c>
      <c r="K208" s="38">
        <v>0</v>
      </c>
      <c r="L208" s="160"/>
      <c r="M208" s="159"/>
    </row>
    <row r="209" spans="1:13" ht="30" x14ac:dyDescent="0.2">
      <c r="A209" s="166"/>
      <c r="B209" s="134"/>
      <c r="C209" s="163"/>
      <c r="D209" s="73" t="s">
        <v>30</v>
      </c>
      <c r="E209" s="39">
        <v>0</v>
      </c>
      <c r="F209" s="39">
        <f t="shared" si="25"/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160"/>
      <c r="M209" s="159"/>
    </row>
    <row r="210" spans="1:13" ht="15" customHeight="1" x14ac:dyDescent="0.2">
      <c r="A210" s="164" t="s">
        <v>140</v>
      </c>
      <c r="B210" s="136" t="s">
        <v>108</v>
      </c>
      <c r="C210" s="161"/>
      <c r="D210" s="73" t="s">
        <v>2</v>
      </c>
      <c r="E210" s="39">
        <f>SUM(E211:E214)</f>
        <v>0</v>
      </c>
      <c r="F210" s="39">
        <f t="shared" si="25"/>
        <v>1476.93</v>
      </c>
      <c r="G210" s="39">
        <f>SUM(G211:G214)</f>
        <v>1476.93</v>
      </c>
      <c r="H210" s="39">
        <f>SUM(H211:H214)</f>
        <v>0</v>
      </c>
      <c r="I210" s="39">
        <f>SUM(I211:I214)</f>
        <v>0</v>
      </c>
      <c r="J210" s="39">
        <f>SUM(J211:J214)</f>
        <v>0</v>
      </c>
      <c r="K210" s="39">
        <f>SUM(K211:K214)</f>
        <v>0</v>
      </c>
      <c r="L210" s="160"/>
      <c r="M210" s="159"/>
    </row>
    <row r="211" spans="1:13" ht="45" x14ac:dyDescent="0.2">
      <c r="A211" s="165"/>
      <c r="B211" s="137"/>
      <c r="C211" s="162"/>
      <c r="D211" s="73" t="s">
        <v>1</v>
      </c>
      <c r="E211" s="39">
        <v>0</v>
      </c>
      <c r="F211" s="39">
        <f t="shared" si="25"/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160"/>
      <c r="M211" s="159"/>
    </row>
    <row r="212" spans="1:13" ht="60" x14ac:dyDescent="0.2">
      <c r="A212" s="165"/>
      <c r="B212" s="137"/>
      <c r="C212" s="162"/>
      <c r="D212" s="73" t="s">
        <v>7</v>
      </c>
      <c r="E212" s="39">
        <v>0</v>
      </c>
      <c r="F212" s="39">
        <f t="shared" si="25"/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160"/>
      <c r="M212" s="159"/>
    </row>
    <row r="213" spans="1:13" ht="75" x14ac:dyDescent="0.2">
      <c r="A213" s="165"/>
      <c r="B213" s="137"/>
      <c r="C213" s="162"/>
      <c r="D213" s="73" t="s">
        <v>16</v>
      </c>
      <c r="E213" s="39">
        <v>0</v>
      </c>
      <c r="F213" s="39">
        <f t="shared" si="25"/>
        <v>1476.93</v>
      </c>
      <c r="G213" s="38">
        <v>1476.93</v>
      </c>
      <c r="H213" s="38">
        <v>0</v>
      </c>
      <c r="I213" s="38">
        <v>0</v>
      </c>
      <c r="J213" s="38">
        <v>0</v>
      </c>
      <c r="K213" s="38">
        <v>0</v>
      </c>
      <c r="L213" s="160"/>
      <c r="M213" s="159"/>
    </row>
    <row r="214" spans="1:13" ht="30" x14ac:dyDescent="0.2">
      <c r="A214" s="166"/>
      <c r="B214" s="138"/>
      <c r="C214" s="163"/>
      <c r="D214" s="73" t="s">
        <v>30</v>
      </c>
      <c r="E214" s="39">
        <v>0</v>
      </c>
      <c r="F214" s="39">
        <f t="shared" si="25"/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160"/>
      <c r="M214" s="159"/>
    </row>
    <row r="215" spans="1:13" ht="15" x14ac:dyDescent="0.2">
      <c r="A215" s="164" t="s">
        <v>141</v>
      </c>
      <c r="B215" s="134" t="s">
        <v>109</v>
      </c>
      <c r="C215" s="161"/>
      <c r="D215" s="73" t="s">
        <v>2</v>
      </c>
      <c r="E215" s="39">
        <f>SUM(E216:E219)</f>
        <v>0</v>
      </c>
      <c r="F215" s="39">
        <f t="shared" si="25"/>
        <v>5478.41</v>
      </c>
      <c r="G215" s="39">
        <f>SUM(G216:G219)</f>
        <v>5478.41</v>
      </c>
      <c r="H215" s="39">
        <f>SUM(H216:H219)</f>
        <v>0</v>
      </c>
      <c r="I215" s="39">
        <f>SUM(I216:I219)</f>
        <v>0</v>
      </c>
      <c r="J215" s="39">
        <f>SUM(J216:J219)</f>
        <v>0</v>
      </c>
      <c r="K215" s="39">
        <f>SUM(K216:K219)</f>
        <v>0</v>
      </c>
      <c r="L215" s="160"/>
      <c r="M215" s="159"/>
    </row>
    <row r="216" spans="1:13" ht="45" x14ac:dyDescent="0.2">
      <c r="A216" s="165"/>
      <c r="B216" s="134"/>
      <c r="C216" s="162"/>
      <c r="D216" s="73" t="s">
        <v>1</v>
      </c>
      <c r="E216" s="39">
        <v>0</v>
      </c>
      <c r="F216" s="39">
        <f t="shared" si="25"/>
        <v>422</v>
      </c>
      <c r="G216" s="38">
        <v>422</v>
      </c>
      <c r="H216" s="38">
        <v>0</v>
      </c>
      <c r="I216" s="38">
        <v>0</v>
      </c>
      <c r="J216" s="38">
        <v>0</v>
      </c>
      <c r="K216" s="38">
        <v>0</v>
      </c>
      <c r="L216" s="160"/>
      <c r="M216" s="159"/>
    </row>
    <row r="217" spans="1:13" ht="60" x14ac:dyDescent="0.2">
      <c r="A217" s="165"/>
      <c r="B217" s="134"/>
      <c r="C217" s="162"/>
      <c r="D217" s="73" t="s">
        <v>7</v>
      </c>
      <c r="E217" s="39">
        <v>0</v>
      </c>
      <c r="F217" s="39">
        <f t="shared" si="25"/>
        <v>359.48</v>
      </c>
      <c r="G217" s="38">
        <v>359.48</v>
      </c>
      <c r="H217" s="38">
        <v>0</v>
      </c>
      <c r="I217" s="38">
        <v>0</v>
      </c>
      <c r="J217" s="38">
        <v>0</v>
      </c>
      <c r="K217" s="38">
        <v>0</v>
      </c>
      <c r="L217" s="160"/>
      <c r="M217" s="159"/>
    </row>
    <row r="218" spans="1:13" ht="75" x14ac:dyDescent="0.2">
      <c r="A218" s="165"/>
      <c r="B218" s="134"/>
      <c r="C218" s="162"/>
      <c r="D218" s="73" t="s">
        <v>16</v>
      </c>
      <c r="E218" s="39">
        <v>0</v>
      </c>
      <c r="F218" s="39">
        <f t="shared" si="25"/>
        <v>4696.93</v>
      </c>
      <c r="G218" s="38">
        <v>4696.93</v>
      </c>
      <c r="H218" s="38">
        <v>0</v>
      </c>
      <c r="I218" s="38">
        <v>0</v>
      </c>
      <c r="J218" s="38">
        <v>0</v>
      </c>
      <c r="K218" s="38">
        <v>0</v>
      </c>
      <c r="L218" s="160"/>
      <c r="M218" s="159"/>
    </row>
    <row r="219" spans="1:13" ht="30" x14ac:dyDescent="0.2">
      <c r="A219" s="166"/>
      <c r="B219" s="134"/>
      <c r="C219" s="163"/>
      <c r="D219" s="73" t="s">
        <v>30</v>
      </c>
      <c r="E219" s="39">
        <v>0</v>
      </c>
      <c r="F219" s="39">
        <f t="shared" si="25"/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160"/>
      <c r="M219" s="159"/>
    </row>
    <row r="220" spans="1:13" ht="15" x14ac:dyDescent="0.2">
      <c r="A220" s="164" t="s">
        <v>142</v>
      </c>
      <c r="B220" s="134" t="s">
        <v>110</v>
      </c>
      <c r="C220" s="161"/>
      <c r="D220" s="73" t="s">
        <v>2</v>
      </c>
      <c r="E220" s="39">
        <f>SUM(E221:E224)</f>
        <v>0</v>
      </c>
      <c r="F220" s="39">
        <f t="shared" si="25"/>
        <v>1564.13</v>
      </c>
      <c r="G220" s="39">
        <f>SUM(G221:G224)</f>
        <v>1564.13</v>
      </c>
      <c r="H220" s="39">
        <f>SUM(H221:H224)</f>
        <v>0</v>
      </c>
      <c r="I220" s="39">
        <f>SUM(I221:I224)</f>
        <v>0</v>
      </c>
      <c r="J220" s="39">
        <f>SUM(J221:J224)</f>
        <v>0</v>
      </c>
      <c r="K220" s="39">
        <f>SUM(K221:K224)</f>
        <v>0</v>
      </c>
      <c r="L220" s="160"/>
      <c r="M220" s="159"/>
    </row>
    <row r="221" spans="1:13" ht="45" x14ac:dyDescent="0.2">
      <c r="A221" s="165"/>
      <c r="B221" s="134"/>
      <c r="C221" s="162"/>
      <c r="D221" s="73" t="s">
        <v>1</v>
      </c>
      <c r="E221" s="39">
        <v>0</v>
      </c>
      <c r="F221" s="39">
        <f t="shared" si="25"/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160"/>
      <c r="M221" s="159"/>
    </row>
    <row r="222" spans="1:13" ht="60" x14ac:dyDescent="0.2">
      <c r="A222" s="165"/>
      <c r="B222" s="134"/>
      <c r="C222" s="162"/>
      <c r="D222" s="73" t="s">
        <v>7</v>
      </c>
      <c r="E222" s="39">
        <v>0</v>
      </c>
      <c r="F222" s="39">
        <f t="shared" si="25"/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160"/>
      <c r="M222" s="159"/>
    </row>
    <row r="223" spans="1:13" ht="75" x14ac:dyDescent="0.2">
      <c r="A223" s="165"/>
      <c r="B223" s="134"/>
      <c r="C223" s="162"/>
      <c r="D223" s="73" t="s">
        <v>16</v>
      </c>
      <c r="E223" s="39">
        <v>0</v>
      </c>
      <c r="F223" s="39">
        <f t="shared" si="25"/>
        <v>1564.13</v>
      </c>
      <c r="G223" s="38">
        <v>1564.13</v>
      </c>
      <c r="H223" s="38">
        <v>0</v>
      </c>
      <c r="I223" s="38">
        <v>0</v>
      </c>
      <c r="J223" s="38">
        <v>0</v>
      </c>
      <c r="K223" s="38">
        <v>0</v>
      </c>
      <c r="L223" s="160"/>
      <c r="M223" s="159"/>
    </row>
    <row r="224" spans="1:13" ht="30" x14ac:dyDescent="0.2">
      <c r="A224" s="166"/>
      <c r="B224" s="134"/>
      <c r="C224" s="163"/>
      <c r="D224" s="73" t="s">
        <v>30</v>
      </c>
      <c r="E224" s="39">
        <v>0</v>
      </c>
      <c r="F224" s="39">
        <f t="shared" si="25"/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160"/>
      <c r="M224" s="159"/>
    </row>
    <row r="225" spans="1:13" ht="15" x14ac:dyDescent="0.2">
      <c r="A225" s="164" t="s">
        <v>143</v>
      </c>
      <c r="B225" s="134" t="s">
        <v>111</v>
      </c>
      <c r="C225" s="161"/>
      <c r="D225" s="73" t="s">
        <v>2</v>
      </c>
      <c r="E225" s="39">
        <f>SUM(E226:E229)</f>
        <v>0</v>
      </c>
      <c r="F225" s="39">
        <f t="shared" si="25"/>
        <v>5078.67</v>
      </c>
      <c r="G225" s="39">
        <f>SUM(G226:G229)</f>
        <v>5078.67</v>
      </c>
      <c r="H225" s="39">
        <f>SUM(H226:H229)</f>
        <v>0</v>
      </c>
      <c r="I225" s="39">
        <f>SUM(I226:I229)</f>
        <v>0</v>
      </c>
      <c r="J225" s="39">
        <f>SUM(J226:J229)</f>
        <v>0</v>
      </c>
      <c r="K225" s="39">
        <f>SUM(K226:K229)</f>
        <v>0</v>
      </c>
      <c r="L225" s="160"/>
      <c r="M225" s="159"/>
    </row>
    <row r="226" spans="1:13" ht="40.5" x14ac:dyDescent="0.2">
      <c r="A226" s="165"/>
      <c r="B226" s="134"/>
      <c r="C226" s="162"/>
      <c r="D226" s="28" t="s">
        <v>1</v>
      </c>
      <c r="E226" s="39">
        <v>0</v>
      </c>
      <c r="F226" s="39">
        <f t="shared" si="25"/>
        <v>513.70000000000005</v>
      </c>
      <c r="G226" s="38">
        <v>513.70000000000005</v>
      </c>
      <c r="H226" s="38">
        <v>0</v>
      </c>
      <c r="I226" s="38">
        <v>0</v>
      </c>
      <c r="J226" s="38">
        <v>0</v>
      </c>
      <c r="K226" s="38">
        <v>0</v>
      </c>
      <c r="L226" s="160"/>
      <c r="M226" s="159"/>
    </row>
    <row r="227" spans="1:13" ht="40.5" x14ac:dyDescent="0.2">
      <c r="A227" s="165"/>
      <c r="B227" s="134"/>
      <c r="C227" s="162"/>
      <c r="D227" s="28" t="s">
        <v>7</v>
      </c>
      <c r="E227" s="39">
        <v>0</v>
      </c>
      <c r="F227" s="39">
        <f t="shared" si="25"/>
        <v>437.59</v>
      </c>
      <c r="G227" s="38">
        <v>437.59</v>
      </c>
      <c r="H227" s="38">
        <v>0</v>
      </c>
      <c r="I227" s="38">
        <v>0</v>
      </c>
      <c r="J227" s="38">
        <v>0</v>
      </c>
      <c r="K227" s="38">
        <v>0</v>
      </c>
      <c r="L227" s="160"/>
      <c r="M227" s="159"/>
    </row>
    <row r="228" spans="1:13" ht="75" x14ac:dyDescent="0.2">
      <c r="A228" s="165"/>
      <c r="B228" s="134"/>
      <c r="C228" s="162"/>
      <c r="D228" s="73" t="s">
        <v>16</v>
      </c>
      <c r="E228" s="39">
        <v>0</v>
      </c>
      <c r="F228" s="39">
        <f t="shared" si="25"/>
        <v>4127.38</v>
      </c>
      <c r="G228" s="38">
        <v>4127.38</v>
      </c>
      <c r="H228" s="38">
        <v>0</v>
      </c>
      <c r="I228" s="38">
        <v>0</v>
      </c>
      <c r="J228" s="38">
        <v>0</v>
      </c>
      <c r="K228" s="38">
        <v>0</v>
      </c>
      <c r="L228" s="160"/>
      <c r="M228" s="159"/>
    </row>
    <row r="229" spans="1:13" ht="30" x14ac:dyDescent="0.2">
      <c r="A229" s="166"/>
      <c r="B229" s="134"/>
      <c r="C229" s="163"/>
      <c r="D229" s="73" t="s">
        <v>30</v>
      </c>
      <c r="E229" s="39">
        <v>0</v>
      </c>
      <c r="F229" s="39">
        <f t="shared" si="25"/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160"/>
      <c r="M229" s="159"/>
    </row>
    <row r="230" spans="1:13" ht="15" x14ac:dyDescent="0.2">
      <c r="A230" s="164" t="s">
        <v>144</v>
      </c>
      <c r="B230" s="134" t="s">
        <v>112</v>
      </c>
      <c r="C230" s="161"/>
      <c r="D230" s="73" t="s">
        <v>2</v>
      </c>
      <c r="E230" s="39">
        <f>SUM(E231:E234)</f>
        <v>0</v>
      </c>
      <c r="F230" s="39">
        <f t="shared" si="25"/>
        <v>1821</v>
      </c>
      <c r="G230" s="39">
        <f>SUM(G231:G234)</f>
        <v>1821</v>
      </c>
      <c r="H230" s="39">
        <f>SUM(H231:H234)</f>
        <v>0</v>
      </c>
      <c r="I230" s="39">
        <f>SUM(I231:I234)</f>
        <v>0</v>
      </c>
      <c r="J230" s="39">
        <f>SUM(J231:J234)</f>
        <v>0</v>
      </c>
      <c r="K230" s="39">
        <f>SUM(K231:K234)</f>
        <v>0</v>
      </c>
      <c r="L230" s="160"/>
      <c r="M230" s="159"/>
    </row>
    <row r="231" spans="1:13" ht="45" x14ac:dyDescent="0.2">
      <c r="A231" s="165"/>
      <c r="B231" s="134"/>
      <c r="C231" s="162"/>
      <c r="D231" s="73" t="s">
        <v>1</v>
      </c>
      <c r="E231" s="39">
        <v>0</v>
      </c>
      <c r="F231" s="39">
        <f t="shared" si="25"/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160"/>
      <c r="M231" s="159"/>
    </row>
    <row r="232" spans="1:13" ht="60" x14ac:dyDescent="0.2">
      <c r="A232" s="165"/>
      <c r="B232" s="134"/>
      <c r="C232" s="162"/>
      <c r="D232" s="73" t="s">
        <v>7</v>
      </c>
      <c r="E232" s="39">
        <v>0</v>
      </c>
      <c r="F232" s="39">
        <f t="shared" si="25"/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160"/>
      <c r="M232" s="159"/>
    </row>
    <row r="233" spans="1:13" ht="75" x14ac:dyDescent="0.2">
      <c r="A233" s="165"/>
      <c r="B233" s="134"/>
      <c r="C233" s="162"/>
      <c r="D233" s="73" t="s">
        <v>16</v>
      </c>
      <c r="E233" s="39">
        <v>0</v>
      </c>
      <c r="F233" s="39">
        <f t="shared" si="25"/>
        <v>1821</v>
      </c>
      <c r="G233" s="38">
        <v>1821</v>
      </c>
      <c r="H233" s="38">
        <v>0</v>
      </c>
      <c r="I233" s="38">
        <v>0</v>
      </c>
      <c r="J233" s="38">
        <v>0</v>
      </c>
      <c r="K233" s="38">
        <v>0</v>
      </c>
      <c r="L233" s="160"/>
      <c r="M233" s="159"/>
    </row>
    <row r="234" spans="1:13" ht="30" x14ac:dyDescent="0.2">
      <c r="A234" s="166"/>
      <c r="B234" s="134"/>
      <c r="C234" s="163"/>
      <c r="D234" s="73" t="s">
        <v>30</v>
      </c>
      <c r="E234" s="39">
        <v>0</v>
      </c>
      <c r="F234" s="39">
        <f t="shared" si="25"/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160"/>
      <c r="M234" s="159"/>
    </row>
    <row r="235" spans="1:13" ht="15" x14ac:dyDescent="0.2">
      <c r="A235" s="164" t="s">
        <v>145</v>
      </c>
      <c r="B235" s="134" t="s">
        <v>113</v>
      </c>
      <c r="C235" s="161"/>
      <c r="D235" s="73" t="s">
        <v>2</v>
      </c>
      <c r="E235" s="39">
        <f>SUM(E236:E239)</f>
        <v>0</v>
      </c>
      <c r="F235" s="39">
        <f t="shared" si="25"/>
        <v>4220.37</v>
      </c>
      <c r="G235" s="39">
        <f>SUM(G236:G239)</f>
        <v>4220.37</v>
      </c>
      <c r="H235" s="39">
        <f>SUM(H236:H239)</f>
        <v>0</v>
      </c>
      <c r="I235" s="39">
        <f>SUM(I236:I239)</f>
        <v>0</v>
      </c>
      <c r="J235" s="39">
        <f>SUM(J236:J239)</f>
        <v>0</v>
      </c>
      <c r="K235" s="39">
        <f>SUM(K236:K239)</f>
        <v>0</v>
      </c>
      <c r="L235" s="160"/>
      <c r="M235" s="159"/>
    </row>
    <row r="236" spans="1:13" ht="45" x14ac:dyDescent="0.2">
      <c r="A236" s="165"/>
      <c r="B236" s="134"/>
      <c r="C236" s="162"/>
      <c r="D236" s="73" t="s">
        <v>1</v>
      </c>
      <c r="E236" s="39">
        <v>0</v>
      </c>
      <c r="F236" s="39">
        <f t="shared" si="25"/>
        <v>357.98</v>
      </c>
      <c r="G236" s="38">
        <v>357.98</v>
      </c>
      <c r="H236" s="38">
        <v>0</v>
      </c>
      <c r="I236" s="38">
        <v>0</v>
      </c>
      <c r="J236" s="38">
        <v>0</v>
      </c>
      <c r="K236" s="38">
        <v>0</v>
      </c>
      <c r="L236" s="160"/>
      <c r="M236" s="159"/>
    </row>
    <row r="237" spans="1:13" ht="60" x14ac:dyDescent="0.2">
      <c r="A237" s="165"/>
      <c r="B237" s="134"/>
      <c r="C237" s="162"/>
      <c r="D237" s="73" t="s">
        <v>7</v>
      </c>
      <c r="E237" s="39">
        <v>0</v>
      </c>
      <c r="F237" s="39">
        <f t="shared" si="25"/>
        <v>304.95</v>
      </c>
      <c r="G237" s="38">
        <v>304.95</v>
      </c>
      <c r="H237" s="38">
        <v>0</v>
      </c>
      <c r="I237" s="38">
        <v>0</v>
      </c>
      <c r="J237" s="38">
        <v>0</v>
      </c>
      <c r="K237" s="38">
        <v>0</v>
      </c>
      <c r="L237" s="160"/>
      <c r="M237" s="159"/>
    </row>
    <row r="238" spans="1:13" ht="75" x14ac:dyDescent="0.2">
      <c r="A238" s="165"/>
      <c r="B238" s="134"/>
      <c r="C238" s="162"/>
      <c r="D238" s="73" t="s">
        <v>16</v>
      </c>
      <c r="E238" s="39">
        <v>0</v>
      </c>
      <c r="F238" s="39">
        <f t="shared" si="25"/>
        <v>3557.44</v>
      </c>
      <c r="G238" s="38">
        <v>3557.44</v>
      </c>
      <c r="H238" s="38">
        <v>0</v>
      </c>
      <c r="I238" s="38">
        <v>0</v>
      </c>
      <c r="J238" s="38">
        <v>0</v>
      </c>
      <c r="K238" s="38">
        <v>0</v>
      </c>
      <c r="L238" s="160"/>
      <c r="M238" s="159"/>
    </row>
    <row r="239" spans="1:13" ht="30" x14ac:dyDescent="0.2">
      <c r="A239" s="166"/>
      <c r="B239" s="134"/>
      <c r="C239" s="163"/>
      <c r="D239" s="73" t="s">
        <v>30</v>
      </c>
      <c r="E239" s="39">
        <v>0</v>
      </c>
      <c r="F239" s="39">
        <f t="shared" si="25"/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160"/>
      <c r="M239" s="159"/>
    </row>
    <row r="240" spans="1:13" ht="15" x14ac:dyDescent="0.2">
      <c r="A240" s="164" t="s">
        <v>146</v>
      </c>
      <c r="B240" s="134" t="s">
        <v>114</v>
      </c>
      <c r="C240" s="161"/>
      <c r="D240" s="73" t="s">
        <v>2</v>
      </c>
      <c r="E240" s="39">
        <f>SUM(E241:E244)</f>
        <v>0</v>
      </c>
      <c r="F240" s="39">
        <f t="shared" si="25"/>
        <v>728.72</v>
      </c>
      <c r="G240" s="39">
        <f>SUM(G241:G244)</f>
        <v>728.72</v>
      </c>
      <c r="H240" s="39">
        <f>SUM(H241:H244)</f>
        <v>0</v>
      </c>
      <c r="I240" s="39">
        <f>SUM(I241:I244)</f>
        <v>0</v>
      </c>
      <c r="J240" s="39">
        <f>SUM(J241:J244)</f>
        <v>0</v>
      </c>
      <c r="K240" s="39">
        <f>SUM(K241:K244)</f>
        <v>0</v>
      </c>
      <c r="L240" s="160"/>
      <c r="M240" s="159"/>
    </row>
    <row r="241" spans="1:13" ht="45" x14ac:dyDescent="0.2">
      <c r="A241" s="165"/>
      <c r="B241" s="134"/>
      <c r="C241" s="162"/>
      <c r="D241" s="73" t="s">
        <v>1</v>
      </c>
      <c r="E241" s="39">
        <v>0</v>
      </c>
      <c r="F241" s="39">
        <f t="shared" si="25"/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160"/>
      <c r="M241" s="159"/>
    </row>
    <row r="242" spans="1:13" ht="60" x14ac:dyDescent="0.2">
      <c r="A242" s="165"/>
      <c r="B242" s="134"/>
      <c r="C242" s="162"/>
      <c r="D242" s="73" t="s">
        <v>7</v>
      </c>
      <c r="E242" s="39">
        <v>0</v>
      </c>
      <c r="F242" s="39">
        <f t="shared" si="25"/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160"/>
      <c r="M242" s="159"/>
    </row>
    <row r="243" spans="1:13" ht="75" x14ac:dyDescent="0.2">
      <c r="A243" s="165"/>
      <c r="B243" s="134"/>
      <c r="C243" s="162"/>
      <c r="D243" s="73" t="s">
        <v>16</v>
      </c>
      <c r="E243" s="39">
        <v>0</v>
      </c>
      <c r="F243" s="39">
        <f t="shared" si="25"/>
        <v>728.72</v>
      </c>
      <c r="G243" s="38">
        <v>728.72</v>
      </c>
      <c r="H243" s="38">
        <v>0</v>
      </c>
      <c r="I243" s="38">
        <v>0</v>
      </c>
      <c r="J243" s="38">
        <v>0</v>
      </c>
      <c r="K243" s="38">
        <v>0</v>
      </c>
      <c r="L243" s="160"/>
      <c r="M243" s="159"/>
    </row>
    <row r="244" spans="1:13" ht="30" x14ac:dyDescent="0.2">
      <c r="A244" s="166"/>
      <c r="B244" s="134"/>
      <c r="C244" s="163"/>
      <c r="D244" s="73" t="s">
        <v>30</v>
      </c>
      <c r="E244" s="39">
        <v>0</v>
      </c>
      <c r="F244" s="39">
        <f t="shared" si="25"/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160"/>
      <c r="M244" s="159"/>
    </row>
    <row r="245" spans="1:13" ht="15" customHeight="1" x14ac:dyDescent="0.2">
      <c r="A245" s="164" t="s">
        <v>147</v>
      </c>
      <c r="B245" s="136" t="s">
        <v>115</v>
      </c>
      <c r="C245" s="161"/>
      <c r="D245" s="73" t="s">
        <v>2</v>
      </c>
      <c r="E245" s="39">
        <f>SUM(E246:E249)</f>
        <v>0</v>
      </c>
      <c r="F245" s="39">
        <f t="shared" si="25"/>
        <v>1428.11</v>
      </c>
      <c r="G245" s="39">
        <f>SUM(G246:G249)</f>
        <v>1428.11</v>
      </c>
      <c r="H245" s="39">
        <f>SUM(H246:H249)</f>
        <v>0</v>
      </c>
      <c r="I245" s="39">
        <f>SUM(I246:I249)</f>
        <v>0</v>
      </c>
      <c r="J245" s="39">
        <f>SUM(J246:J249)</f>
        <v>0</v>
      </c>
      <c r="K245" s="39">
        <f>SUM(K246:K249)</f>
        <v>0</v>
      </c>
      <c r="L245" s="160"/>
      <c r="M245" s="159"/>
    </row>
    <row r="246" spans="1:13" ht="45" x14ac:dyDescent="0.2">
      <c r="A246" s="165"/>
      <c r="B246" s="137"/>
      <c r="C246" s="162"/>
      <c r="D246" s="73" t="s">
        <v>1</v>
      </c>
      <c r="E246" s="39">
        <v>0</v>
      </c>
      <c r="F246" s="39">
        <f t="shared" si="25"/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160"/>
      <c r="M246" s="159"/>
    </row>
    <row r="247" spans="1:13" ht="60" x14ac:dyDescent="0.2">
      <c r="A247" s="165"/>
      <c r="B247" s="137"/>
      <c r="C247" s="162"/>
      <c r="D247" s="73" t="s">
        <v>7</v>
      </c>
      <c r="E247" s="39">
        <v>0</v>
      </c>
      <c r="F247" s="39">
        <f t="shared" si="25"/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160"/>
      <c r="M247" s="159"/>
    </row>
    <row r="248" spans="1:13" ht="75" x14ac:dyDescent="0.2">
      <c r="A248" s="165"/>
      <c r="B248" s="137"/>
      <c r="C248" s="162"/>
      <c r="D248" s="73" t="s">
        <v>16</v>
      </c>
      <c r="E248" s="39">
        <v>0</v>
      </c>
      <c r="F248" s="39">
        <f t="shared" si="25"/>
        <v>1428.11</v>
      </c>
      <c r="G248" s="38">
        <v>1428.11</v>
      </c>
      <c r="H248" s="38">
        <v>0</v>
      </c>
      <c r="I248" s="38">
        <v>0</v>
      </c>
      <c r="J248" s="38">
        <v>0</v>
      </c>
      <c r="K248" s="38">
        <v>0</v>
      </c>
      <c r="L248" s="160"/>
      <c r="M248" s="159"/>
    </row>
    <row r="249" spans="1:13" ht="30" x14ac:dyDescent="0.2">
      <c r="A249" s="166"/>
      <c r="B249" s="138"/>
      <c r="C249" s="163"/>
      <c r="D249" s="73" t="s">
        <v>30</v>
      </c>
      <c r="E249" s="39">
        <v>0</v>
      </c>
      <c r="F249" s="39">
        <f t="shared" si="25"/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160"/>
      <c r="M249" s="159"/>
    </row>
    <row r="250" spans="1:13" ht="15" x14ac:dyDescent="0.2">
      <c r="A250" s="164" t="s">
        <v>148</v>
      </c>
      <c r="B250" s="134" t="s">
        <v>116</v>
      </c>
      <c r="C250" s="161"/>
      <c r="D250" s="73" t="s">
        <v>2</v>
      </c>
      <c r="E250" s="39">
        <f>SUM(E251:E254)</f>
        <v>0</v>
      </c>
      <c r="F250" s="39">
        <f t="shared" si="25"/>
        <v>1831.28</v>
      </c>
      <c r="G250" s="39">
        <f>SUM(G251:G254)</f>
        <v>1831.28</v>
      </c>
      <c r="H250" s="39">
        <f>SUM(H251:H254)</f>
        <v>0</v>
      </c>
      <c r="I250" s="39">
        <f>SUM(I251:I254)</f>
        <v>0</v>
      </c>
      <c r="J250" s="39">
        <f>SUM(J251:J254)</f>
        <v>0</v>
      </c>
      <c r="K250" s="39">
        <f>SUM(K251:K254)</f>
        <v>0</v>
      </c>
      <c r="L250" s="160"/>
      <c r="M250" s="159"/>
    </row>
    <row r="251" spans="1:13" ht="45" x14ac:dyDescent="0.2">
      <c r="A251" s="165"/>
      <c r="B251" s="134"/>
      <c r="C251" s="162"/>
      <c r="D251" s="73" t="s">
        <v>1</v>
      </c>
      <c r="E251" s="39">
        <v>0</v>
      </c>
      <c r="F251" s="39">
        <f t="shared" si="25"/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160"/>
      <c r="M251" s="159"/>
    </row>
    <row r="252" spans="1:13" ht="60" x14ac:dyDescent="0.2">
      <c r="A252" s="165"/>
      <c r="B252" s="134"/>
      <c r="C252" s="162"/>
      <c r="D252" s="73" t="s">
        <v>7</v>
      </c>
      <c r="E252" s="39">
        <v>0</v>
      </c>
      <c r="F252" s="39">
        <f t="shared" si="25"/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160"/>
      <c r="M252" s="159"/>
    </row>
    <row r="253" spans="1:13" ht="75" x14ac:dyDescent="0.2">
      <c r="A253" s="165"/>
      <c r="B253" s="134"/>
      <c r="C253" s="162"/>
      <c r="D253" s="73" t="s">
        <v>16</v>
      </c>
      <c r="E253" s="39">
        <v>0</v>
      </c>
      <c r="F253" s="39">
        <f t="shared" si="25"/>
        <v>1831.28</v>
      </c>
      <c r="G253" s="38">
        <v>1831.28</v>
      </c>
      <c r="H253" s="38">
        <v>0</v>
      </c>
      <c r="I253" s="38">
        <v>0</v>
      </c>
      <c r="J253" s="38">
        <v>0</v>
      </c>
      <c r="K253" s="38">
        <v>0</v>
      </c>
      <c r="L253" s="160"/>
      <c r="M253" s="159"/>
    </row>
    <row r="254" spans="1:13" ht="30" x14ac:dyDescent="0.2">
      <c r="A254" s="166"/>
      <c r="B254" s="134"/>
      <c r="C254" s="163"/>
      <c r="D254" s="73" t="s">
        <v>30</v>
      </c>
      <c r="E254" s="39">
        <v>0</v>
      </c>
      <c r="F254" s="39">
        <f t="shared" si="25"/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160"/>
      <c r="M254" s="159"/>
    </row>
    <row r="255" spans="1:13" ht="15" x14ac:dyDescent="0.2">
      <c r="A255" s="164" t="s">
        <v>149</v>
      </c>
      <c r="B255" s="134" t="s">
        <v>117</v>
      </c>
      <c r="C255" s="161"/>
      <c r="D255" s="73" t="s">
        <v>2</v>
      </c>
      <c r="E255" s="39">
        <f>SUM(E256:E259)</f>
        <v>0</v>
      </c>
      <c r="F255" s="39">
        <f t="shared" si="25"/>
        <v>1676.87</v>
      </c>
      <c r="G255" s="39">
        <f>SUM(G256:G259)</f>
        <v>1676.87</v>
      </c>
      <c r="H255" s="39">
        <f>SUM(H256:H259)</f>
        <v>0</v>
      </c>
      <c r="I255" s="39">
        <f>SUM(I256:I259)</f>
        <v>0</v>
      </c>
      <c r="J255" s="39">
        <f>SUM(J256:J259)</f>
        <v>0</v>
      </c>
      <c r="K255" s="39">
        <f>SUM(K256:K259)</f>
        <v>0</v>
      </c>
      <c r="L255" s="160"/>
      <c r="M255" s="159"/>
    </row>
    <row r="256" spans="1:13" ht="45" x14ac:dyDescent="0.2">
      <c r="A256" s="165"/>
      <c r="B256" s="134"/>
      <c r="C256" s="162"/>
      <c r="D256" s="73" t="s">
        <v>1</v>
      </c>
      <c r="E256" s="39">
        <v>0</v>
      </c>
      <c r="F256" s="39">
        <f t="shared" si="25"/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160"/>
      <c r="M256" s="159"/>
    </row>
    <row r="257" spans="1:13" ht="60" x14ac:dyDescent="0.2">
      <c r="A257" s="165"/>
      <c r="B257" s="134"/>
      <c r="C257" s="162"/>
      <c r="D257" s="73" t="s">
        <v>7</v>
      </c>
      <c r="E257" s="39">
        <v>0</v>
      </c>
      <c r="F257" s="39">
        <f t="shared" si="25"/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160"/>
      <c r="M257" s="159"/>
    </row>
    <row r="258" spans="1:13" ht="75" x14ac:dyDescent="0.2">
      <c r="A258" s="165"/>
      <c r="B258" s="134"/>
      <c r="C258" s="162"/>
      <c r="D258" s="73" t="s">
        <v>16</v>
      </c>
      <c r="E258" s="39">
        <v>0</v>
      </c>
      <c r="F258" s="39">
        <f t="shared" si="25"/>
        <v>1676.87</v>
      </c>
      <c r="G258" s="38">
        <v>1676.87</v>
      </c>
      <c r="H258" s="38">
        <v>0</v>
      </c>
      <c r="I258" s="38">
        <v>0</v>
      </c>
      <c r="J258" s="38">
        <v>0</v>
      </c>
      <c r="K258" s="38">
        <v>0</v>
      </c>
      <c r="L258" s="160"/>
      <c r="M258" s="159"/>
    </row>
    <row r="259" spans="1:13" ht="30" x14ac:dyDescent="0.2">
      <c r="A259" s="166"/>
      <c r="B259" s="134"/>
      <c r="C259" s="163"/>
      <c r="D259" s="73" t="s">
        <v>30</v>
      </c>
      <c r="E259" s="39">
        <v>0</v>
      </c>
      <c r="F259" s="39">
        <f t="shared" si="25"/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160"/>
      <c r="M259" s="159"/>
    </row>
    <row r="260" spans="1:13" ht="15" customHeight="1" x14ac:dyDescent="0.2">
      <c r="A260" s="164" t="s">
        <v>150</v>
      </c>
      <c r="B260" s="136" t="s">
        <v>118</v>
      </c>
      <c r="C260" s="161"/>
      <c r="D260" s="73" t="s">
        <v>2</v>
      </c>
      <c r="E260" s="39">
        <f>SUM(E261:E264)</f>
        <v>0</v>
      </c>
      <c r="F260" s="39">
        <f t="shared" si="25"/>
        <v>7023.15</v>
      </c>
      <c r="G260" s="39">
        <f>SUM(G261:G264)</f>
        <v>7023.15</v>
      </c>
      <c r="H260" s="39">
        <f>SUM(H261:H264)</f>
        <v>0</v>
      </c>
      <c r="I260" s="39">
        <f>SUM(I261:I264)</f>
        <v>0</v>
      </c>
      <c r="J260" s="39">
        <f>SUM(J261:J264)</f>
        <v>0</v>
      </c>
      <c r="K260" s="39">
        <f>SUM(K261:K264)</f>
        <v>0</v>
      </c>
      <c r="L260" s="160"/>
      <c r="M260" s="159"/>
    </row>
    <row r="261" spans="1:13" ht="45" x14ac:dyDescent="0.2">
      <c r="A261" s="165"/>
      <c r="B261" s="137"/>
      <c r="C261" s="162"/>
      <c r="D261" s="73" t="s">
        <v>1</v>
      </c>
      <c r="E261" s="39">
        <v>0</v>
      </c>
      <c r="F261" s="39">
        <f t="shared" si="25"/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160"/>
      <c r="M261" s="159"/>
    </row>
    <row r="262" spans="1:13" ht="60" x14ac:dyDescent="0.2">
      <c r="A262" s="165"/>
      <c r="B262" s="137"/>
      <c r="C262" s="162"/>
      <c r="D262" s="73" t="s">
        <v>7</v>
      </c>
      <c r="E262" s="39">
        <v>0</v>
      </c>
      <c r="F262" s="39">
        <f t="shared" si="25"/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160"/>
      <c r="M262" s="159"/>
    </row>
    <row r="263" spans="1:13" ht="75" x14ac:dyDescent="0.2">
      <c r="A263" s="165"/>
      <c r="B263" s="137"/>
      <c r="C263" s="162"/>
      <c r="D263" s="73" t="s">
        <v>16</v>
      </c>
      <c r="E263" s="39">
        <v>0</v>
      </c>
      <c r="F263" s="39">
        <f t="shared" si="25"/>
        <v>7023.15</v>
      </c>
      <c r="G263" s="38">
        <v>7023.15</v>
      </c>
      <c r="H263" s="38">
        <v>0</v>
      </c>
      <c r="I263" s="38">
        <v>0</v>
      </c>
      <c r="J263" s="38">
        <v>0</v>
      </c>
      <c r="K263" s="38">
        <v>0</v>
      </c>
      <c r="L263" s="160"/>
      <c r="M263" s="159"/>
    </row>
    <row r="264" spans="1:13" ht="30" x14ac:dyDescent="0.2">
      <c r="A264" s="166"/>
      <c r="B264" s="138"/>
      <c r="C264" s="163"/>
      <c r="D264" s="73" t="s">
        <v>30</v>
      </c>
      <c r="E264" s="39">
        <v>0</v>
      </c>
      <c r="F264" s="39">
        <f t="shared" si="25"/>
        <v>0</v>
      </c>
      <c r="G264" s="38">
        <v>0</v>
      </c>
      <c r="H264" s="38">
        <v>0</v>
      </c>
      <c r="I264" s="38">
        <v>0</v>
      </c>
      <c r="J264" s="38">
        <v>0</v>
      </c>
      <c r="K264" s="38">
        <v>0</v>
      </c>
      <c r="L264" s="160"/>
      <c r="M264" s="159"/>
    </row>
    <row r="265" spans="1:13" ht="15" x14ac:dyDescent="0.2">
      <c r="A265" s="164" t="s">
        <v>151</v>
      </c>
      <c r="B265" s="134" t="s">
        <v>119</v>
      </c>
      <c r="C265" s="161"/>
      <c r="D265" s="73" t="s">
        <v>2</v>
      </c>
      <c r="E265" s="39">
        <f>SUM(E266:E269)</f>
        <v>0</v>
      </c>
      <c r="F265" s="39">
        <f t="shared" si="25"/>
        <v>4775.82</v>
      </c>
      <c r="G265" s="39">
        <f>SUM(G266:G269)</f>
        <v>4775.82</v>
      </c>
      <c r="H265" s="39">
        <f>SUM(H266:H269)</f>
        <v>0</v>
      </c>
      <c r="I265" s="39">
        <f>SUM(I266:I269)</f>
        <v>0</v>
      </c>
      <c r="J265" s="39">
        <f>SUM(J266:J269)</f>
        <v>0</v>
      </c>
      <c r="K265" s="39">
        <f>SUM(K266:K269)</f>
        <v>0</v>
      </c>
      <c r="L265" s="160"/>
      <c r="M265" s="159"/>
    </row>
    <row r="266" spans="1:13" ht="45" x14ac:dyDescent="0.2">
      <c r="A266" s="165"/>
      <c r="B266" s="134"/>
      <c r="C266" s="162"/>
      <c r="D266" s="73" t="s">
        <v>1</v>
      </c>
      <c r="E266" s="39">
        <v>0</v>
      </c>
      <c r="F266" s="39">
        <f t="shared" si="25"/>
        <v>631.30999999999995</v>
      </c>
      <c r="G266" s="38">
        <v>631.30999999999995</v>
      </c>
      <c r="H266" s="38">
        <v>0</v>
      </c>
      <c r="I266" s="38">
        <v>0</v>
      </c>
      <c r="J266" s="38">
        <v>0</v>
      </c>
      <c r="K266" s="38">
        <v>0</v>
      </c>
      <c r="L266" s="160"/>
      <c r="M266" s="159"/>
    </row>
    <row r="267" spans="1:13" ht="60" x14ac:dyDescent="0.2">
      <c r="A267" s="165"/>
      <c r="B267" s="134"/>
      <c r="C267" s="162"/>
      <c r="D267" s="73" t="s">
        <v>7</v>
      </c>
      <c r="E267" s="39">
        <v>0</v>
      </c>
      <c r="F267" s="39">
        <f t="shared" si="25"/>
        <v>537.79</v>
      </c>
      <c r="G267" s="38">
        <v>537.79</v>
      </c>
      <c r="H267" s="38">
        <v>0</v>
      </c>
      <c r="I267" s="38">
        <v>0</v>
      </c>
      <c r="J267" s="38">
        <v>0</v>
      </c>
      <c r="K267" s="38">
        <v>0</v>
      </c>
      <c r="L267" s="160"/>
      <c r="M267" s="159"/>
    </row>
    <row r="268" spans="1:13" ht="75" x14ac:dyDescent="0.2">
      <c r="A268" s="165"/>
      <c r="B268" s="134"/>
      <c r="C268" s="162"/>
      <c r="D268" s="73" t="s">
        <v>16</v>
      </c>
      <c r="E268" s="39">
        <v>0</v>
      </c>
      <c r="F268" s="39">
        <f t="shared" si="25"/>
        <v>3606.72</v>
      </c>
      <c r="G268" s="38">
        <v>3606.72</v>
      </c>
      <c r="H268" s="38">
        <v>0</v>
      </c>
      <c r="I268" s="38">
        <v>0</v>
      </c>
      <c r="J268" s="38">
        <v>0</v>
      </c>
      <c r="K268" s="38">
        <v>0</v>
      </c>
      <c r="L268" s="160"/>
      <c r="M268" s="159"/>
    </row>
    <row r="269" spans="1:13" ht="30" x14ac:dyDescent="0.2">
      <c r="A269" s="166"/>
      <c r="B269" s="134"/>
      <c r="C269" s="163"/>
      <c r="D269" s="73" t="s">
        <v>30</v>
      </c>
      <c r="E269" s="39">
        <v>0</v>
      </c>
      <c r="F269" s="39">
        <f t="shared" ref="F269:F309" si="26">SUM(G269:K269)</f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160"/>
      <c r="M269" s="159"/>
    </row>
    <row r="270" spans="1:13" ht="15" x14ac:dyDescent="0.2">
      <c r="A270" s="164" t="s">
        <v>152</v>
      </c>
      <c r="B270" s="134" t="s">
        <v>120</v>
      </c>
      <c r="C270" s="161"/>
      <c r="D270" s="73" t="s">
        <v>2</v>
      </c>
      <c r="E270" s="39">
        <f>SUM(E271:E274)</f>
        <v>0</v>
      </c>
      <c r="F270" s="39">
        <f t="shared" si="26"/>
        <v>4555.5200000000004</v>
      </c>
      <c r="G270" s="39">
        <f>SUM(G271:G274)</f>
        <v>4555.5200000000004</v>
      </c>
      <c r="H270" s="39">
        <f>SUM(H271:H274)</f>
        <v>0</v>
      </c>
      <c r="I270" s="39">
        <f>SUM(I271:I274)</f>
        <v>0</v>
      </c>
      <c r="J270" s="39">
        <f>SUM(J271:J274)</f>
        <v>0</v>
      </c>
      <c r="K270" s="39">
        <f>SUM(K271:K274)</f>
        <v>0</v>
      </c>
      <c r="L270" s="160"/>
      <c r="M270" s="159"/>
    </row>
    <row r="271" spans="1:13" ht="45" x14ac:dyDescent="0.2">
      <c r="A271" s="165"/>
      <c r="B271" s="134"/>
      <c r="C271" s="162"/>
      <c r="D271" s="73" t="s">
        <v>1</v>
      </c>
      <c r="E271" s="39">
        <v>0</v>
      </c>
      <c r="F271" s="39">
        <f t="shared" si="26"/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160"/>
      <c r="M271" s="159"/>
    </row>
    <row r="272" spans="1:13" ht="60" x14ac:dyDescent="0.2">
      <c r="A272" s="165"/>
      <c r="B272" s="134"/>
      <c r="C272" s="162"/>
      <c r="D272" s="73" t="s">
        <v>7</v>
      </c>
      <c r="E272" s="39">
        <v>0</v>
      </c>
      <c r="F272" s="39">
        <f t="shared" si="26"/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160"/>
      <c r="M272" s="159"/>
    </row>
    <row r="273" spans="1:13" ht="75" x14ac:dyDescent="0.2">
      <c r="A273" s="165"/>
      <c r="B273" s="134"/>
      <c r="C273" s="162"/>
      <c r="D273" s="73" t="s">
        <v>16</v>
      </c>
      <c r="E273" s="39">
        <v>0</v>
      </c>
      <c r="F273" s="39">
        <f t="shared" si="26"/>
        <v>4555.5200000000004</v>
      </c>
      <c r="G273" s="38">
        <v>4555.5200000000004</v>
      </c>
      <c r="H273" s="38">
        <v>0</v>
      </c>
      <c r="I273" s="38">
        <v>0</v>
      </c>
      <c r="J273" s="38">
        <v>0</v>
      </c>
      <c r="K273" s="38">
        <v>0</v>
      </c>
      <c r="L273" s="160"/>
      <c r="M273" s="159"/>
    </row>
    <row r="274" spans="1:13" ht="30" x14ac:dyDescent="0.2">
      <c r="A274" s="166"/>
      <c r="B274" s="134"/>
      <c r="C274" s="163"/>
      <c r="D274" s="73" t="s">
        <v>30</v>
      </c>
      <c r="E274" s="39">
        <v>0</v>
      </c>
      <c r="F274" s="39">
        <f t="shared" si="26"/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160"/>
      <c r="M274" s="159"/>
    </row>
    <row r="275" spans="1:13" ht="15" x14ac:dyDescent="0.2">
      <c r="A275" s="164" t="s">
        <v>153</v>
      </c>
      <c r="B275" s="134" t="s">
        <v>121</v>
      </c>
      <c r="C275" s="161"/>
      <c r="D275" s="73" t="s">
        <v>2</v>
      </c>
      <c r="E275" s="39">
        <f>SUM(E276:E279)</f>
        <v>0</v>
      </c>
      <c r="F275" s="39">
        <f t="shared" si="26"/>
        <v>1834.48</v>
      </c>
      <c r="G275" s="39">
        <f>SUM(G276:G279)</f>
        <v>1834.48</v>
      </c>
      <c r="H275" s="39">
        <f>SUM(H276:H279)</f>
        <v>0</v>
      </c>
      <c r="I275" s="39">
        <f>SUM(I276:I279)</f>
        <v>0</v>
      </c>
      <c r="J275" s="39">
        <f>SUM(J276:J279)</f>
        <v>0</v>
      </c>
      <c r="K275" s="39">
        <f>SUM(K276:K279)</f>
        <v>0</v>
      </c>
      <c r="L275" s="160"/>
      <c r="M275" s="159"/>
    </row>
    <row r="276" spans="1:13" ht="40.5" x14ac:dyDescent="0.2">
      <c r="A276" s="165"/>
      <c r="B276" s="134"/>
      <c r="C276" s="162"/>
      <c r="D276" s="28" t="s">
        <v>1</v>
      </c>
      <c r="E276" s="39">
        <v>0</v>
      </c>
      <c r="F276" s="39">
        <f t="shared" si="26"/>
        <v>0</v>
      </c>
      <c r="G276" s="38">
        <v>0</v>
      </c>
      <c r="H276" s="38">
        <v>0</v>
      </c>
      <c r="I276" s="38">
        <v>0</v>
      </c>
      <c r="J276" s="38">
        <v>0</v>
      </c>
      <c r="K276" s="38">
        <v>0</v>
      </c>
      <c r="L276" s="160"/>
      <c r="M276" s="159"/>
    </row>
    <row r="277" spans="1:13" ht="40.5" x14ac:dyDescent="0.2">
      <c r="A277" s="165"/>
      <c r="B277" s="134"/>
      <c r="C277" s="162"/>
      <c r="D277" s="28" t="s">
        <v>7</v>
      </c>
      <c r="E277" s="39">
        <v>0</v>
      </c>
      <c r="F277" s="39">
        <f t="shared" si="26"/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160"/>
      <c r="M277" s="159"/>
    </row>
    <row r="278" spans="1:13" ht="75" x14ac:dyDescent="0.2">
      <c r="A278" s="165"/>
      <c r="B278" s="134"/>
      <c r="C278" s="162"/>
      <c r="D278" s="73" t="s">
        <v>16</v>
      </c>
      <c r="E278" s="39">
        <v>0</v>
      </c>
      <c r="F278" s="39">
        <f t="shared" si="26"/>
        <v>1834.48</v>
      </c>
      <c r="G278" s="38">
        <v>1834.48</v>
      </c>
      <c r="H278" s="38">
        <v>0</v>
      </c>
      <c r="I278" s="38">
        <v>0</v>
      </c>
      <c r="J278" s="38">
        <v>0</v>
      </c>
      <c r="K278" s="38">
        <v>0</v>
      </c>
      <c r="L278" s="160"/>
      <c r="M278" s="159"/>
    </row>
    <row r="279" spans="1:13" ht="30" x14ac:dyDescent="0.2">
      <c r="A279" s="166"/>
      <c r="B279" s="134"/>
      <c r="C279" s="163"/>
      <c r="D279" s="73" t="s">
        <v>30</v>
      </c>
      <c r="E279" s="39">
        <v>0</v>
      </c>
      <c r="F279" s="39">
        <f t="shared" si="26"/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160"/>
      <c r="M279" s="159"/>
    </row>
    <row r="280" spans="1:13" ht="15" x14ac:dyDescent="0.2">
      <c r="A280" s="164" t="s">
        <v>154</v>
      </c>
      <c r="B280" s="134" t="s">
        <v>122</v>
      </c>
      <c r="C280" s="161"/>
      <c r="D280" s="73" t="s">
        <v>2</v>
      </c>
      <c r="E280" s="39">
        <f>SUM(E281:E284)</f>
        <v>0</v>
      </c>
      <c r="F280" s="39">
        <f t="shared" si="26"/>
        <v>2316.16</v>
      </c>
      <c r="G280" s="39">
        <f>SUM(G281:G284)</f>
        <v>2316.16</v>
      </c>
      <c r="H280" s="39">
        <f>SUM(H281:H284)</f>
        <v>0</v>
      </c>
      <c r="I280" s="39">
        <f>SUM(I281:I284)</f>
        <v>0</v>
      </c>
      <c r="J280" s="39">
        <f>SUM(J281:J284)</f>
        <v>0</v>
      </c>
      <c r="K280" s="39">
        <f>SUM(K281:K284)</f>
        <v>0</v>
      </c>
      <c r="L280" s="160"/>
      <c r="M280" s="159"/>
    </row>
    <row r="281" spans="1:13" ht="45" x14ac:dyDescent="0.2">
      <c r="A281" s="165"/>
      <c r="B281" s="134"/>
      <c r="C281" s="162"/>
      <c r="D281" s="73" t="s">
        <v>1</v>
      </c>
      <c r="E281" s="39">
        <v>0</v>
      </c>
      <c r="F281" s="39">
        <f t="shared" si="26"/>
        <v>0</v>
      </c>
      <c r="G281" s="38">
        <v>0</v>
      </c>
      <c r="H281" s="38">
        <v>0</v>
      </c>
      <c r="I281" s="38">
        <v>0</v>
      </c>
      <c r="J281" s="38">
        <v>0</v>
      </c>
      <c r="K281" s="38">
        <v>0</v>
      </c>
      <c r="L281" s="160"/>
      <c r="M281" s="159"/>
    </row>
    <row r="282" spans="1:13" ht="60" x14ac:dyDescent="0.2">
      <c r="A282" s="165"/>
      <c r="B282" s="134"/>
      <c r="C282" s="162"/>
      <c r="D282" s="73" t="s">
        <v>7</v>
      </c>
      <c r="E282" s="39">
        <v>0</v>
      </c>
      <c r="F282" s="39">
        <f t="shared" si="26"/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160"/>
      <c r="M282" s="159"/>
    </row>
    <row r="283" spans="1:13" ht="75" x14ac:dyDescent="0.2">
      <c r="A283" s="165"/>
      <c r="B283" s="134"/>
      <c r="C283" s="162"/>
      <c r="D283" s="73" t="s">
        <v>16</v>
      </c>
      <c r="E283" s="39">
        <v>0</v>
      </c>
      <c r="F283" s="39">
        <f t="shared" si="26"/>
        <v>2316.16</v>
      </c>
      <c r="G283" s="38">
        <v>2316.16</v>
      </c>
      <c r="H283" s="38">
        <v>0</v>
      </c>
      <c r="I283" s="38">
        <v>0</v>
      </c>
      <c r="J283" s="38">
        <v>0</v>
      </c>
      <c r="K283" s="38">
        <v>0</v>
      </c>
      <c r="L283" s="160"/>
      <c r="M283" s="159"/>
    </row>
    <row r="284" spans="1:13" ht="30" x14ac:dyDescent="0.2">
      <c r="A284" s="166"/>
      <c r="B284" s="134"/>
      <c r="C284" s="163"/>
      <c r="D284" s="73" t="s">
        <v>30</v>
      </c>
      <c r="E284" s="39">
        <v>0</v>
      </c>
      <c r="F284" s="39">
        <f t="shared" si="26"/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160"/>
      <c r="M284" s="159"/>
    </row>
    <row r="285" spans="1:13" ht="15" x14ac:dyDescent="0.2">
      <c r="A285" s="164" t="s">
        <v>155</v>
      </c>
      <c r="B285" s="134" t="s">
        <v>123</v>
      </c>
      <c r="C285" s="161"/>
      <c r="D285" s="73" t="s">
        <v>2</v>
      </c>
      <c r="E285" s="39">
        <f>SUM(E286:E289)</f>
        <v>0</v>
      </c>
      <c r="F285" s="39">
        <f t="shared" si="26"/>
        <v>5456.98</v>
      </c>
      <c r="G285" s="39">
        <f>SUM(G286:G289)</f>
        <v>5456.98</v>
      </c>
      <c r="H285" s="39">
        <f>SUM(H286:H289)</f>
        <v>0</v>
      </c>
      <c r="I285" s="39">
        <f>SUM(I286:I289)</f>
        <v>0</v>
      </c>
      <c r="J285" s="39">
        <f>SUM(J286:J289)</f>
        <v>0</v>
      </c>
      <c r="K285" s="39">
        <f>SUM(K286:K289)</f>
        <v>0</v>
      </c>
      <c r="L285" s="160"/>
      <c r="M285" s="159"/>
    </row>
    <row r="286" spans="1:13" ht="45" x14ac:dyDescent="0.2">
      <c r="A286" s="165"/>
      <c r="B286" s="134"/>
      <c r="C286" s="162"/>
      <c r="D286" s="73" t="s">
        <v>1</v>
      </c>
      <c r="E286" s="39">
        <v>0</v>
      </c>
      <c r="F286" s="39">
        <f t="shared" si="26"/>
        <v>530.27</v>
      </c>
      <c r="G286" s="38">
        <v>530.27</v>
      </c>
      <c r="H286" s="38">
        <v>0</v>
      </c>
      <c r="I286" s="38">
        <v>0</v>
      </c>
      <c r="J286" s="38">
        <v>0</v>
      </c>
      <c r="K286" s="38">
        <v>0</v>
      </c>
      <c r="L286" s="160"/>
      <c r="M286" s="159"/>
    </row>
    <row r="287" spans="1:13" ht="60" x14ac:dyDescent="0.2">
      <c r="A287" s="165"/>
      <c r="B287" s="134"/>
      <c r="C287" s="162"/>
      <c r="D287" s="73" t="s">
        <v>7</v>
      </c>
      <c r="E287" s="39">
        <v>0</v>
      </c>
      <c r="F287" s="39">
        <f t="shared" si="26"/>
        <v>451.71</v>
      </c>
      <c r="G287" s="38">
        <v>451.71</v>
      </c>
      <c r="H287" s="38">
        <v>0</v>
      </c>
      <c r="I287" s="38">
        <v>0</v>
      </c>
      <c r="J287" s="38">
        <v>0</v>
      </c>
      <c r="K287" s="38">
        <v>0</v>
      </c>
      <c r="L287" s="160"/>
      <c r="M287" s="159"/>
    </row>
    <row r="288" spans="1:13" ht="75" x14ac:dyDescent="0.2">
      <c r="A288" s="165"/>
      <c r="B288" s="134"/>
      <c r="C288" s="162"/>
      <c r="D288" s="73" t="s">
        <v>16</v>
      </c>
      <c r="E288" s="39">
        <v>0</v>
      </c>
      <c r="F288" s="39">
        <f t="shared" si="26"/>
        <v>4475</v>
      </c>
      <c r="G288" s="38">
        <v>4475</v>
      </c>
      <c r="H288" s="38">
        <v>0</v>
      </c>
      <c r="I288" s="38">
        <v>0</v>
      </c>
      <c r="J288" s="38">
        <v>0</v>
      </c>
      <c r="K288" s="38">
        <v>0</v>
      </c>
      <c r="L288" s="160"/>
      <c r="M288" s="159"/>
    </row>
    <row r="289" spans="1:13" ht="30" x14ac:dyDescent="0.2">
      <c r="A289" s="166"/>
      <c r="B289" s="134"/>
      <c r="C289" s="163"/>
      <c r="D289" s="73" t="s">
        <v>30</v>
      </c>
      <c r="E289" s="39">
        <v>0</v>
      </c>
      <c r="F289" s="39">
        <f t="shared" si="26"/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160"/>
      <c r="M289" s="159"/>
    </row>
    <row r="290" spans="1:13" ht="15" x14ac:dyDescent="0.2">
      <c r="A290" s="164" t="s">
        <v>156</v>
      </c>
      <c r="B290" s="134" t="s">
        <v>124</v>
      </c>
      <c r="C290" s="161"/>
      <c r="D290" s="73" t="s">
        <v>2</v>
      </c>
      <c r="E290" s="39">
        <f>SUM(E291:E294)</f>
        <v>0</v>
      </c>
      <c r="F290" s="39">
        <f t="shared" si="26"/>
        <v>5360.1900000000005</v>
      </c>
      <c r="G290" s="39">
        <f>SUM(G291:G294)</f>
        <v>5360.1900000000005</v>
      </c>
      <c r="H290" s="39">
        <f>SUM(H291:H294)</f>
        <v>0</v>
      </c>
      <c r="I290" s="39">
        <f>SUM(I291:I294)</f>
        <v>0</v>
      </c>
      <c r="J290" s="39">
        <f>SUM(J291:J294)</f>
        <v>0</v>
      </c>
      <c r="K290" s="39">
        <f>SUM(K291:K294)</f>
        <v>0</v>
      </c>
      <c r="L290" s="160"/>
      <c r="M290" s="159"/>
    </row>
    <row r="291" spans="1:13" ht="45" x14ac:dyDescent="0.2">
      <c r="A291" s="165"/>
      <c r="B291" s="134"/>
      <c r="C291" s="162"/>
      <c r="D291" s="73" t="s">
        <v>1</v>
      </c>
      <c r="E291" s="39">
        <v>0</v>
      </c>
      <c r="F291" s="39">
        <f t="shared" si="26"/>
        <v>903.47</v>
      </c>
      <c r="G291" s="38">
        <v>903.47</v>
      </c>
      <c r="H291" s="38">
        <v>0</v>
      </c>
      <c r="I291" s="38">
        <v>0</v>
      </c>
      <c r="J291" s="38">
        <v>0</v>
      </c>
      <c r="K291" s="38">
        <v>0</v>
      </c>
      <c r="L291" s="160"/>
      <c r="M291" s="159"/>
    </row>
    <row r="292" spans="1:13" ht="60" x14ac:dyDescent="0.2">
      <c r="A292" s="165"/>
      <c r="B292" s="134"/>
      <c r="C292" s="162"/>
      <c r="D292" s="73" t="s">
        <v>7</v>
      </c>
      <c r="E292" s="39">
        <v>0</v>
      </c>
      <c r="F292" s="39">
        <f t="shared" si="26"/>
        <v>769.63</v>
      </c>
      <c r="G292" s="38">
        <v>769.63</v>
      </c>
      <c r="H292" s="38">
        <v>0</v>
      </c>
      <c r="I292" s="38">
        <v>0</v>
      </c>
      <c r="J292" s="38">
        <v>0</v>
      </c>
      <c r="K292" s="38">
        <v>0</v>
      </c>
      <c r="L292" s="160"/>
      <c r="M292" s="159"/>
    </row>
    <row r="293" spans="1:13" ht="75" x14ac:dyDescent="0.2">
      <c r="A293" s="165"/>
      <c r="B293" s="134"/>
      <c r="C293" s="162"/>
      <c r="D293" s="73" t="s">
        <v>16</v>
      </c>
      <c r="E293" s="39">
        <v>0</v>
      </c>
      <c r="F293" s="39">
        <f t="shared" si="26"/>
        <v>3687.09</v>
      </c>
      <c r="G293" s="38">
        <v>3687.09</v>
      </c>
      <c r="H293" s="38">
        <v>0</v>
      </c>
      <c r="I293" s="38">
        <v>0</v>
      </c>
      <c r="J293" s="38">
        <v>0</v>
      </c>
      <c r="K293" s="38">
        <v>0</v>
      </c>
      <c r="L293" s="160"/>
      <c r="M293" s="159"/>
    </row>
    <row r="294" spans="1:13" ht="30" x14ac:dyDescent="0.2">
      <c r="A294" s="166"/>
      <c r="B294" s="134"/>
      <c r="C294" s="163"/>
      <c r="D294" s="73" t="s">
        <v>30</v>
      </c>
      <c r="E294" s="39">
        <v>0</v>
      </c>
      <c r="F294" s="39">
        <f t="shared" si="26"/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160"/>
      <c r="M294" s="159"/>
    </row>
    <row r="295" spans="1:13" ht="15" customHeight="1" x14ac:dyDescent="0.2">
      <c r="A295" s="164" t="s">
        <v>157</v>
      </c>
      <c r="B295" s="136" t="s">
        <v>125</v>
      </c>
      <c r="C295" s="161"/>
      <c r="D295" s="73" t="s">
        <v>2</v>
      </c>
      <c r="E295" s="39">
        <f>SUM(E296:E299)</f>
        <v>0</v>
      </c>
      <c r="F295" s="39">
        <f t="shared" si="26"/>
        <v>3847.2</v>
      </c>
      <c r="G295" s="39">
        <f>SUM(G296:G299)</f>
        <v>3847.2</v>
      </c>
      <c r="H295" s="39">
        <f>SUM(H296:H299)</f>
        <v>0</v>
      </c>
      <c r="I295" s="39">
        <f>SUM(I296:I299)</f>
        <v>0</v>
      </c>
      <c r="J295" s="39">
        <f>SUM(J296:J299)</f>
        <v>0</v>
      </c>
      <c r="K295" s="39">
        <f>SUM(K296:K299)</f>
        <v>0</v>
      </c>
      <c r="L295" s="160"/>
      <c r="M295" s="159"/>
    </row>
    <row r="296" spans="1:13" ht="45" x14ac:dyDescent="0.2">
      <c r="A296" s="165"/>
      <c r="B296" s="137"/>
      <c r="C296" s="162"/>
      <c r="D296" s="73" t="s">
        <v>1</v>
      </c>
      <c r="E296" s="39">
        <v>0</v>
      </c>
      <c r="F296" s="39">
        <f t="shared" si="26"/>
        <v>363.61</v>
      </c>
      <c r="G296" s="38">
        <v>363.61</v>
      </c>
      <c r="H296" s="38">
        <v>0</v>
      </c>
      <c r="I296" s="38">
        <v>0</v>
      </c>
      <c r="J296" s="38">
        <v>0</v>
      </c>
      <c r="K296" s="38">
        <v>0</v>
      </c>
      <c r="L296" s="160"/>
      <c r="M296" s="159"/>
    </row>
    <row r="297" spans="1:13" ht="60" x14ac:dyDescent="0.2">
      <c r="A297" s="165"/>
      <c r="B297" s="137"/>
      <c r="C297" s="162"/>
      <c r="D297" s="73" t="s">
        <v>7</v>
      </c>
      <c r="E297" s="39">
        <v>0</v>
      </c>
      <c r="F297" s="39">
        <f t="shared" si="26"/>
        <v>309.74</v>
      </c>
      <c r="G297" s="38">
        <v>309.74</v>
      </c>
      <c r="H297" s="38">
        <v>0</v>
      </c>
      <c r="I297" s="38">
        <v>0</v>
      </c>
      <c r="J297" s="38">
        <v>0</v>
      </c>
      <c r="K297" s="38">
        <v>0</v>
      </c>
      <c r="L297" s="160"/>
      <c r="M297" s="159"/>
    </row>
    <row r="298" spans="1:13" ht="75" x14ac:dyDescent="0.2">
      <c r="A298" s="165"/>
      <c r="B298" s="137"/>
      <c r="C298" s="162"/>
      <c r="D298" s="73" t="s">
        <v>16</v>
      </c>
      <c r="E298" s="39">
        <v>0</v>
      </c>
      <c r="F298" s="39">
        <f t="shared" si="26"/>
        <v>3173.85</v>
      </c>
      <c r="G298" s="38">
        <v>3173.85</v>
      </c>
      <c r="H298" s="38">
        <v>0</v>
      </c>
      <c r="I298" s="38">
        <v>0</v>
      </c>
      <c r="J298" s="38">
        <v>0</v>
      </c>
      <c r="K298" s="38">
        <v>0</v>
      </c>
      <c r="L298" s="160"/>
      <c r="M298" s="159"/>
    </row>
    <row r="299" spans="1:13" ht="30" x14ac:dyDescent="0.2">
      <c r="A299" s="166"/>
      <c r="B299" s="138"/>
      <c r="C299" s="163"/>
      <c r="D299" s="73" t="s">
        <v>30</v>
      </c>
      <c r="E299" s="39">
        <v>0</v>
      </c>
      <c r="F299" s="39">
        <f t="shared" si="26"/>
        <v>0</v>
      </c>
      <c r="G299" s="38">
        <v>0</v>
      </c>
      <c r="H299" s="38">
        <v>0</v>
      </c>
      <c r="I299" s="38">
        <v>0</v>
      </c>
      <c r="J299" s="38">
        <v>0</v>
      </c>
      <c r="K299" s="38">
        <v>0</v>
      </c>
      <c r="L299" s="160"/>
      <c r="M299" s="159"/>
    </row>
    <row r="300" spans="1:13" ht="15" x14ac:dyDescent="0.2">
      <c r="A300" s="164" t="s">
        <v>158</v>
      </c>
      <c r="B300" s="134" t="s">
        <v>126</v>
      </c>
      <c r="C300" s="161"/>
      <c r="D300" s="73" t="s">
        <v>2</v>
      </c>
      <c r="E300" s="39">
        <f>SUM(E301:E304)</f>
        <v>0</v>
      </c>
      <c r="F300" s="39">
        <f t="shared" si="26"/>
        <v>3337.1</v>
      </c>
      <c r="G300" s="39">
        <f>SUM(G301:G304)</f>
        <v>3337.1</v>
      </c>
      <c r="H300" s="39">
        <f>SUM(H301:H304)</f>
        <v>0</v>
      </c>
      <c r="I300" s="39">
        <f>SUM(I301:I304)</f>
        <v>0</v>
      </c>
      <c r="J300" s="39">
        <f>SUM(J301:J304)</f>
        <v>0</v>
      </c>
      <c r="K300" s="39">
        <f>SUM(K301:K304)</f>
        <v>0</v>
      </c>
      <c r="L300" s="160"/>
      <c r="M300" s="159"/>
    </row>
    <row r="301" spans="1:13" ht="45" x14ac:dyDescent="0.2">
      <c r="A301" s="165"/>
      <c r="B301" s="134"/>
      <c r="C301" s="162"/>
      <c r="D301" s="73" t="s">
        <v>1</v>
      </c>
      <c r="E301" s="39">
        <v>0</v>
      </c>
      <c r="F301" s="39">
        <f t="shared" si="26"/>
        <v>0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160"/>
      <c r="M301" s="159"/>
    </row>
    <row r="302" spans="1:13" ht="60" x14ac:dyDescent="0.2">
      <c r="A302" s="165"/>
      <c r="B302" s="134"/>
      <c r="C302" s="162"/>
      <c r="D302" s="73" t="s">
        <v>7</v>
      </c>
      <c r="E302" s="39">
        <v>0</v>
      </c>
      <c r="F302" s="39">
        <f t="shared" si="26"/>
        <v>0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160"/>
      <c r="M302" s="159"/>
    </row>
    <row r="303" spans="1:13" ht="75" x14ac:dyDescent="0.2">
      <c r="A303" s="165"/>
      <c r="B303" s="134"/>
      <c r="C303" s="162"/>
      <c r="D303" s="73" t="s">
        <v>16</v>
      </c>
      <c r="E303" s="39">
        <v>0</v>
      </c>
      <c r="F303" s="39">
        <f t="shared" si="26"/>
        <v>3337.1</v>
      </c>
      <c r="G303" s="38">
        <v>3337.1</v>
      </c>
      <c r="H303" s="38">
        <v>0</v>
      </c>
      <c r="I303" s="38">
        <v>0</v>
      </c>
      <c r="J303" s="38">
        <v>0</v>
      </c>
      <c r="K303" s="38">
        <v>0</v>
      </c>
      <c r="L303" s="160"/>
      <c r="M303" s="159"/>
    </row>
    <row r="304" spans="1:13" ht="30" x14ac:dyDescent="0.2">
      <c r="A304" s="166"/>
      <c r="B304" s="134"/>
      <c r="C304" s="163"/>
      <c r="D304" s="73" t="s">
        <v>30</v>
      </c>
      <c r="E304" s="39">
        <v>0</v>
      </c>
      <c r="F304" s="39">
        <f t="shared" si="26"/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160"/>
      <c r="M304" s="159"/>
    </row>
    <row r="305" spans="1:13" ht="15" x14ac:dyDescent="0.2">
      <c r="A305" s="164" t="s">
        <v>188</v>
      </c>
      <c r="B305" s="134" t="s">
        <v>189</v>
      </c>
      <c r="C305" s="161"/>
      <c r="D305" s="73" t="s">
        <v>2</v>
      </c>
      <c r="E305" s="39">
        <f>SUM(E306:E309)</f>
        <v>0</v>
      </c>
      <c r="F305" s="39">
        <f t="shared" si="26"/>
        <v>1227.933</v>
      </c>
      <c r="G305" s="39">
        <f>SUM(G306:G309)</f>
        <v>1227.933</v>
      </c>
      <c r="H305" s="39">
        <f>SUM(H306:H309)</f>
        <v>0</v>
      </c>
      <c r="I305" s="39">
        <f>SUM(I306:I309)</f>
        <v>0</v>
      </c>
      <c r="J305" s="39">
        <f>SUM(J306:J309)</f>
        <v>0</v>
      </c>
      <c r="K305" s="39">
        <f>SUM(K306:K309)</f>
        <v>0</v>
      </c>
      <c r="L305" s="160"/>
      <c r="M305" s="159"/>
    </row>
    <row r="306" spans="1:13" ht="45" x14ac:dyDescent="0.2">
      <c r="A306" s="165"/>
      <c r="B306" s="134"/>
      <c r="C306" s="162"/>
      <c r="D306" s="73" t="s">
        <v>1</v>
      </c>
      <c r="E306" s="39">
        <v>0</v>
      </c>
      <c r="F306" s="39">
        <f t="shared" si="26"/>
        <v>0</v>
      </c>
      <c r="G306" s="38">
        <v>0</v>
      </c>
      <c r="H306" s="38">
        <v>0</v>
      </c>
      <c r="I306" s="38">
        <v>0</v>
      </c>
      <c r="J306" s="38">
        <v>0</v>
      </c>
      <c r="K306" s="38">
        <v>0</v>
      </c>
      <c r="L306" s="160"/>
      <c r="M306" s="159"/>
    </row>
    <row r="307" spans="1:13" ht="60" x14ac:dyDescent="0.2">
      <c r="A307" s="165"/>
      <c r="B307" s="134"/>
      <c r="C307" s="162"/>
      <c r="D307" s="73" t="s">
        <v>7</v>
      </c>
      <c r="E307" s="39">
        <v>0</v>
      </c>
      <c r="F307" s="39">
        <f t="shared" si="26"/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160"/>
      <c r="M307" s="159"/>
    </row>
    <row r="308" spans="1:13" ht="75" x14ac:dyDescent="0.2">
      <c r="A308" s="165"/>
      <c r="B308" s="134"/>
      <c r="C308" s="162"/>
      <c r="D308" s="73" t="s">
        <v>16</v>
      </c>
      <c r="E308" s="39">
        <v>0</v>
      </c>
      <c r="F308" s="39">
        <f t="shared" si="26"/>
        <v>1227.933</v>
      </c>
      <c r="G308" s="38">
        <v>1227.933</v>
      </c>
      <c r="H308" s="38">
        <v>0</v>
      </c>
      <c r="I308" s="38">
        <v>0</v>
      </c>
      <c r="J308" s="38">
        <v>0</v>
      </c>
      <c r="K308" s="38">
        <v>0</v>
      </c>
      <c r="L308" s="160"/>
      <c r="M308" s="159"/>
    </row>
    <row r="309" spans="1:13" ht="30" x14ac:dyDescent="0.2">
      <c r="A309" s="166"/>
      <c r="B309" s="134"/>
      <c r="C309" s="163"/>
      <c r="D309" s="73" t="s">
        <v>30</v>
      </c>
      <c r="E309" s="39">
        <v>0</v>
      </c>
      <c r="F309" s="39">
        <f t="shared" si="26"/>
        <v>0</v>
      </c>
      <c r="G309" s="38">
        <v>0</v>
      </c>
      <c r="H309" s="38">
        <v>0</v>
      </c>
      <c r="I309" s="38">
        <v>0</v>
      </c>
      <c r="J309" s="38">
        <v>0</v>
      </c>
      <c r="K309" s="38">
        <v>0</v>
      </c>
      <c r="L309" s="160"/>
      <c r="M309" s="159"/>
    </row>
    <row r="310" spans="1:13" ht="15" x14ac:dyDescent="0.2">
      <c r="A310" s="164" t="s">
        <v>212</v>
      </c>
      <c r="B310" s="134" t="s">
        <v>211</v>
      </c>
      <c r="C310" s="161"/>
      <c r="D310" s="73" t="s">
        <v>2</v>
      </c>
      <c r="E310" s="39">
        <f>SUM(E311:E314)</f>
        <v>0</v>
      </c>
      <c r="F310" s="39">
        <f t="shared" ref="F310:F319" si="27">SUM(G310:K310)</f>
        <v>0</v>
      </c>
      <c r="G310" s="39">
        <f>SUM(G311:G314)</f>
        <v>0</v>
      </c>
      <c r="H310" s="39">
        <f>SUM(H311:H314)</f>
        <v>0</v>
      </c>
      <c r="I310" s="39">
        <f>SUM(I311:I314)</f>
        <v>0</v>
      </c>
      <c r="J310" s="39">
        <f>SUM(J311:J314)</f>
        <v>0</v>
      </c>
      <c r="K310" s="39">
        <f>SUM(K311:K314)</f>
        <v>0</v>
      </c>
      <c r="L310" s="160"/>
      <c r="M310" s="159"/>
    </row>
    <row r="311" spans="1:13" ht="45" x14ac:dyDescent="0.2">
      <c r="A311" s="165"/>
      <c r="B311" s="134"/>
      <c r="C311" s="162"/>
      <c r="D311" s="73" t="s">
        <v>1</v>
      </c>
      <c r="E311" s="39">
        <v>0</v>
      </c>
      <c r="F311" s="39">
        <f t="shared" si="27"/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160"/>
      <c r="M311" s="159"/>
    </row>
    <row r="312" spans="1:13" ht="60" x14ac:dyDescent="0.2">
      <c r="A312" s="165"/>
      <c r="B312" s="134"/>
      <c r="C312" s="162"/>
      <c r="D312" s="73" t="s">
        <v>7</v>
      </c>
      <c r="E312" s="39">
        <v>0</v>
      </c>
      <c r="F312" s="39">
        <f t="shared" si="27"/>
        <v>0</v>
      </c>
      <c r="G312" s="38">
        <v>0</v>
      </c>
      <c r="H312" s="38">
        <v>0</v>
      </c>
      <c r="I312" s="38">
        <v>0</v>
      </c>
      <c r="J312" s="38">
        <v>0</v>
      </c>
      <c r="K312" s="38">
        <v>0</v>
      </c>
      <c r="L312" s="160"/>
      <c r="M312" s="159"/>
    </row>
    <row r="313" spans="1:13" ht="75" x14ac:dyDescent="0.2">
      <c r="A313" s="165"/>
      <c r="B313" s="134"/>
      <c r="C313" s="162"/>
      <c r="D313" s="73" t="s">
        <v>16</v>
      </c>
      <c r="E313" s="39">
        <v>0</v>
      </c>
      <c r="F313" s="39">
        <f t="shared" si="27"/>
        <v>0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160"/>
      <c r="M313" s="159"/>
    </row>
    <row r="314" spans="1:13" ht="30" x14ac:dyDescent="0.2">
      <c r="A314" s="166"/>
      <c r="B314" s="134"/>
      <c r="C314" s="163"/>
      <c r="D314" s="73" t="s">
        <v>30</v>
      </c>
      <c r="E314" s="39">
        <v>0</v>
      </c>
      <c r="F314" s="39">
        <f t="shared" si="27"/>
        <v>0</v>
      </c>
      <c r="G314" s="38">
        <v>0</v>
      </c>
      <c r="H314" s="38">
        <v>0</v>
      </c>
      <c r="I314" s="38">
        <v>0</v>
      </c>
      <c r="J314" s="38">
        <v>0</v>
      </c>
      <c r="K314" s="38">
        <v>0</v>
      </c>
      <c r="L314" s="160"/>
      <c r="M314" s="159"/>
    </row>
    <row r="315" spans="1:13" ht="15" x14ac:dyDescent="0.2">
      <c r="A315" s="164" t="s">
        <v>239</v>
      </c>
      <c r="B315" s="134" t="s">
        <v>240</v>
      </c>
      <c r="C315" s="161"/>
      <c r="D315" s="73" t="s">
        <v>2</v>
      </c>
      <c r="E315" s="39">
        <f>SUM(E316:E319)</f>
        <v>0</v>
      </c>
      <c r="F315" s="39">
        <f t="shared" si="27"/>
        <v>20778.21</v>
      </c>
      <c r="G315" s="39">
        <f>SUM(G316:G319)</f>
        <v>20778.21</v>
      </c>
      <c r="H315" s="39">
        <f>SUM(H316:H319)</f>
        <v>0</v>
      </c>
      <c r="I315" s="39">
        <f>SUM(I316:I319)</f>
        <v>0</v>
      </c>
      <c r="J315" s="39">
        <f>SUM(J316:J319)</f>
        <v>0</v>
      </c>
      <c r="K315" s="39">
        <f>SUM(K316:K319)</f>
        <v>0</v>
      </c>
      <c r="L315" s="160"/>
      <c r="M315" s="159"/>
    </row>
    <row r="316" spans="1:13" ht="45" x14ac:dyDescent="0.2">
      <c r="A316" s="165"/>
      <c r="B316" s="134"/>
      <c r="C316" s="162"/>
      <c r="D316" s="73" t="s">
        <v>1</v>
      </c>
      <c r="E316" s="39">
        <v>0</v>
      </c>
      <c r="F316" s="39">
        <f t="shared" si="27"/>
        <v>0</v>
      </c>
      <c r="G316" s="38">
        <v>0</v>
      </c>
      <c r="H316" s="38">
        <v>0</v>
      </c>
      <c r="I316" s="38">
        <v>0</v>
      </c>
      <c r="J316" s="38">
        <v>0</v>
      </c>
      <c r="K316" s="38">
        <v>0</v>
      </c>
      <c r="L316" s="160"/>
      <c r="M316" s="159"/>
    </row>
    <row r="317" spans="1:13" ht="60" x14ac:dyDescent="0.2">
      <c r="A317" s="165"/>
      <c r="B317" s="134"/>
      <c r="C317" s="162"/>
      <c r="D317" s="73" t="s">
        <v>7</v>
      </c>
      <c r="E317" s="39">
        <v>0</v>
      </c>
      <c r="F317" s="39">
        <f t="shared" si="27"/>
        <v>0</v>
      </c>
      <c r="G317" s="38">
        <v>0</v>
      </c>
      <c r="H317" s="38">
        <v>0</v>
      </c>
      <c r="I317" s="38">
        <v>0</v>
      </c>
      <c r="J317" s="38">
        <v>0</v>
      </c>
      <c r="K317" s="38">
        <v>0</v>
      </c>
      <c r="L317" s="160"/>
      <c r="M317" s="159"/>
    </row>
    <row r="318" spans="1:13" ht="75" x14ac:dyDescent="0.2">
      <c r="A318" s="165"/>
      <c r="B318" s="134"/>
      <c r="C318" s="162"/>
      <c r="D318" s="73" t="s">
        <v>16</v>
      </c>
      <c r="E318" s="39">
        <v>0</v>
      </c>
      <c r="F318" s="39">
        <f t="shared" si="27"/>
        <v>20778.21</v>
      </c>
      <c r="G318" s="38">
        <v>20778.21</v>
      </c>
      <c r="H318" s="38">
        <v>0</v>
      </c>
      <c r="I318" s="38">
        <v>0</v>
      </c>
      <c r="J318" s="38">
        <v>0</v>
      </c>
      <c r="K318" s="38">
        <v>0</v>
      </c>
      <c r="L318" s="160"/>
      <c r="M318" s="159"/>
    </row>
    <row r="319" spans="1:13" ht="30" x14ac:dyDescent="0.2">
      <c r="A319" s="166"/>
      <c r="B319" s="134"/>
      <c r="C319" s="163"/>
      <c r="D319" s="73" t="s">
        <v>30</v>
      </c>
      <c r="E319" s="39">
        <v>0</v>
      </c>
      <c r="F319" s="39">
        <f t="shared" si="27"/>
        <v>0</v>
      </c>
      <c r="G319" s="38">
        <v>0</v>
      </c>
      <c r="H319" s="38">
        <v>0</v>
      </c>
      <c r="I319" s="38">
        <v>0</v>
      </c>
      <c r="J319" s="38">
        <v>0</v>
      </c>
      <c r="K319" s="38">
        <v>0</v>
      </c>
      <c r="L319" s="160"/>
      <c r="M319" s="159"/>
    </row>
    <row r="320" spans="1:13" ht="15" x14ac:dyDescent="0.2">
      <c r="A320" s="164" t="s">
        <v>241</v>
      </c>
      <c r="B320" s="134" t="s">
        <v>242</v>
      </c>
      <c r="C320" s="161"/>
      <c r="D320" s="73" t="s">
        <v>2</v>
      </c>
      <c r="E320" s="39">
        <f>SUM(E321:E324)</f>
        <v>0</v>
      </c>
      <c r="F320" s="39">
        <f t="shared" ref="F320:F324" si="28">SUM(G320:K320)</f>
        <v>22621.31</v>
      </c>
      <c r="G320" s="39">
        <f>SUM(G321:G324)</f>
        <v>22621.31</v>
      </c>
      <c r="H320" s="39">
        <f>SUM(H321:H324)</f>
        <v>0</v>
      </c>
      <c r="I320" s="39">
        <f>SUM(I321:I324)</f>
        <v>0</v>
      </c>
      <c r="J320" s="39">
        <f>SUM(J321:J324)</f>
        <v>0</v>
      </c>
      <c r="K320" s="39">
        <f>SUM(K321:K324)</f>
        <v>0</v>
      </c>
      <c r="L320" s="160"/>
      <c r="M320" s="159"/>
    </row>
    <row r="321" spans="1:13" ht="45" x14ac:dyDescent="0.2">
      <c r="A321" s="165"/>
      <c r="B321" s="134"/>
      <c r="C321" s="162"/>
      <c r="D321" s="73" t="s">
        <v>1</v>
      </c>
      <c r="E321" s="39">
        <v>0</v>
      </c>
      <c r="F321" s="39">
        <f t="shared" si="28"/>
        <v>0</v>
      </c>
      <c r="G321" s="38">
        <v>0</v>
      </c>
      <c r="H321" s="38">
        <v>0</v>
      </c>
      <c r="I321" s="38">
        <v>0</v>
      </c>
      <c r="J321" s="38">
        <v>0</v>
      </c>
      <c r="K321" s="38">
        <v>0</v>
      </c>
      <c r="L321" s="160"/>
      <c r="M321" s="159"/>
    </row>
    <row r="322" spans="1:13" ht="60" x14ac:dyDescent="0.2">
      <c r="A322" s="165"/>
      <c r="B322" s="134"/>
      <c r="C322" s="162"/>
      <c r="D322" s="73" t="s">
        <v>7</v>
      </c>
      <c r="E322" s="39">
        <v>0</v>
      </c>
      <c r="F322" s="39">
        <f t="shared" si="28"/>
        <v>0</v>
      </c>
      <c r="G322" s="38">
        <v>0</v>
      </c>
      <c r="H322" s="38">
        <v>0</v>
      </c>
      <c r="I322" s="38">
        <v>0</v>
      </c>
      <c r="J322" s="38">
        <v>0</v>
      </c>
      <c r="K322" s="38">
        <v>0</v>
      </c>
      <c r="L322" s="160"/>
      <c r="M322" s="159"/>
    </row>
    <row r="323" spans="1:13" ht="75" x14ac:dyDescent="0.2">
      <c r="A323" s="165"/>
      <c r="B323" s="134"/>
      <c r="C323" s="162"/>
      <c r="D323" s="73" t="s">
        <v>16</v>
      </c>
      <c r="E323" s="39">
        <v>0</v>
      </c>
      <c r="F323" s="39">
        <f t="shared" si="28"/>
        <v>22621.31</v>
      </c>
      <c r="G323" s="38">
        <v>22621.31</v>
      </c>
      <c r="H323" s="38">
        <v>0</v>
      </c>
      <c r="I323" s="38">
        <v>0</v>
      </c>
      <c r="J323" s="38">
        <v>0</v>
      </c>
      <c r="K323" s="38">
        <v>0</v>
      </c>
      <c r="L323" s="160"/>
      <c r="M323" s="159"/>
    </row>
    <row r="324" spans="1:13" ht="30" x14ac:dyDescent="0.2">
      <c r="A324" s="166"/>
      <c r="B324" s="134"/>
      <c r="C324" s="163"/>
      <c r="D324" s="73" t="s">
        <v>30</v>
      </c>
      <c r="E324" s="39">
        <v>0</v>
      </c>
      <c r="F324" s="39">
        <f t="shared" si="28"/>
        <v>0</v>
      </c>
      <c r="G324" s="38">
        <v>0</v>
      </c>
      <c r="H324" s="38">
        <v>0</v>
      </c>
      <c r="I324" s="38">
        <v>0</v>
      </c>
      <c r="J324" s="38">
        <v>0</v>
      </c>
      <c r="K324" s="38">
        <v>0</v>
      </c>
      <c r="L324" s="160"/>
      <c r="M324" s="159"/>
    </row>
    <row r="325" spans="1:13" ht="15" x14ac:dyDescent="0.2">
      <c r="A325" s="164" t="s">
        <v>243</v>
      </c>
      <c r="B325" s="134" t="s">
        <v>246</v>
      </c>
      <c r="C325" s="161"/>
      <c r="D325" s="73" t="s">
        <v>2</v>
      </c>
      <c r="E325" s="39">
        <f>SUM(E326:E329)</f>
        <v>0</v>
      </c>
      <c r="F325" s="39">
        <f t="shared" ref="F325:F329" si="29">SUM(G325:K325)</f>
        <v>21487.61</v>
      </c>
      <c r="G325" s="39">
        <f>SUM(G326:G329)</f>
        <v>21487.61</v>
      </c>
      <c r="H325" s="39">
        <f>SUM(H326:H329)</f>
        <v>0</v>
      </c>
      <c r="I325" s="39">
        <f>SUM(I326:I329)</f>
        <v>0</v>
      </c>
      <c r="J325" s="39">
        <f>SUM(J326:J329)</f>
        <v>0</v>
      </c>
      <c r="K325" s="39">
        <f>SUM(K326:K329)</f>
        <v>0</v>
      </c>
      <c r="L325" s="160"/>
      <c r="M325" s="159"/>
    </row>
    <row r="326" spans="1:13" ht="45" x14ac:dyDescent="0.2">
      <c r="A326" s="165"/>
      <c r="B326" s="134"/>
      <c r="C326" s="162"/>
      <c r="D326" s="73" t="s">
        <v>1</v>
      </c>
      <c r="E326" s="39">
        <v>0</v>
      </c>
      <c r="F326" s="39">
        <f t="shared" si="29"/>
        <v>0</v>
      </c>
      <c r="G326" s="38">
        <v>0</v>
      </c>
      <c r="H326" s="38">
        <v>0</v>
      </c>
      <c r="I326" s="38">
        <v>0</v>
      </c>
      <c r="J326" s="38">
        <v>0</v>
      </c>
      <c r="K326" s="38">
        <v>0</v>
      </c>
      <c r="L326" s="160"/>
      <c r="M326" s="159"/>
    </row>
    <row r="327" spans="1:13" ht="60" x14ac:dyDescent="0.2">
      <c r="A327" s="165"/>
      <c r="B327" s="134"/>
      <c r="C327" s="162"/>
      <c r="D327" s="73" t="s">
        <v>7</v>
      </c>
      <c r="E327" s="39">
        <v>0</v>
      </c>
      <c r="F327" s="39">
        <f t="shared" si="29"/>
        <v>0</v>
      </c>
      <c r="G327" s="38">
        <v>0</v>
      </c>
      <c r="H327" s="38">
        <v>0</v>
      </c>
      <c r="I327" s="38">
        <v>0</v>
      </c>
      <c r="J327" s="38">
        <v>0</v>
      </c>
      <c r="K327" s="38">
        <v>0</v>
      </c>
      <c r="L327" s="160"/>
      <c r="M327" s="159"/>
    </row>
    <row r="328" spans="1:13" ht="75" x14ac:dyDescent="0.2">
      <c r="A328" s="165"/>
      <c r="B328" s="134"/>
      <c r="C328" s="162"/>
      <c r="D328" s="73" t="s">
        <v>16</v>
      </c>
      <c r="E328" s="39">
        <v>0</v>
      </c>
      <c r="F328" s="39">
        <f t="shared" si="29"/>
        <v>21487.61</v>
      </c>
      <c r="G328" s="38">
        <v>21487.61</v>
      </c>
      <c r="H328" s="38">
        <v>0</v>
      </c>
      <c r="I328" s="38">
        <v>0</v>
      </c>
      <c r="J328" s="38">
        <v>0</v>
      </c>
      <c r="K328" s="38">
        <v>0</v>
      </c>
      <c r="L328" s="160"/>
      <c r="M328" s="159"/>
    </row>
    <row r="329" spans="1:13" ht="30" x14ac:dyDescent="0.2">
      <c r="A329" s="166"/>
      <c r="B329" s="134"/>
      <c r="C329" s="163"/>
      <c r="D329" s="73" t="s">
        <v>30</v>
      </c>
      <c r="E329" s="39">
        <v>0</v>
      </c>
      <c r="F329" s="39">
        <f t="shared" si="29"/>
        <v>0</v>
      </c>
      <c r="G329" s="38">
        <v>0</v>
      </c>
      <c r="H329" s="38">
        <v>0</v>
      </c>
      <c r="I329" s="38">
        <v>0</v>
      </c>
      <c r="J329" s="38">
        <v>0</v>
      </c>
      <c r="K329" s="38">
        <v>0</v>
      </c>
      <c r="L329" s="160"/>
      <c r="M329" s="159"/>
    </row>
    <row r="330" spans="1:13" ht="15" x14ac:dyDescent="0.2">
      <c r="A330" s="164" t="s">
        <v>244</v>
      </c>
      <c r="B330" s="134" t="s">
        <v>245</v>
      </c>
      <c r="C330" s="161"/>
      <c r="D330" s="73" t="s">
        <v>2</v>
      </c>
      <c r="E330" s="39">
        <f>SUM(E331:E334)</f>
        <v>0</v>
      </c>
      <c r="F330" s="39">
        <f t="shared" ref="F330:F334" si="30">SUM(G330:K330)</f>
        <v>5162.05</v>
      </c>
      <c r="G330" s="39">
        <f>SUM(G331:G334)</f>
        <v>5162.05</v>
      </c>
      <c r="H330" s="39">
        <f>SUM(H331:H334)</f>
        <v>0</v>
      </c>
      <c r="I330" s="39">
        <f>SUM(I331:I334)</f>
        <v>0</v>
      </c>
      <c r="J330" s="39">
        <f>SUM(J331:J334)</f>
        <v>0</v>
      </c>
      <c r="K330" s="39">
        <f>SUM(K331:K334)</f>
        <v>0</v>
      </c>
      <c r="L330" s="160"/>
      <c r="M330" s="159"/>
    </row>
    <row r="331" spans="1:13" ht="45" x14ac:dyDescent="0.2">
      <c r="A331" s="165"/>
      <c r="B331" s="134"/>
      <c r="C331" s="162"/>
      <c r="D331" s="73" t="s">
        <v>1</v>
      </c>
      <c r="E331" s="39">
        <v>0</v>
      </c>
      <c r="F331" s="39">
        <f t="shared" si="30"/>
        <v>0</v>
      </c>
      <c r="G331" s="38">
        <v>0</v>
      </c>
      <c r="H331" s="38">
        <v>0</v>
      </c>
      <c r="I331" s="38">
        <v>0</v>
      </c>
      <c r="J331" s="38">
        <v>0</v>
      </c>
      <c r="K331" s="38">
        <v>0</v>
      </c>
      <c r="L331" s="160"/>
      <c r="M331" s="159"/>
    </row>
    <row r="332" spans="1:13" ht="60" x14ac:dyDescent="0.2">
      <c r="A332" s="165"/>
      <c r="B332" s="134"/>
      <c r="C332" s="162"/>
      <c r="D332" s="73" t="s">
        <v>7</v>
      </c>
      <c r="E332" s="39">
        <v>0</v>
      </c>
      <c r="F332" s="39">
        <f t="shared" si="30"/>
        <v>0</v>
      </c>
      <c r="G332" s="38">
        <v>0</v>
      </c>
      <c r="H332" s="38">
        <v>0</v>
      </c>
      <c r="I332" s="38">
        <v>0</v>
      </c>
      <c r="J332" s="38">
        <v>0</v>
      </c>
      <c r="K332" s="38">
        <v>0</v>
      </c>
      <c r="L332" s="160"/>
      <c r="M332" s="159"/>
    </row>
    <row r="333" spans="1:13" ht="75" x14ac:dyDescent="0.2">
      <c r="A333" s="165"/>
      <c r="B333" s="134"/>
      <c r="C333" s="162"/>
      <c r="D333" s="73" t="s">
        <v>16</v>
      </c>
      <c r="E333" s="39">
        <v>0</v>
      </c>
      <c r="F333" s="39">
        <f t="shared" si="30"/>
        <v>5162.05</v>
      </c>
      <c r="G333" s="38">
        <v>5162.05</v>
      </c>
      <c r="H333" s="38">
        <v>0</v>
      </c>
      <c r="I333" s="38">
        <v>0</v>
      </c>
      <c r="J333" s="38">
        <v>0</v>
      </c>
      <c r="K333" s="38">
        <v>0</v>
      </c>
      <c r="L333" s="160"/>
      <c r="M333" s="159"/>
    </row>
    <row r="334" spans="1:13" ht="30" x14ac:dyDescent="0.2">
      <c r="A334" s="166"/>
      <c r="B334" s="134"/>
      <c r="C334" s="163"/>
      <c r="D334" s="73" t="s">
        <v>30</v>
      </c>
      <c r="E334" s="39">
        <v>0</v>
      </c>
      <c r="F334" s="39">
        <f t="shared" si="30"/>
        <v>0</v>
      </c>
      <c r="G334" s="38">
        <v>0</v>
      </c>
      <c r="H334" s="38">
        <v>0</v>
      </c>
      <c r="I334" s="38">
        <v>0</v>
      </c>
      <c r="J334" s="38">
        <v>0</v>
      </c>
      <c r="K334" s="38">
        <v>0</v>
      </c>
      <c r="L334" s="160"/>
      <c r="M334" s="159"/>
    </row>
    <row r="335" spans="1:13" ht="15" x14ac:dyDescent="0.2">
      <c r="A335" s="164" t="s">
        <v>253</v>
      </c>
      <c r="B335" s="134" t="s">
        <v>255</v>
      </c>
      <c r="C335" s="161"/>
      <c r="D335" s="73" t="s">
        <v>2</v>
      </c>
      <c r="E335" s="39">
        <f>SUM(E336:E339)</f>
        <v>0</v>
      </c>
      <c r="F335" s="39">
        <f t="shared" ref="F335:F339" si="31">SUM(G335:K335)</f>
        <v>364.73</v>
      </c>
      <c r="G335" s="39">
        <f>SUM(G336:G339)</f>
        <v>364.73</v>
      </c>
      <c r="H335" s="39">
        <f>SUM(H336:H339)</f>
        <v>0</v>
      </c>
      <c r="I335" s="39">
        <f>SUM(I336:I339)</f>
        <v>0</v>
      </c>
      <c r="J335" s="39">
        <f>SUM(J336:J339)</f>
        <v>0</v>
      </c>
      <c r="K335" s="39">
        <f>SUM(K336:K339)</f>
        <v>0</v>
      </c>
      <c r="L335" s="160"/>
      <c r="M335" s="159"/>
    </row>
    <row r="336" spans="1:13" ht="45" x14ac:dyDescent="0.2">
      <c r="A336" s="165"/>
      <c r="B336" s="134"/>
      <c r="C336" s="162"/>
      <c r="D336" s="73" t="s">
        <v>1</v>
      </c>
      <c r="E336" s="39">
        <v>0</v>
      </c>
      <c r="F336" s="39">
        <f t="shared" si="31"/>
        <v>0</v>
      </c>
      <c r="G336" s="38">
        <v>0</v>
      </c>
      <c r="H336" s="38">
        <v>0</v>
      </c>
      <c r="I336" s="38">
        <v>0</v>
      </c>
      <c r="J336" s="38">
        <v>0</v>
      </c>
      <c r="K336" s="38">
        <v>0</v>
      </c>
      <c r="L336" s="160"/>
      <c r="M336" s="159"/>
    </row>
    <row r="337" spans="1:13" ht="60" x14ac:dyDescent="0.2">
      <c r="A337" s="165"/>
      <c r="B337" s="134"/>
      <c r="C337" s="162"/>
      <c r="D337" s="73" t="s">
        <v>7</v>
      </c>
      <c r="E337" s="39">
        <v>0</v>
      </c>
      <c r="F337" s="39">
        <f t="shared" si="31"/>
        <v>0</v>
      </c>
      <c r="G337" s="38">
        <v>0</v>
      </c>
      <c r="H337" s="38">
        <v>0</v>
      </c>
      <c r="I337" s="38">
        <v>0</v>
      </c>
      <c r="J337" s="38">
        <v>0</v>
      </c>
      <c r="K337" s="38">
        <v>0</v>
      </c>
      <c r="L337" s="160"/>
      <c r="M337" s="159"/>
    </row>
    <row r="338" spans="1:13" ht="75" x14ac:dyDescent="0.2">
      <c r="A338" s="165"/>
      <c r="B338" s="134"/>
      <c r="C338" s="162"/>
      <c r="D338" s="73" t="s">
        <v>16</v>
      </c>
      <c r="E338" s="39">
        <v>0</v>
      </c>
      <c r="F338" s="39">
        <f t="shared" si="31"/>
        <v>364.73</v>
      </c>
      <c r="G338" s="38">
        <v>364.73</v>
      </c>
      <c r="H338" s="38">
        <v>0</v>
      </c>
      <c r="I338" s="38">
        <v>0</v>
      </c>
      <c r="J338" s="38">
        <v>0</v>
      </c>
      <c r="K338" s="38">
        <v>0</v>
      </c>
      <c r="L338" s="160"/>
      <c r="M338" s="159"/>
    </row>
    <row r="339" spans="1:13" ht="30" x14ac:dyDescent="0.2">
      <c r="A339" s="166"/>
      <c r="B339" s="134"/>
      <c r="C339" s="163"/>
      <c r="D339" s="73" t="s">
        <v>30</v>
      </c>
      <c r="E339" s="39">
        <v>0</v>
      </c>
      <c r="F339" s="39">
        <f t="shared" si="31"/>
        <v>0</v>
      </c>
      <c r="G339" s="38">
        <v>0</v>
      </c>
      <c r="H339" s="38">
        <v>0</v>
      </c>
      <c r="I339" s="38">
        <v>0</v>
      </c>
      <c r="J339" s="38">
        <v>0</v>
      </c>
      <c r="K339" s="38">
        <v>0</v>
      </c>
      <c r="L339" s="160"/>
      <c r="M339" s="159"/>
    </row>
    <row r="340" spans="1:13" ht="15" x14ac:dyDescent="0.2">
      <c r="A340" s="153" t="s">
        <v>312</v>
      </c>
      <c r="B340" s="217"/>
      <c r="C340" s="217"/>
      <c r="D340" s="217"/>
      <c r="E340" s="217"/>
      <c r="F340" s="217"/>
      <c r="G340" s="217"/>
      <c r="H340" s="217"/>
      <c r="I340" s="217"/>
      <c r="J340" s="217"/>
      <c r="K340" s="217"/>
      <c r="L340" s="217"/>
      <c r="M340" s="218"/>
    </row>
    <row r="341" spans="1:13" ht="15" x14ac:dyDescent="0.2">
      <c r="A341" s="164" t="s">
        <v>272</v>
      </c>
      <c r="B341" s="134" t="s">
        <v>313</v>
      </c>
      <c r="C341" s="161"/>
      <c r="D341" s="73" t="s">
        <v>2</v>
      </c>
      <c r="E341" s="39">
        <f>SUM(E342:E345)</f>
        <v>0</v>
      </c>
      <c r="F341" s="39">
        <f t="shared" ref="F341:F345" si="32">SUM(G341:K341)</f>
        <v>0</v>
      </c>
      <c r="G341" s="39">
        <f>SUM(G342:G345)</f>
        <v>0</v>
      </c>
      <c r="H341" s="39">
        <f>SUM(H342:H345)</f>
        <v>0</v>
      </c>
      <c r="I341" s="39">
        <f>SUM(I342:I345)</f>
        <v>0</v>
      </c>
      <c r="J341" s="39">
        <f>SUM(J342:J345)</f>
        <v>0</v>
      </c>
      <c r="K341" s="39">
        <f>SUM(K342:K345)</f>
        <v>0</v>
      </c>
      <c r="L341" s="160"/>
      <c r="M341" s="159"/>
    </row>
    <row r="342" spans="1:13" ht="45" x14ac:dyDescent="0.2">
      <c r="A342" s="165"/>
      <c r="B342" s="134"/>
      <c r="C342" s="162"/>
      <c r="D342" s="73" t="s">
        <v>1</v>
      </c>
      <c r="E342" s="39">
        <v>0</v>
      </c>
      <c r="F342" s="39">
        <f t="shared" si="32"/>
        <v>0</v>
      </c>
      <c r="G342" s="38">
        <v>0</v>
      </c>
      <c r="H342" s="38">
        <v>0</v>
      </c>
      <c r="I342" s="38">
        <v>0</v>
      </c>
      <c r="J342" s="38">
        <v>0</v>
      </c>
      <c r="K342" s="38">
        <v>0</v>
      </c>
      <c r="L342" s="160"/>
      <c r="M342" s="159"/>
    </row>
    <row r="343" spans="1:13" ht="60" x14ac:dyDescent="0.2">
      <c r="A343" s="165"/>
      <c r="B343" s="134"/>
      <c r="C343" s="162"/>
      <c r="D343" s="73" t="s">
        <v>7</v>
      </c>
      <c r="E343" s="39">
        <v>0</v>
      </c>
      <c r="F343" s="39">
        <f t="shared" si="32"/>
        <v>0</v>
      </c>
      <c r="G343" s="38">
        <v>0</v>
      </c>
      <c r="H343" s="38">
        <v>0</v>
      </c>
      <c r="I343" s="38">
        <v>0</v>
      </c>
      <c r="J343" s="38">
        <v>0</v>
      </c>
      <c r="K343" s="38">
        <v>0</v>
      </c>
      <c r="L343" s="160"/>
      <c r="M343" s="159"/>
    </row>
    <row r="344" spans="1:13" ht="75" x14ac:dyDescent="0.2">
      <c r="A344" s="165"/>
      <c r="B344" s="134"/>
      <c r="C344" s="162"/>
      <c r="D344" s="73" t="s">
        <v>16</v>
      </c>
      <c r="E344" s="39">
        <v>0</v>
      </c>
      <c r="F344" s="39">
        <f t="shared" si="32"/>
        <v>0</v>
      </c>
      <c r="G344" s="38">
        <v>0</v>
      </c>
      <c r="H344" s="38">
        <v>0</v>
      </c>
      <c r="I344" s="38">
        <v>0</v>
      </c>
      <c r="J344" s="38">
        <v>0</v>
      </c>
      <c r="K344" s="38">
        <v>0</v>
      </c>
      <c r="L344" s="160"/>
      <c r="M344" s="159"/>
    </row>
    <row r="345" spans="1:13" ht="30" x14ac:dyDescent="0.2">
      <c r="A345" s="166"/>
      <c r="B345" s="134"/>
      <c r="C345" s="163"/>
      <c r="D345" s="73" t="s">
        <v>30</v>
      </c>
      <c r="E345" s="39">
        <v>0</v>
      </c>
      <c r="F345" s="39">
        <f t="shared" si="32"/>
        <v>0</v>
      </c>
      <c r="G345" s="38">
        <v>0</v>
      </c>
      <c r="H345" s="38">
        <v>0</v>
      </c>
      <c r="I345" s="38">
        <v>0</v>
      </c>
      <c r="J345" s="38">
        <v>0</v>
      </c>
      <c r="K345" s="38">
        <v>0</v>
      </c>
      <c r="L345" s="160"/>
      <c r="M345" s="159"/>
    </row>
    <row r="346" spans="1:13" ht="15" x14ac:dyDescent="0.2">
      <c r="A346" s="164" t="s">
        <v>273</v>
      </c>
      <c r="B346" s="134" t="s">
        <v>314</v>
      </c>
      <c r="C346" s="161"/>
      <c r="D346" s="73" t="s">
        <v>2</v>
      </c>
      <c r="E346" s="39">
        <f>SUM(E347:E350)</f>
        <v>0</v>
      </c>
      <c r="F346" s="39">
        <f t="shared" ref="F346:F350" si="33">SUM(G346:K346)</f>
        <v>0</v>
      </c>
      <c r="G346" s="39">
        <f>SUM(G347:G350)</f>
        <v>0</v>
      </c>
      <c r="H346" s="39">
        <f>SUM(H347:H350)</f>
        <v>0</v>
      </c>
      <c r="I346" s="39">
        <f>SUM(I347:I350)</f>
        <v>0</v>
      </c>
      <c r="J346" s="39">
        <f>SUM(J347:J350)</f>
        <v>0</v>
      </c>
      <c r="K346" s="39">
        <f>SUM(K347:K350)</f>
        <v>0</v>
      </c>
      <c r="L346" s="160"/>
      <c r="M346" s="159"/>
    </row>
    <row r="347" spans="1:13" ht="45" x14ac:dyDescent="0.2">
      <c r="A347" s="165"/>
      <c r="B347" s="134"/>
      <c r="C347" s="162"/>
      <c r="D347" s="73" t="s">
        <v>1</v>
      </c>
      <c r="E347" s="39">
        <v>0</v>
      </c>
      <c r="F347" s="39">
        <f t="shared" si="33"/>
        <v>0</v>
      </c>
      <c r="G347" s="38">
        <v>0</v>
      </c>
      <c r="H347" s="38">
        <v>0</v>
      </c>
      <c r="I347" s="38">
        <v>0</v>
      </c>
      <c r="J347" s="38">
        <v>0</v>
      </c>
      <c r="K347" s="38">
        <v>0</v>
      </c>
      <c r="L347" s="160"/>
      <c r="M347" s="159"/>
    </row>
    <row r="348" spans="1:13" ht="60" x14ac:dyDescent="0.2">
      <c r="A348" s="165"/>
      <c r="B348" s="134"/>
      <c r="C348" s="162"/>
      <c r="D348" s="73" t="s">
        <v>7</v>
      </c>
      <c r="E348" s="39">
        <v>0</v>
      </c>
      <c r="F348" s="39">
        <f t="shared" si="33"/>
        <v>0</v>
      </c>
      <c r="G348" s="38">
        <v>0</v>
      </c>
      <c r="H348" s="38">
        <v>0</v>
      </c>
      <c r="I348" s="38">
        <v>0</v>
      </c>
      <c r="J348" s="38">
        <v>0</v>
      </c>
      <c r="K348" s="38">
        <v>0</v>
      </c>
      <c r="L348" s="160"/>
      <c r="M348" s="159"/>
    </row>
    <row r="349" spans="1:13" ht="75" x14ac:dyDescent="0.2">
      <c r="A349" s="165"/>
      <c r="B349" s="134"/>
      <c r="C349" s="162"/>
      <c r="D349" s="73" t="s">
        <v>16</v>
      </c>
      <c r="E349" s="39">
        <v>0</v>
      </c>
      <c r="F349" s="39">
        <f t="shared" si="33"/>
        <v>0</v>
      </c>
      <c r="G349" s="38">
        <v>0</v>
      </c>
      <c r="H349" s="38">
        <v>0</v>
      </c>
      <c r="I349" s="38">
        <v>0</v>
      </c>
      <c r="J349" s="38">
        <v>0</v>
      </c>
      <c r="K349" s="38">
        <v>0</v>
      </c>
      <c r="L349" s="160"/>
      <c r="M349" s="159"/>
    </row>
    <row r="350" spans="1:13" ht="30" x14ac:dyDescent="0.2">
      <c r="A350" s="166"/>
      <c r="B350" s="134"/>
      <c r="C350" s="163"/>
      <c r="D350" s="73" t="s">
        <v>30</v>
      </c>
      <c r="E350" s="39">
        <v>0</v>
      </c>
      <c r="F350" s="39">
        <f t="shared" si="33"/>
        <v>0</v>
      </c>
      <c r="G350" s="38">
        <v>0</v>
      </c>
      <c r="H350" s="38">
        <v>0</v>
      </c>
      <c r="I350" s="38">
        <v>0</v>
      </c>
      <c r="J350" s="38">
        <v>0</v>
      </c>
      <c r="K350" s="38">
        <v>0</v>
      </c>
      <c r="L350" s="160"/>
      <c r="M350" s="159"/>
    </row>
    <row r="351" spans="1:13" ht="15" x14ac:dyDescent="0.2">
      <c r="A351" s="164" t="s">
        <v>274</v>
      </c>
      <c r="B351" s="134" t="s">
        <v>315</v>
      </c>
      <c r="C351" s="161"/>
      <c r="D351" s="73" t="s">
        <v>2</v>
      </c>
      <c r="E351" s="39">
        <f>SUM(E352:E355)</f>
        <v>0</v>
      </c>
      <c r="F351" s="39">
        <f t="shared" ref="F351:F355" si="34">SUM(G351:K351)</f>
        <v>0</v>
      </c>
      <c r="G351" s="39">
        <f>SUM(G352:G355)</f>
        <v>0</v>
      </c>
      <c r="H351" s="39">
        <f>SUM(H352:H355)</f>
        <v>0</v>
      </c>
      <c r="I351" s="39">
        <f>SUM(I352:I355)</f>
        <v>0</v>
      </c>
      <c r="J351" s="39">
        <f>SUM(J352:J355)</f>
        <v>0</v>
      </c>
      <c r="K351" s="39">
        <f>SUM(K352:K355)</f>
        <v>0</v>
      </c>
      <c r="L351" s="160"/>
      <c r="M351" s="159"/>
    </row>
    <row r="352" spans="1:13" ht="45" x14ac:dyDescent="0.2">
      <c r="A352" s="165"/>
      <c r="B352" s="134"/>
      <c r="C352" s="162"/>
      <c r="D352" s="73" t="s">
        <v>1</v>
      </c>
      <c r="E352" s="39">
        <v>0</v>
      </c>
      <c r="F352" s="39">
        <f t="shared" si="34"/>
        <v>0</v>
      </c>
      <c r="G352" s="38">
        <v>0</v>
      </c>
      <c r="H352" s="38">
        <v>0</v>
      </c>
      <c r="I352" s="38">
        <v>0</v>
      </c>
      <c r="J352" s="38">
        <v>0</v>
      </c>
      <c r="K352" s="38">
        <v>0</v>
      </c>
      <c r="L352" s="160"/>
      <c r="M352" s="159"/>
    </row>
    <row r="353" spans="1:13" ht="60" x14ac:dyDescent="0.2">
      <c r="A353" s="165"/>
      <c r="B353" s="134"/>
      <c r="C353" s="162"/>
      <c r="D353" s="73" t="s">
        <v>7</v>
      </c>
      <c r="E353" s="39">
        <v>0</v>
      </c>
      <c r="F353" s="39">
        <f t="shared" si="34"/>
        <v>0</v>
      </c>
      <c r="G353" s="38">
        <v>0</v>
      </c>
      <c r="H353" s="38">
        <v>0</v>
      </c>
      <c r="I353" s="38">
        <v>0</v>
      </c>
      <c r="J353" s="38">
        <v>0</v>
      </c>
      <c r="K353" s="38">
        <v>0</v>
      </c>
      <c r="L353" s="160"/>
      <c r="M353" s="159"/>
    </row>
    <row r="354" spans="1:13" ht="75" x14ac:dyDescent="0.2">
      <c r="A354" s="165"/>
      <c r="B354" s="134"/>
      <c r="C354" s="162"/>
      <c r="D354" s="73" t="s">
        <v>16</v>
      </c>
      <c r="E354" s="39">
        <v>0</v>
      </c>
      <c r="F354" s="39">
        <f t="shared" si="34"/>
        <v>0</v>
      </c>
      <c r="G354" s="38">
        <v>0</v>
      </c>
      <c r="H354" s="38">
        <v>0</v>
      </c>
      <c r="I354" s="38">
        <v>0</v>
      </c>
      <c r="J354" s="38">
        <v>0</v>
      </c>
      <c r="K354" s="38">
        <v>0</v>
      </c>
      <c r="L354" s="160"/>
      <c r="M354" s="159"/>
    </row>
    <row r="355" spans="1:13" ht="30" x14ac:dyDescent="0.2">
      <c r="A355" s="166"/>
      <c r="B355" s="134"/>
      <c r="C355" s="163"/>
      <c r="D355" s="73" t="s">
        <v>30</v>
      </c>
      <c r="E355" s="39">
        <v>0</v>
      </c>
      <c r="F355" s="39">
        <f t="shared" si="34"/>
        <v>0</v>
      </c>
      <c r="G355" s="38">
        <v>0</v>
      </c>
      <c r="H355" s="38">
        <v>0</v>
      </c>
      <c r="I355" s="38">
        <v>0</v>
      </c>
      <c r="J355" s="38">
        <v>0</v>
      </c>
      <c r="K355" s="38">
        <v>0</v>
      </c>
      <c r="L355" s="160"/>
      <c r="M355" s="159"/>
    </row>
    <row r="356" spans="1:13" ht="15" x14ac:dyDescent="0.2">
      <c r="A356" s="164" t="s">
        <v>275</v>
      </c>
      <c r="B356" s="134" t="s">
        <v>316</v>
      </c>
      <c r="C356" s="161"/>
      <c r="D356" s="73" t="s">
        <v>2</v>
      </c>
      <c r="E356" s="39">
        <f>SUM(E357:E360)</f>
        <v>0</v>
      </c>
      <c r="F356" s="39">
        <f t="shared" ref="F356:F360" si="35">SUM(G356:K356)</f>
        <v>0</v>
      </c>
      <c r="G356" s="39">
        <f>SUM(G357:G360)</f>
        <v>0</v>
      </c>
      <c r="H356" s="39">
        <f>SUM(H357:H360)</f>
        <v>0</v>
      </c>
      <c r="I356" s="39">
        <f>SUM(I357:I360)</f>
        <v>0</v>
      </c>
      <c r="J356" s="39">
        <f>SUM(J357:J360)</f>
        <v>0</v>
      </c>
      <c r="K356" s="39">
        <f>SUM(K357:K360)</f>
        <v>0</v>
      </c>
      <c r="L356" s="160"/>
      <c r="M356" s="159"/>
    </row>
    <row r="357" spans="1:13" ht="45" x14ac:dyDescent="0.2">
      <c r="A357" s="165"/>
      <c r="B357" s="134"/>
      <c r="C357" s="162"/>
      <c r="D357" s="73" t="s">
        <v>1</v>
      </c>
      <c r="E357" s="39">
        <v>0</v>
      </c>
      <c r="F357" s="39">
        <f t="shared" si="35"/>
        <v>0</v>
      </c>
      <c r="G357" s="38">
        <v>0</v>
      </c>
      <c r="H357" s="38">
        <v>0</v>
      </c>
      <c r="I357" s="38">
        <v>0</v>
      </c>
      <c r="J357" s="38">
        <v>0</v>
      </c>
      <c r="K357" s="38">
        <v>0</v>
      </c>
      <c r="L357" s="160"/>
      <c r="M357" s="159"/>
    </row>
    <row r="358" spans="1:13" ht="60" x14ac:dyDescent="0.2">
      <c r="A358" s="165"/>
      <c r="B358" s="134"/>
      <c r="C358" s="162"/>
      <c r="D358" s="73" t="s">
        <v>7</v>
      </c>
      <c r="E358" s="39">
        <v>0</v>
      </c>
      <c r="F358" s="39">
        <f t="shared" si="35"/>
        <v>0</v>
      </c>
      <c r="G358" s="38">
        <v>0</v>
      </c>
      <c r="H358" s="38">
        <v>0</v>
      </c>
      <c r="I358" s="38">
        <v>0</v>
      </c>
      <c r="J358" s="38">
        <v>0</v>
      </c>
      <c r="K358" s="38">
        <v>0</v>
      </c>
      <c r="L358" s="160"/>
      <c r="M358" s="159"/>
    </row>
    <row r="359" spans="1:13" ht="75" x14ac:dyDescent="0.2">
      <c r="A359" s="165"/>
      <c r="B359" s="134"/>
      <c r="C359" s="162"/>
      <c r="D359" s="73" t="s">
        <v>16</v>
      </c>
      <c r="E359" s="39">
        <v>0</v>
      </c>
      <c r="F359" s="39">
        <f t="shared" si="35"/>
        <v>0</v>
      </c>
      <c r="G359" s="38">
        <v>0</v>
      </c>
      <c r="H359" s="38">
        <v>0</v>
      </c>
      <c r="I359" s="38">
        <v>0</v>
      </c>
      <c r="J359" s="38">
        <v>0</v>
      </c>
      <c r="K359" s="38">
        <v>0</v>
      </c>
      <c r="L359" s="160"/>
      <c r="M359" s="159"/>
    </row>
    <row r="360" spans="1:13" ht="30" x14ac:dyDescent="0.2">
      <c r="A360" s="166"/>
      <c r="B360" s="134"/>
      <c r="C360" s="163"/>
      <c r="D360" s="73" t="s">
        <v>30</v>
      </c>
      <c r="E360" s="39">
        <v>0</v>
      </c>
      <c r="F360" s="39">
        <f t="shared" si="35"/>
        <v>0</v>
      </c>
      <c r="G360" s="38">
        <v>0</v>
      </c>
      <c r="H360" s="38">
        <v>0</v>
      </c>
      <c r="I360" s="38">
        <v>0</v>
      </c>
      <c r="J360" s="38">
        <v>0</v>
      </c>
      <c r="K360" s="38">
        <v>0</v>
      </c>
      <c r="L360" s="160"/>
      <c r="M360" s="159"/>
    </row>
    <row r="361" spans="1:13" ht="15" x14ac:dyDescent="0.2">
      <c r="A361" s="164" t="s">
        <v>276</v>
      </c>
      <c r="B361" s="134" t="s">
        <v>317</v>
      </c>
      <c r="C361" s="161"/>
      <c r="D361" s="73" t="s">
        <v>2</v>
      </c>
      <c r="E361" s="39">
        <f>SUM(E362:E365)</f>
        <v>0</v>
      </c>
      <c r="F361" s="39">
        <f t="shared" ref="F361:F365" si="36">SUM(G361:K361)</f>
        <v>0</v>
      </c>
      <c r="G361" s="39">
        <f>SUM(G362:G365)</f>
        <v>0</v>
      </c>
      <c r="H361" s="39">
        <f>SUM(H362:H365)</f>
        <v>0</v>
      </c>
      <c r="I361" s="39">
        <f>SUM(I362:I365)</f>
        <v>0</v>
      </c>
      <c r="J361" s="39">
        <f>SUM(J362:J365)</f>
        <v>0</v>
      </c>
      <c r="K361" s="39">
        <f>SUM(K362:K365)</f>
        <v>0</v>
      </c>
      <c r="L361" s="160"/>
      <c r="M361" s="159"/>
    </row>
    <row r="362" spans="1:13" ht="45" x14ac:dyDescent="0.2">
      <c r="A362" s="165"/>
      <c r="B362" s="134"/>
      <c r="C362" s="162"/>
      <c r="D362" s="73" t="s">
        <v>1</v>
      </c>
      <c r="E362" s="39">
        <v>0</v>
      </c>
      <c r="F362" s="39">
        <f t="shared" si="36"/>
        <v>0</v>
      </c>
      <c r="G362" s="38">
        <v>0</v>
      </c>
      <c r="H362" s="38">
        <v>0</v>
      </c>
      <c r="I362" s="38">
        <v>0</v>
      </c>
      <c r="J362" s="38">
        <v>0</v>
      </c>
      <c r="K362" s="38">
        <v>0</v>
      </c>
      <c r="L362" s="160"/>
      <c r="M362" s="159"/>
    </row>
    <row r="363" spans="1:13" ht="60" x14ac:dyDescent="0.2">
      <c r="A363" s="165"/>
      <c r="B363" s="134"/>
      <c r="C363" s="162"/>
      <c r="D363" s="73" t="s">
        <v>7</v>
      </c>
      <c r="E363" s="39">
        <v>0</v>
      </c>
      <c r="F363" s="39">
        <f t="shared" si="36"/>
        <v>0</v>
      </c>
      <c r="G363" s="38">
        <v>0</v>
      </c>
      <c r="H363" s="38">
        <v>0</v>
      </c>
      <c r="I363" s="38">
        <v>0</v>
      </c>
      <c r="J363" s="38">
        <v>0</v>
      </c>
      <c r="K363" s="38">
        <v>0</v>
      </c>
      <c r="L363" s="160"/>
      <c r="M363" s="159"/>
    </row>
    <row r="364" spans="1:13" ht="75" x14ac:dyDescent="0.2">
      <c r="A364" s="165"/>
      <c r="B364" s="134"/>
      <c r="C364" s="162"/>
      <c r="D364" s="73" t="s">
        <v>16</v>
      </c>
      <c r="E364" s="39">
        <v>0</v>
      </c>
      <c r="F364" s="39">
        <f t="shared" si="36"/>
        <v>0</v>
      </c>
      <c r="G364" s="38">
        <v>0</v>
      </c>
      <c r="H364" s="38">
        <v>0</v>
      </c>
      <c r="I364" s="38">
        <v>0</v>
      </c>
      <c r="J364" s="38">
        <v>0</v>
      </c>
      <c r="K364" s="38">
        <v>0</v>
      </c>
      <c r="L364" s="160"/>
      <c r="M364" s="159"/>
    </row>
    <row r="365" spans="1:13" ht="30" x14ac:dyDescent="0.2">
      <c r="A365" s="166"/>
      <c r="B365" s="134"/>
      <c r="C365" s="163"/>
      <c r="D365" s="73" t="s">
        <v>30</v>
      </c>
      <c r="E365" s="39">
        <v>0</v>
      </c>
      <c r="F365" s="39">
        <f t="shared" si="36"/>
        <v>0</v>
      </c>
      <c r="G365" s="38">
        <v>0</v>
      </c>
      <c r="H365" s="38">
        <v>0</v>
      </c>
      <c r="I365" s="38">
        <v>0</v>
      </c>
      <c r="J365" s="38">
        <v>0</v>
      </c>
      <c r="K365" s="38">
        <v>0</v>
      </c>
      <c r="L365" s="160"/>
      <c r="M365" s="159"/>
    </row>
    <row r="366" spans="1:13" ht="15" x14ac:dyDescent="0.2">
      <c r="A366" s="164" t="s">
        <v>277</v>
      </c>
      <c r="B366" s="134" t="s">
        <v>318</v>
      </c>
      <c r="C366" s="161"/>
      <c r="D366" s="73" t="s">
        <v>2</v>
      </c>
      <c r="E366" s="39">
        <f>SUM(E367:E370)</f>
        <v>0</v>
      </c>
      <c r="F366" s="39">
        <f t="shared" ref="F366:F370" si="37">SUM(G366:K366)</f>
        <v>0</v>
      </c>
      <c r="G366" s="39">
        <f>SUM(G367:G370)</f>
        <v>0</v>
      </c>
      <c r="H366" s="39">
        <f>SUM(H367:H370)</f>
        <v>0</v>
      </c>
      <c r="I366" s="39">
        <f>SUM(I367:I370)</f>
        <v>0</v>
      </c>
      <c r="J366" s="39">
        <f>SUM(J367:J370)</f>
        <v>0</v>
      </c>
      <c r="K366" s="39">
        <f>SUM(K367:K370)</f>
        <v>0</v>
      </c>
      <c r="L366" s="160"/>
      <c r="M366" s="159"/>
    </row>
    <row r="367" spans="1:13" ht="45" x14ac:dyDescent="0.2">
      <c r="A367" s="165"/>
      <c r="B367" s="134"/>
      <c r="C367" s="162"/>
      <c r="D367" s="73" t="s">
        <v>1</v>
      </c>
      <c r="E367" s="39">
        <v>0</v>
      </c>
      <c r="F367" s="39">
        <f t="shared" si="37"/>
        <v>0</v>
      </c>
      <c r="G367" s="38">
        <v>0</v>
      </c>
      <c r="H367" s="38">
        <v>0</v>
      </c>
      <c r="I367" s="38">
        <v>0</v>
      </c>
      <c r="J367" s="38">
        <v>0</v>
      </c>
      <c r="K367" s="38">
        <v>0</v>
      </c>
      <c r="L367" s="160"/>
      <c r="M367" s="159"/>
    </row>
    <row r="368" spans="1:13" ht="60" x14ac:dyDescent="0.2">
      <c r="A368" s="165"/>
      <c r="B368" s="134"/>
      <c r="C368" s="162"/>
      <c r="D368" s="73" t="s">
        <v>7</v>
      </c>
      <c r="E368" s="39">
        <v>0</v>
      </c>
      <c r="F368" s="39">
        <f t="shared" si="37"/>
        <v>0</v>
      </c>
      <c r="G368" s="38">
        <v>0</v>
      </c>
      <c r="H368" s="38">
        <v>0</v>
      </c>
      <c r="I368" s="38">
        <v>0</v>
      </c>
      <c r="J368" s="38">
        <v>0</v>
      </c>
      <c r="K368" s="38">
        <v>0</v>
      </c>
      <c r="L368" s="160"/>
      <c r="M368" s="159"/>
    </row>
    <row r="369" spans="1:13" ht="75" x14ac:dyDescent="0.2">
      <c r="A369" s="165"/>
      <c r="B369" s="134"/>
      <c r="C369" s="162"/>
      <c r="D369" s="73" t="s">
        <v>16</v>
      </c>
      <c r="E369" s="39">
        <v>0</v>
      </c>
      <c r="F369" s="39">
        <f t="shared" si="37"/>
        <v>0</v>
      </c>
      <c r="G369" s="38">
        <v>0</v>
      </c>
      <c r="H369" s="38">
        <v>0</v>
      </c>
      <c r="I369" s="38">
        <v>0</v>
      </c>
      <c r="J369" s="38">
        <v>0</v>
      </c>
      <c r="K369" s="38">
        <v>0</v>
      </c>
      <c r="L369" s="160"/>
      <c r="M369" s="159"/>
    </row>
    <row r="370" spans="1:13" ht="30" x14ac:dyDescent="0.2">
      <c r="A370" s="166"/>
      <c r="B370" s="134"/>
      <c r="C370" s="163"/>
      <c r="D370" s="73" t="s">
        <v>30</v>
      </c>
      <c r="E370" s="39">
        <v>0</v>
      </c>
      <c r="F370" s="39">
        <f t="shared" si="37"/>
        <v>0</v>
      </c>
      <c r="G370" s="38">
        <v>0</v>
      </c>
      <c r="H370" s="38">
        <v>0</v>
      </c>
      <c r="I370" s="38">
        <v>0</v>
      </c>
      <c r="J370" s="38">
        <v>0</v>
      </c>
      <c r="K370" s="38">
        <v>0</v>
      </c>
      <c r="L370" s="160"/>
      <c r="M370" s="159"/>
    </row>
    <row r="371" spans="1:13" ht="15" x14ac:dyDescent="0.2">
      <c r="A371" s="153" t="s">
        <v>319</v>
      </c>
      <c r="B371" s="217"/>
      <c r="C371" s="217"/>
      <c r="D371" s="217"/>
      <c r="E371" s="217"/>
      <c r="F371" s="217"/>
      <c r="G371" s="217"/>
      <c r="H371" s="217"/>
      <c r="I371" s="217"/>
      <c r="J371" s="217"/>
      <c r="K371" s="217"/>
      <c r="L371" s="217"/>
      <c r="M371" s="218"/>
    </row>
    <row r="372" spans="1:13" ht="15" x14ac:dyDescent="0.2">
      <c r="A372" s="164" t="s">
        <v>278</v>
      </c>
      <c r="B372" s="134" t="s">
        <v>320</v>
      </c>
      <c r="C372" s="161"/>
      <c r="D372" s="73" t="s">
        <v>2</v>
      </c>
      <c r="E372" s="39">
        <f>SUM(E373:E376)</f>
        <v>0</v>
      </c>
      <c r="F372" s="39">
        <f t="shared" ref="F372:F376" si="38">SUM(G372:K372)</f>
        <v>0</v>
      </c>
      <c r="G372" s="39">
        <f>SUM(G373:G376)</f>
        <v>0</v>
      </c>
      <c r="H372" s="39">
        <f>SUM(H373:H376)</f>
        <v>0</v>
      </c>
      <c r="I372" s="39">
        <f>SUM(I373:I376)</f>
        <v>0</v>
      </c>
      <c r="J372" s="39">
        <f>SUM(J373:J376)</f>
        <v>0</v>
      </c>
      <c r="K372" s="39">
        <f>SUM(K373:K376)</f>
        <v>0</v>
      </c>
      <c r="L372" s="160"/>
      <c r="M372" s="159"/>
    </row>
    <row r="373" spans="1:13" ht="45" x14ac:dyDescent="0.2">
      <c r="A373" s="165"/>
      <c r="B373" s="134"/>
      <c r="C373" s="162"/>
      <c r="D373" s="73" t="s">
        <v>1</v>
      </c>
      <c r="E373" s="39">
        <v>0</v>
      </c>
      <c r="F373" s="39">
        <f t="shared" si="38"/>
        <v>0</v>
      </c>
      <c r="G373" s="38">
        <v>0</v>
      </c>
      <c r="H373" s="38">
        <v>0</v>
      </c>
      <c r="I373" s="38">
        <v>0</v>
      </c>
      <c r="J373" s="38">
        <v>0</v>
      </c>
      <c r="K373" s="38">
        <v>0</v>
      </c>
      <c r="L373" s="160"/>
      <c r="M373" s="159"/>
    </row>
    <row r="374" spans="1:13" ht="60" x14ac:dyDescent="0.2">
      <c r="A374" s="165"/>
      <c r="B374" s="134"/>
      <c r="C374" s="162"/>
      <c r="D374" s="73" t="s">
        <v>7</v>
      </c>
      <c r="E374" s="39">
        <v>0</v>
      </c>
      <c r="F374" s="39">
        <f t="shared" si="38"/>
        <v>0</v>
      </c>
      <c r="G374" s="38">
        <v>0</v>
      </c>
      <c r="H374" s="38">
        <v>0</v>
      </c>
      <c r="I374" s="38">
        <v>0</v>
      </c>
      <c r="J374" s="38">
        <v>0</v>
      </c>
      <c r="K374" s="38">
        <v>0</v>
      </c>
      <c r="L374" s="160"/>
      <c r="M374" s="159"/>
    </row>
    <row r="375" spans="1:13" ht="75" x14ac:dyDescent="0.2">
      <c r="A375" s="165"/>
      <c r="B375" s="134"/>
      <c r="C375" s="162"/>
      <c r="D375" s="73" t="s">
        <v>16</v>
      </c>
      <c r="E375" s="39">
        <v>0</v>
      </c>
      <c r="F375" s="39">
        <f t="shared" si="38"/>
        <v>0</v>
      </c>
      <c r="G375" s="38">
        <v>0</v>
      </c>
      <c r="H375" s="38">
        <v>0</v>
      </c>
      <c r="I375" s="38">
        <v>0</v>
      </c>
      <c r="J375" s="38">
        <v>0</v>
      </c>
      <c r="K375" s="38">
        <v>0</v>
      </c>
      <c r="L375" s="160"/>
      <c r="M375" s="159"/>
    </row>
    <row r="376" spans="1:13" ht="30" x14ac:dyDescent="0.2">
      <c r="A376" s="166"/>
      <c r="B376" s="134"/>
      <c r="C376" s="163"/>
      <c r="D376" s="73" t="s">
        <v>30</v>
      </c>
      <c r="E376" s="39">
        <v>0</v>
      </c>
      <c r="F376" s="39">
        <f t="shared" si="38"/>
        <v>0</v>
      </c>
      <c r="G376" s="38">
        <v>0</v>
      </c>
      <c r="H376" s="38">
        <v>0</v>
      </c>
      <c r="I376" s="38">
        <v>0</v>
      </c>
      <c r="J376" s="38">
        <v>0</v>
      </c>
      <c r="K376" s="38">
        <v>0</v>
      </c>
      <c r="L376" s="160"/>
      <c r="M376" s="159"/>
    </row>
    <row r="377" spans="1:13" ht="15" x14ac:dyDescent="0.2">
      <c r="A377" s="164" t="s">
        <v>279</v>
      </c>
      <c r="B377" s="134" t="s">
        <v>321</v>
      </c>
      <c r="C377" s="161"/>
      <c r="D377" s="73" t="s">
        <v>2</v>
      </c>
      <c r="E377" s="39">
        <f>SUM(E378:E381)</f>
        <v>0</v>
      </c>
      <c r="F377" s="39">
        <f t="shared" ref="F377:F381" si="39">SUM(G377:K377)</f>
        <v>0</v>
      </c>
      <c r="G377" s="39">
        <f>SUM(G378:G381)</f>
        <v>0</v>
      </c>
      <c r="H377" s="39">
        <f>SUM(H378:H381)</f>
        <v>0</v>
      </c>
      <c r="I377" s="39">
        <f>SUM(I378:I381)</f>
        <v>0</v>
      </c>
      <c r="J377" s="39">
        <f>SUM(J378:J381)</f>
        <v>0</v>
      </c>
      <c r="K377" s="39">
        <f>SUM(K378:K381)</f>
        <v>0</v>
      </c>
      <c r="L377" s="160"/>
      <c r="M377" s="159"/>
    </row>
    <row r="378" spans="1:13" ht="45" x14ac:dyDescent="0.2">
      <c r="A378" s="165"/>
      <c r="B378" s="134"/>
      <c r="C378" s="162"/>
      <c r="D378" s="73" t="s">
        <v>1</v>
      </c>
      <c r="E378" s="39">
        <v>0</v>
      </c>
      <c r="F378" s="39">
        <f t="shared" si="39"/>
        <v>0</v>
      </c>
      <c r="G378" s="38">
        <v>0</v>
      </c>
      <c r="H378" s="38">
        <v>0</v>
      </c>
      <c r="I378" s="38">
        <v>0</v>
      </c>
      <c r="J378" s="38">
        <v>0</v>
      </c>
      <c r="K378" s="38">
        <v>0</v>
      </c>
      <c r="L378" s="160"/>
      <c r="M378" s="159"/>
    </row>
    <row r="379" spans="1:13" ht="60" x14ac:dyDescent="0.2">
      <c r="A379" s="165"/>
      <c r="B379" s="134"/>
      <c r="C379" s="162"/>
      <c r="D379" s="73" t="s">
        <v>7</v>
      </c>
      <c r="E379" s="39">
        <v>0</v>
      </c>
      <c r="F379" s="39">
        <f t="shared" si="39"/>
        <v>0</v>
      </c>
      <c r="G379" s="38">
        <v>0</v>
      </c>
      <c r="H379" s="38">
        <v>0</v>
      </c>
      <c r="I379" s="38">
        <v>0</v>
      </c>
      <c r="J379" s="38">
        <v>0</v>
      </c>
      <c r="K379" s="38">
        <v>0</v>
      </c>
      <c r="L379" s="160"/>
      <c r="M379" s="159"/>
    </row>
    <row r="380" spans="1:13" ht="75" x14ac:dyDescent="0.2">
      <c r="A380" s="165"/>
      <c r="B380" s="134"/>
      <c r="C380" s="162"/>
      <c r="D380" s="73" t="s">
        <v>16</v>
      </c>
      <c r="E380" s="39">
        <v>0</v>
      </c>
      <c r="F380" s="39">
        <f t="shared" si="39"/>
        <v>0</v>
      </c>
      <c r="G380" s="38">
        <v>0</v>
      </c>
      <c r="H380" s="38">
        <v>0</v>
      </c>
      <c r="I380" s="38">
        <v>0</v>
      </c>
      <c r="J380" s="38">
        <v>0</v>
      </c>
      <c r="K380" s="38">
        <v>0</v>
      </c>
      <c r="L380" s="160"/>
      <c r="M380" s="159"/>
    </row>
    <row r="381" spans="1:13" ht="30" x14ac:dyDescent="0.2">
      <c r="A381" s="166"/>
      <c r="B381" s="134"/>
      <c r="C381" s="163"/>
      <c r="D381" s="73" t="s">
        <v>30</v>
      </c>
      <c r="E381" s="39">
        <v>0</v>
      </c>
      <c r="F381" s="39">
        <f t="shared" si="39"/>
        <v>0</v>
      </c>
      <c r="G381" s="38">
        <v>0</v>
      </c>
      <c r="H381" s="38">
        <v>0</v>
      </c>
      <c r="I381" s="38">
        <v>0</v>
      </c>
      <c r="J381" s="38">
        <v>0</v>
      </c>
      <c r="K381" s="38">
        <v>0</v>
      </c>
      <c r="L381" s="160"/>
      <c r="M381" s="159"/>
    </row>
    <row r="382" spans="1:13" ht="15" x14ac:dyDescent="0.2">
      <c r="A382" s="164" t="s">
        <v>280</v>
      </c>
      <c r="B382" s="134" t="s">
        <v>322</v>
      </c>
      <c r="C382" s="161"/>
      <c r="D382" s="73" t="s">
        <v>2</v>
      </c>
      <c r="E382" s="39">
        <f>SUM(E383:E386)</f>
        <v>0</v>
      </c>
      <c r="F382" s="39">
        <f t="shared" ref="F382:F386" si="40">SUM(G382:K382)</f>
        <v>0</v>
      </c>
      <c r="G382" s="39">
        <f>SUM(G383:G386)</f>
        <v>0</v>
      </c>
      <c r="H382" s="39">
        <f>SUM(H383:H386)</f>
        <v>0</v>
      </c>
      <c r="I382" s="39">
        <f>SUM(I383:I386)</f>
        <v>0</v>
      </c>
      <c r="J382" s="39">
        <f>SUM(J383:J386)</f>
        <v>0</v>
      </c>
      <c r="K382" s="39">
        <f>SUM(K383:K386)</f>
        <v>0</v>
      </c>
      <c r="L382" s="160"/>
      <c r="M382" s="159"/>
    </row>
    <row r="383" spans="1:13" ht="45" x14ac:dyDescent="0.2">
      <c r="A383" s="165"/>
      <c r="B383" s="134"/>
      <c r="C383" s="162"/>
      <c r="D383" s="73" t="s">
        <v>1</v>
      </c>
      <c r="E383" s="39">
        <v>0</v>
      </c>
      <c r="F383" s="39">
        <f t="shared" si="40"/>
        <v>0</v>
      </c>
      <c r="G383" s="38">
        <v>0</v>
      </c>
      <c r="H383" s="38">
        <v>0</v>
      </c>
      <c r="I383" s="38">
        <v>0</v>
      </c>
      <c r="J383" s="38">
        <v>0</v>
      </c>
      <c r="K383" s="38">
        <v>0</v>
      </c>
      <c r="L383" s="160"/>
      <c r="M383" s="159"/>
    </row>
    <row r="384" spans="1:13" ht="60" x14ac:dyDescent="0.2">
      <c r="A384" s="165"/>
      <c r="B384" s="134"/>
      <c r="C384" s="162"/>
      <c r="D384" s="73" t="s">
        <v>7</v>
      </c>
      <c r="E384" s="39">
        <v>0</v>
      </c>
      <c r="F384" s="39">
        <f t="shared" si="40"/>
        <v>0</v>
      </c>
      <c r="G384" s="38">
        <v>0</v>
      </c>
      <c r="H384" s="38">
        <v>0</v>
      </c>
      <c r="I384" s="38">
        <v>0</v>
      </c>
      <c r="J384" s="38">
        <v>0</v>
      </c>
      <c r="K384" s="38">
        <v>0</v>
      </c>
      <c r="L384" s="160"/>
      <c r="M384" s="159"/>
    </row>
    <row r="385" spans="1:13" ht="75" x14ac:dyDescent="0.2">
      <c r="A385" s="165"/>
      <c r="B385" s="134"/>
      <c r="C385" s="162"/>
      <c r="D385" s="73" t="s">
        <v>16</v>
      </c>
      <c r="E385" s="39">
        <v>0</v>
      </c>
      <c r="F385" s="39">
        <f t="shared" si="40"/>
        <v>0</v>
      </c>
      <c r="G385" s="38">
        <v>0</v>
      </c>
      <c r="H385" s="38">
        <v>0</v>
      </c>
      <c r="I385" s="38">
        <v>0</v>
      </c>
      <c r="J385" s="38">
        <v>0</v>
      </c>
      <c r="K385" s="38">
        <v>0</v>
      </c>
      <c r="L385" s="160"/>
      <c r="M385" s="159"/>
    </row>
    <row r="386" spans="1:13" ht="30" x14ac:dyDescent="0.2">
      <c r="A386" s="166"/>
      <c r="B386" s="134"/>
      <c r="C386" s="163"/>
      <c r="D386" s="73" t="s">
        <v>30</v>
      </c>
      <c r="E386" s="39">
        <v>0</v>
      </c>
      <c r="F386" s="39">
        <f t="shared" si="40"/>
        <v>0</v>
      </c>
      <c r="G386" s="38">
        <v>0</v>
      </c>
      <c r="H386" s="38">
        <v>0</v>
      </c>
      <c r="I386" s="38">
        <v>0</v>
      </c>
      <c r="J386" s="38">
        <v>0</v>
      </c>
      <c r="K386" s="38">
        <v>0</v>
      </c>
      <c r="L386" s="160"/>
      <c r="M386" s="159"/>
    </row>
    <row r="387" spans="1:13" ht="15" x14ac:dyDescent="0.2">
      <c r="A387" s="164" t="s">
        <v>281</v>
      </c>
      <c r="B387" s="134" t="s">
        <v>323</v>
      </c>
      <c r="C387" s="161"/>
      <c r="D387" s="73" t="s">
        <v>2</v>
      </c>
      <c r="E387" s="39">
        <f>SUM(E388:E391)</f>
        <v>0</v>
      </c>
      <c r="F387" s="39">
        <f t="shared" ref="F387:F444" si="41">SUM(G387:K387)</f>
        <v>0</v>
      </c>
      <c r="G387" s="39">
        <f>SUM(G388:G391)</f>
        <v>0</v>
      </c>
      <c r="H387" s="39">
        <f>SUM(H388:H391)</f>
        <v>0</v>
      </c>
      <c r="I387" s="39">
        <f>SUM(I388:I391)</f>
        <v>0</v>
      </c>
      <c r="J387" s="39">
        <f>SUM(J388:J391)</f>
        <v>0</v>
      </c>
      <c r="K387" s="39">
        <f>SUM(K388:K391)</f>
        <v>0</v>
      </c>
      <c r="L387" s="160"/>
      <c r="M387" s="159"/>
    </row>
    <row r="388" spans="1:13" ht="45" x14ac:dyDescent="0.2">
      <c r="A388" s="165"/>
      <c r="B388" s="134"/>
      <c r="C388" s="162"/>
      <c r="D388" s="73" t="s">
        <v>1</v>
      </c>
      <c r="E388" s="39">
        <v>0</v>
      </c>
      <c r="F388" s="39">
        <f t="shared" si="41"/>
        <v>0</v>
      </c>
      <c r="G388" s="38">
        <v>0</v>
      </c>
      <c r="H388" s="38">
        <v>0</v>
      </c>
      <c r="I388" s="38">
        <v>0</v>
      </c>
      <c r="J388" s="38">
        <v>0</v>
      </c>
      <c r="K388" s="38">
        <v>0</v>
      </c>
      <c r="L388" s="160"/>
      <c r="M388" s="159"/>
    </row>
    <row r="389" spans="1:13" ht="60" x14ac:dyDescent="0.2">
      <c r="A389" s="165"/>
      <c r="B389" s="134"/>
      <c r="C389" s="162"/>
      <c r="D389" s="73" t="s">
        <v>7</v>
      </c>
      <c r="E389" s="39">
        <v>0</v>
      </c>
      <c r="F389" s="39">
        <f t="shared" si="41"/>
        <v>0</v>
      </c>
      <c r="G389" s="38">
        <v>0</v>
      </c>
      <c r="H389" s="38">
        <v>0</v>
      </c>
      <c r="I389" s="38">
        <v>0</v>
      </c>
      <c r="J389" s="38">
        <v>0</v>
      </c>
      <c r="K389" s="38">
        <v>0</v>
      </c>
      <c r="L389" s="160"/>
      <c r="M389" s="159"/>
    </row>
    <row r="390" spans="1:13" ht="75" x14ac:dyDescent="0.2">
      <c r="A390" s="165"/>
      <c r="B390" s="134"/>
      <c r="C390" s="162"/>
      <c r="D390" s="73" t="s">
        <v>16</v>
      </c>
      <c r="E390" s="39">
        <v>0</v>
      </c>
      <c r="F390" s="39">
        <f t="shared" si="41"/>
        <v>0</v>
      </c>
      <c r="G390" s="38">
        <v>0</v>
      </c>
      <c r="H390" s="38">
        <v>0</v>
      </c>
      <c r="I390" s="38">
        <v>0</v>
      </c>
      <c r="J390" s="38">
        <v>0</v>
      </c>
      <c r="K390" s="38">
        <v>0</v>
      </c>
      <c r="L390" s="160"/>
      <c r="M390" s="159"/>
    </row>
    <row r="391" spans="1:13" ht="30" x14ac:dyDescent="0.2">
      <c r="A391" s="166"/>
      <c r="B391" s="134"/>
      <c r="C391" s="163"/>
      <c r="D391" s="73" t="s">
        <v>30</v>
      </c>
      <c r="E391" s="39">
        <v>0</v>
      </c>
      <c r="F391" s="39">
        <f t="shared" si="41"/>
        <v>0</v>
      </c>
      <c r="G391" s="38">
        <v>0</v>
      </c>
      <c r="H391" s="38">
        <v>0</v>
      </c>
      <c r="I391" s="38">
        <v>0</v>
      </c>
      <c r="J391" s="38">
        <v>0</v>
      </c>
      <c r="K391" s="38">
        <v>0</v>
      </c>
      <c r="L391" s="160"/>
      <c r="M391" s="159"/>
    </row>
    <row r="392" spans="1:13" ht="15" x14ac:dyDescent="0.2">
      <c r="A392" s="164" t="s">
        <v>282</v>
      </c>
      <c r="B392" s="134" t="s">
        <v>324</v>
      </c>
      <c r="C392" s="161"/>
      <c r="D392" s="73" t="s">
        <v>2</v>
      </c>
      <c r="E392" s="39">
        <f>SUM(E393:E396)</f>
        <v>0</v>
      </c>
      <c r="F392" s="39">
        <f t="shared" si="41"/>
        <v>0</v>
      </c>
      <c r="G392" s="39">
        <f>SUM(G393:G396)</f>
        <v>0</v>
      </c>
      <c r="H392" s="39">
        <f>SUM(H393:H396)</f>
        <v>0</v>
      </c>
      <c r="I392" s="39">
        <f>SUM(I393:I396)</f>
        <v>0</v>
      </c>
      <c r="J392" s="39">
        <f>SUM(J393:J396)</f>
        <v>0</v>
      </c>
      <c r="K392" s="39">
        <f>SUM(K393:K396)</f>
        <v>0</v>
      </c>
      <c r="L392" s="160"/>
      <c r="M392" s="159"/>
    </row>
    <row r="393" spans="1:13" ht="45" x14ac:dyDescent="0.2">
      <c r="A393" s="165"/>
      <c r="B393" s="134"/>
      <c r="C393" s="162"/>
      <c r="D393" s="73" t="s">
        <v>1</v>
      </c>
      <c r="E393" s="39">
        <v>0</v>
      </c>
      <c r="F393" s="39">
        <f t="shared" si="41"/>
        <v>0</v>
      </c>
      <c r="G393" s="38">
        <v>0</v>
      </c>
      <c r="H393" s="38">
        <v>0</v>
      </c>
      <c r="I393" s="38">
        <v>0</v>
      </c>
      <c r="J393" s="38">
        <v>0</v>
      </c>
      <c r="K393" s="38">
        <v>0</v>
      </c>
      <c r="L393" s="160"/>
      <c r="M393" s="159"/>
    </row>
    <row r="394" spans="1:13" ht="60" x14ac:dyDescent="0.2">
      <c r="A394" s="165"/>
      <c r="B394" s="134"/>
      <c r="C394" s="162"/>
      <c r="D394" s="73" t="s">
        <v>7</v>
      </c>
      <c r="E394" s="39">
        <v>0</v>
      </c>
      <c r="F394" s="39">
        <f t="shared" si="41"/>
        <v>0</v>
      </c>
      <c r="G394" s="38">
        <v>0</v>
      </c>
      <c r="H394" s="38">
        <v>0</v>
      </c>
      <c r="I394" s="38">
        <v>0</v>
      </c>
      <c r="J394" s="38">
        <v>0</v>
      </c>
      <c r="K394" s="38">
        <v>0</v>
      </c>
      <c r="L394" s="160"/>
      <c r="M394" s="159"/>
    </row>
    <row r="395" spans="1:13" ht="75" x14ac:dyDescent="0.2">
      <c r="A395" s="165"/>
      <c r="B395" s="134"/>
      <c r="C395" s="162"/>
      <c r="D395" s="73" t="s">
        <v>16</v>
      </c>
      <c r="E395" s="39">
        <v>0</v>
      </c>
      <c r="F395" s="39">
        <f t="shared" si="41"/>
        <v>0</v>
      </c>
      <c r="G395" s="38">
        <v>0</v>
      </c>
      <c r="H395" s="38">
        <v>0</v>
      </c>
      <c r="I395" s="38">
        <v>0</v>
      </c>
      <c r="J395" s="38">
        <v>0</v>
      </c>
      <c r="K395" s="38">
        <v>0</v>
      </c>
      <c r="L395" s="160"/>
      <c r="M395" s="159"/>
    </row>
    <row r="396" spans="1:13" ht="30" x14ac:dyDescent="0.2">
      <c r="A396" s="166"/>
      <c r="B396" s="134"/>
      <c r="C396" s="163"/>
      <c r="D396" s="73" t="s">
        <v>30</v>
      </c>
      <c r="E396" s="39">
        <v>0</v>
      </c>
      <c r="F396" s="39">
        <f t="shared" si="41"/>
        <v>0</v>
      </c>
      <c r="G396" s="38">
        <v>0</v>
      </c>
      <c r="H396" s="38">
        <v>0</v>
      </c>
      <c r="I396" s="38">
        <v>0</v>
      </c>
      <c r="J396" s="38">
        <v>0</v>
      </c>
      <c r="K396" s="38">
        <v>0</v>
      </c>
      <c r="L396" s="160"/>
      <c r="M396" s="159"/>
    </row>
    <row r="397" spans="1:13" ht="15" x14ac:dyDescent="0.2">
      <c r="A397" s="164" t="s">
        <v>283</v>
      </c>
      <c r="B397" s="134" t="s">
        <v>325</v>
      </c>
      <c r="C397" s="161"/>
      <c r="D397" s="73" t="s">
        <v>2</v>
      </c>
      <c r="E397" s="39">
        <f>SUM(E398:E401)</f>
        <v>0</v>
      </c>
      <c r="F397" s="39">
        <f t="shared" si="41"/>
        <v>0</v>
      </c>
      <c r="G397" s="39">
        <f>SUM(G398:G401)</f>
        <v>0</v>
      </c>
      <c r="H397" s="39">
        <f>SUM(H398:H401)</f>
        <v>0</v>
      </c>
      <c r="I397" s="39">
        <f>SUM(I398:I401)</f>
        <v>0</v>
      </c>
      <c r="J397" s="39">
        <f>SUM(J398:J401)</f>
        <v>0</v>
      </c>
      <c r="K397" s="39">
        <f>SUM(K398:K401)</f>
        <v>0</v>
      </c>
      <c r="L397" s="160"/>
      <c r="M397" s="159"/>
    </row>
    <row r="398" spans="1:13" ht="45" x14ac:dyDescent="0.2">
      <c r="A398" s="165"/>
      <c r="B398" s="134"/>
      <c r="C398" s="162"/>
      <c r="D398" s="73" t="s">
        <v>1</v>
      </c>
      <c r="E398" s="39">
        <v>0</v>
      </c>
      <c r="F398" s="39">
        <f t="shared" si="41"/>
        <v>0</v>
      </c>
      <c r="G398" s="38">
        <v>0</v>
      </c>
      <c r="H398" s="38">
        <v>0</v>
      </c>
      <c r="I398" s="38">
        <v>0</v>
      </c>
      <c r="J398" s="38">
        <v>0</v>
      </c>
      <c r="K398" s="38">
        <v>0</v>
      </c>
      <c r="L398" s="160"/>
      <c r="M398" s="159"/>
    </row>
    <row r="399" spans="1:13" ht="60" x14ac:dyDescent="0.2">
      <c r="A399" s="165"/>
      <c r="B399" s="134"/>
      <c r="C399" s="162"/>
      <c r="D399" s="73" t="s">
        <v>7</v>
      </c>
      <c r="E399" s="39">
        <v>0</v>
      </c>
      <c r="F399" s="39">
        <f t="shared" si="41"/>
        <v>0</v>
      </c>
      <c r="G399" s="38">
        <v>0</v>
      </c>
      <c r="H399" s="38">
        <v>0</v>
      </c>
      <c r="I399" s="38">
        <v>0</v>
      </c>
      <c r="J399" s="38">
        <v>0</v>
      </c>
      <c r="K399" s="38">
        <v>0</v>
      </c>
      <c r="L399" s="160"/>
      <c r="M399" s="159"/>
    </row>
    <row r="400" spans="1:13" ht="75" x14ac:dyDescent="0.2">
      <c r="A400" s="165"/>
      <c r="B400" s="134"/>
      <c r="C400" s="162"/>
      <c r="D400" s="73" t="s">
        <v>16</v>
      </c>
      <c r="E400" s="39">
        <v>0</v>
      </c>
      <c r="F400" s="39">
        <f t="shared" si="41"/>
        <v>0</v>
      </c>
      <c r="G400" s="38">
        <v>0</v>
      </c>
      <c r="H400" s="38">
        <v>0</v>
      </c>
      <c r="I400" s="38">
        <v>0</v>
      </c>
      <c r="J400" s="38">
        <v>0</v>
      </c>
      <c r="K400" s="38">
        <v>0</v>
      </c>
      <c r="L400" s="160"/>
      <c r="M400" s="159"/>
    </row>
    <row r="401" spans="1:13" ht="30" x14ac:dyDescent="0.2">
      <c r="A401" s="166"/>
      <c r="B401" s="134"/>
      <c r="C401" s="163"/>
      <c r="D401" s="73" t="s">
        <v>30</v>
      </c>
      <c r="E401" s="39">
        <v>0</v>
      </c>
      <c r="F401" s="39">
        <f t="shared" si="41"/>
        <v>0</v>
      </c>
      <c r="G401" s="38">
        <v>0</v>
      </c>
      <c r="H401" s="38">
        <v>0</v>
      </c>
      <c r="I401" s="38">
        <v>0</v>
      </c>
      <c r="J401" s="38">
        <v>0</v>
      </c>
      <c r="K401" s="38">
        <v>0</v>
      </c>
      <c r="L401" s="160"/>
      <c r="M401" s="159"/>
    </row>
    <row r="402" spans="1:13" ht="15" x14ac:dyDescent="0.2">
      <c r="A402" s="164" t="s">
        <v>284</v>
      </c>
      <c r="B402" s="134" t="s">
        <v>326</v>
      </c>
      <c r="C402" s="161"/>
      <c r="D402" s="73" t="s">
        <v>2</v>
      </c>
      <c r="E402" s="39">
        <f>SUM(E403:E406)</f>
        <v>0</v>
      </c>
      <c r="F402" s="39">
        <f t="shared" si="41"/>
        <v>0</v>
      </c>
      <c r="G402" s="39">
        <f>SUM(G403:G406)</f>
        <v>0</v>
      </c>
      <c r="H402" s="39">
        <f>SUM(H403:H406)</f>
        <v>0</v>
      </c>
      <c r="I402" s="39">
        <f>SUM(I403:I406)</f>
        <v>0</v>
      </c>
      <c r="J402" s="39">
        <f>SUM(J403:J406)</f>
        <v>0</v>
      </c>
      <c r="K402" s="39">
        <f>SUM(K403:K406)</f>
        <v>0</v>
      </c>
      <c r="L402" s="160"/>
      <c r="M402" s="159"/>
    </row>
    <row r="403" spans="1:13" ht="45" x14ac:dyDescent="0.2">
      <c r="A403" s="165"/>
      <c r="B403" s="134"/>
      <c r="C403" s="162"/>
      <c r="D403" s="73" t="s">
        <v>1</v>
      </c>
      <c r="E403" s="39">
        <v>0</v>
      </c>
      <c r="F403" s="39">
        <f t="shared" si="41"/>
        <v>0</v>
      </c>
      <c r="G403" s="38">
        <v>0</v>
      </c>
      <c r="H403" s="38">
        <v>0</v>
      </c>
      <c r="I403" s="38">
        <v>0</v>
      </c>
      <c r="J403" s="38">
        <v>0</v>
      </c>
      <c r="K403" s="38">
        <v>0</v>
      </c>
      <c r="L403" s="160"/>
      <c r="M403" s="159"/>
    </row>
    <row r="404" spans="1:13" ht="60" x14ac:dyDescent="0.2">
      <c r="A404" s="165"/>
      <c r="B404" s="134"/>
      <c r="C404" s="162"/>
      <c r="D404" s="73" t="s">
        <v>7</v>
      </c>
      <c r="E404" s="39">
        <v>0</v>
      </c>
      <c r="F404" s="39">
        <f t="shared" si="41"/>
        <v>0</v>
      </c>
      <c r="G404" s="38">
        <v>0</v>
      </c>
      <c r="H404" s="38">
        <v>0</v>
      </c>
      <c r="I404" s="38">
        <v>0</v>
      </c>
      <c r="J404" s="38">
        <v>0</v>
      </c>
      <c r="K404" s="38">
        <v>0</v>
      </c>
      <c r="L404" s="160"/>
      <c r="M404" s="159"/>
    </row>
    <row r="405" spans="1:13" ht="75" x14ac:dyDescent="0.2">
      <c r="A405" s="165"/>
      <c r="B405" s="134"/>
      <c r="C405" s="162"/>
      <c r="D405" s="73" t="s">
        <v>16</v>
      </c>
      <c r="E405" s="39">
        <v>0</v>
      </c>
      <c r="F405" s="39">
        <f t="shared" si="41"/>
        <v>0</v>
      </c>
      <c r="G405" s="38">
        <v>0</v>
      </c>
      <c r="H405" s="38">
        <v>0</v>
      </c>
      <c r="I405" s="38">
        <v>0</v>
      </c>
      <c r="J405" s="38">
        <v>0</v>
      </c>
      <c r="K405" s="38">
        <v>0</v>
      </c>
      <c r="L405" s="160"/>
      <c r="M405" s="159"/>
    </row>
    <row r="406" spans="1:13" ht="30" x14ac:dyDescent="0.2">
      <c r="A406" s="166"/>
      <c r="B406" s="134"/>
      <c r="C406" s="163"/>
      <c r="D406" s="73" t="s">
        <v>30</v>
      </c>
      <c r="E406" s="39">
        <v>0</v>
      </c>
      <c r="F406" s="39">
        <f t="shared" si="41"/>
        <v>0</v>
      </c>
      <c r="G406" s="38">
        <v>0</v>
      </c>
      <c r="H406" s="38">
        <v>0</v>
      </c>
      <c r="I406" s="38">
        <v>0</v>
      </c>
      <c r="J406" s="38">
        <v>0</v>
      </c>
      <c r="K406" s="38">
        <v>0</v>
      </c>
      <c r="L406" s="160"/>
      <c r="M406" s="159"/>
    </row>
    <row r="407" spans="1:13" ht="15" x14ac:dyDescent="0.2">
      <c r="A407" s="164" t="s">
        <v>285</v>
      </c>
      <c r="B407" s="134" t="s">
        <v>382</v>
      </c>
      <c r="C407" s="161"/>
      <c r="D407" s="94" t="s">
        <v>2</v>
      </c>
      <c r="E407" s="39">
        <f>SUM(E408:E411)</f>
        <v>0</v>
      </c>
      <c r="F407" s="39">
        <f t="shared" ref="F407:F411" si="42">SUM(G407:K407)</f>
        <v>0</v>
      </c>
      <c r="G407" s="39">
        <f>SUM(G408:G411)</f>
        <v>0</v>
      </c>
      <c r="H407" s="39">
        <f>SUM(H408:H411)</f>
        <v>0</v>
      </c>
      <c r="I407" s="39">
        <f>SUM(I408:I411)</f>
        <v>0</v>
      </c>
      <c r="J407" s="39">
        <f>SUM(J408:J411)</f>
        <v>0</v>
      </c>
      <c r="K407" s="39">
        <f>SUM(K408:K411)</f>
        <v>0</v>
      </c>
      <c r="L407" s="160"/>
      <c r="M407" s="159"/>
    </row>
    <row r="408" spans="1:13" ht="45" x14ac:dyDescent="0.2">
      <c r="A408" s="165"/>
      <c r="B408" s="134"/>
      <c r="C408" s="162"/>
      <c r="D408" s="94" t="s">
        <v>1</v>
      </c>
      <c r="E408" s="39">
        <v>0</v>
      </c>
      <c r="F408" s="39">
        <f t="shared" si="42"/>
        <v>0</v>
      </c>
      <c r="G408" s="38">
        <v>0</v>
      </c>
      <c r="H408" s="38">
        <v>0</v>
      </c>
      <c r="I408" s="38">
        <v>0</v>
      </c>
      <c r="J408" s="38">
        <v>0</v>
      </c>
      <c r="K408" s="38">
        <v>0</v>
      </c>
      <c r="L408" s="160"/>
      <c r="M408" s="159"/>
    </row>
    <row r="409" spans="1:13" ht="60" x14ac:dyDescent="0.2">
      <c r="A409" s="165"/>
      <c r="B409" s="134"/>
      <c r="C409" s="162"/>
      <c r="D409" s="94" t="s">
        <v>7</v>
      </c>
      <c r="E409" s="39">
        <v>0</v>
      </c>
      <c r="F409" s="39">
        <f t="shared" si="42"/>
        <v>0</v>
      </c>
      <c r="G409" s="38">
        <v>0</v>
      </c>
      <c r="H409" s="38">
        <v>0</v>
      </c>
      <c r="I409" s="38">
        <v>0</v>
      </c>
      <c r="J409" s="38">
        <v>0</v>
      </c>
      <c r="K409" s="38">
        <v>0</v>
      </c>
      <c r="L409" s="160"/>
      <c r="M409" s="159"/>
    </row>
    <row r="410" spans="1:13" ht="75" x14ac:dyDescent="0.2">
      <c r="A410" s="165"/>
      <c r="B410" s="134"/>
      <c r="C410" s="162"/>
      <c r="D410" s="94" t="s">
        <v>16</v>
      </c>
      <c r="E410" s="39">
        <v>0</v>
      </c>
      <c r="F410" s="39">
        <f t="shared" si="42"/>
        <v>0</v>
      </c>
      <c r="G410" s="38">
        <v>0</v>
      </c>
      <c r="H410" s="38">
        <v>0</v>
      </c>
      <c r="I410" s="38">
        <v>0</v>
      </c>
      <c r="J410" s="38">
        <v>0</v>
      </c>
      <c r="K410" s="38">
        <v>0</v>
      </c>
      <c r="L410" s="160"/>
      <c r="M410" s="159"/>
    </row>
    <row r="411" spans="1:13" ht="30" x14ac:dyDescent="0.2">
      <c r="A411" s="166"/>
      <c r="B411" s="134"/>
      <c r="C411" s="163"/>
      <c r="D411" s="94" t="s">
        <v>30</v>
      </c>
      <c r="E411" s="39">
        <v>0</v>
      </c>
      <c r="F411" s="39">
        <f t="shared" si="42"/>
        <v>0</v>
      </c>
      <c r="G411" s="38">
        <v>0</v>
      </c>
      <c r="H411" s="38">
        <v>0</v>
      </c>
      <c r="I411" s="38">
        <v>0</v>
      </c>
      <c r="J411" s="38">
        <v>0</v>
      </c>
      <c r="K411" s="38">
        <v>0</v>
      </c>
      <c r="L411" s="160"/>
      <c r="M411" s="159"/>
    </row>
    <row r="412" spans="1:13" ht="15.75" x14ac:dyDescent="0.2">
      <c r="A412" s="153" t="s">
        <v>327</v>
      </c>
      <c r="B412" s="154"/>
      <c r="C412" s="154"/>
      <c r="D412" s="154"/>
      <c r="E412" s="154"/>
      <c r="F412" s="154"/>
      <c r="G412" s="154"/>
      <c r="H412" s="154"/>
      <c r="I412" s="154"/>
      <c r="J412" s="154"/>
      <c r="K412" s="154"/>
      <c r="L412" s="154"/>
      <c r="M412" s="155"/>
    </row>
    <row r="413" spans="1:13" ht="15" x14ac:dyDescent="0.2">
      <c r="A413" s="164" t="s">
        <v>286</v>
      </c>
      <c r="B413" s="134" t="s">
        <v>328</v>
      </c>
      <c r="C413" s="161"/>
      <c r="D413" s="73" t="s">
        <v>2</v>
      </c>
      <c r="E413" s="39">
        <f>SUM(E414:E417)</f>
        <v>0</v>
      </c>
      <c r="F413" s="39">
        <f t="shared" si="41"/>
        <v>0</v>
      </c>
      <c r="G413" s="39">
        <f>SUM(G414:G417)</f>
        <v>0</v>
      </c>
      <c r="H413" s="39">
        <f>SUM(H414:H417)</f>
        <v>0</v>
      </c>
      <c r="I413" s="39">
        <f>SUM(I414:I417)</f>
        <v>0</v>
      </c>
      <c r="J413" s="39">
        <f>SUM(J414:J417)</f>
        <v>0</v>
      </c>
      <c r="K413" s="39">
        <f>SUM(K414:K417)</f>
        <v>0</v>
      </c>
      <c r="L413" s="160"/>
      <c r="M413" s="159"/>
    </row>
    <row r="414" spans="1:13" ht="45" x14ac:dyDescent="0.2">
      <c r="A414" s="165"/>
      <c r="B414" s="134"/>
      <c r="C414" s="162"/>
      <c r="D414" s="73" t="s">
        <v>1</v>
      </c>
      <c r="E414" s="39">
        <v>0</v>
      </c>
      <c r="F414" s="39">
        <f t="shared" si="41"/>
        <v>0</v>
      </c>
      <c r="G414" s="38">
        <v>0</v>
      </c>
      <c r="H414" s="38">
        <v>0</v>
      </c>
      <c r="I414" s="38">
        <v>0</v>
      </c>
      <c r="J414" s="38">
        <v>0</v>
      </c>
      <c r="K414" s="38">
        <v>0</v>
      </c>
      <c r="L414" s="160"/>
      <c r="M414" s="159"/>
    </row>
    <row r="415" spans="1:13" ht="60" x14ac:dyDescent="0.2">
      <c r="A415" s="165"/>
      <c r="B415" s="134"/>
      <c r="C415" s="162"/>
      <c r="D415" s="73" t="s">
        <v>7</v>
      </c>
      <c r="E415" s="39">
        <v>0</v>
      </c>
      <c r="F415" s="39">
        <f t="shared" si="41"/>
        <v>0</v>
      </c>
      <c r="G415" s="38">
        <v>0</v>
      </c>
      <c r="H415" s="38">
        <v>0</v>
      </c>
      <c r="I415" s="38">
        <v>0</v>
      </c>
      <c r="J415" s="38">
        <v>0</v>
      </c>
      <c r="K415" s="38">
        <v>0</v>
      </c>
      <c r="L415" s="160"/>
      <c r="M415" s="159"/>
    </row>
    <row r="416" spans="1:13" ht="75" x14ac:dyDescent="0.2">
      <c r="A416" s="165"/>
      <c r="B416" s="134"/>
      <c r="C416" s="162"/>
      <c r="D416" s="73" t="s">
        <v>16</v>
      </c>
      <c r="E416" s="39">
        <v>0</v>
      </c>
      <c r="F416" s="39">
        <f t="shared" si="41"/>
        <v>0</v>
      </c>
      <c r="G416" s="38">
        <v>0</v>
      </c>
      <c r="H416" s="38">
        <v>0</v>
      </c>
      <c r="I416" s="38">
        <v>0</v>
      </c>
      <c r="J416" s="38">
        <v>0</v>
      </c>
      <c r="K416" s="38">
        <v>0</v>
      </c>
      <c r="L416" s="160"/>
      <c r="M416" s="159"/>
    </row>
    <row r="417" spans="1:13" ht="30" x14ac:dyDescent="0.2">
      <c r="A417" s="166"/>
      <c r="B417" s="134"/>
      <c r="C417" s="163"/>
      <c r="D417" s="73" t="s">
        <v>30</v>
      </c>
      <c r="E417" s="39">
        <v>0</v>
      </c>
      <c r="F417" s="39">
        <f t="shared" si="41"/>
        <v>0</v>
      </c>
      <c r="G417" s="38">
        <v>0</v>
      </c>
      <c r="H417" s="38">
        <v>0</v>
      </c>
      <c r="I417" s="38">
        <v>0</v>
      </c>
      <c r="J417" s="38">
        <v>0</v>
      </c>
      <c r="K417" s="38">
        <v>0</v>
      </c>
      <c r="L417" s="160"/>
      <c r="M417" s="159"/>
    </row>
    <row r="418" spans="1:13" ht="15.75" x14ac:dyDescent="0.2">
      <c r="A418" s="153" t="s">
        <v>329</v>
      </c>
      <c r="B418" s="154"/>
      <c r="C418" s="154"/>
      <c r="D418" s="154"/>
      <c r="E418" s="154"/>
      <c r="F418" s="154"/>
      <c r="G418" s="154"/>
      <c r="H418" s="154"/>
      <c r="I418" s="154"/>
      <c r="J418" s="154"/>
      <c r="K418" s="154"/>
      <c r="L418" s="154"/>
      <c r="M418" s="155"/>
    </row>
    <row r="419" spans="1:13" ht="15" x14ac:dyDescent="0.2">
      <c r="A419" s="164" t="s">
        <v>287</v>
      </c>
      <c r="B419" s="134" t="s">
        <v>330</v>
      </c>
      <c r="C419" s="161"/>
      <c r="D419" s="73" t="s">
        <v>2</v>
      </c>
      <c r="E419" s="39">
        <f>SUM(E420:E423)</f>
        <v>0</v>
      </c>
      <c r="F419" s="39">
        <f t="shared" si="41"/>
        <v>0</v>
      </c>
      <c r="G419" s="39">
        <f>SUM(G420:G423)</f>
        <v>0</v>
      </c>
      <c r="H419" s="39">
        <f>SUM(H420:H423)</f>
        <v>0</v>
      </c>
      <c r="I419" s="39">
        <f>SUM(I420:I423)</f>
        <v>0</v>
      </c>
      <c r="J419" s="39">
        <f>SUM(J420:J423)</f>
        <v>0</v>
      </c>
      <c r="K419" s="39">
        <f>SUM(K420:K423)</f>
        <v>0</v>
      </c>
      <c r="L419" s="160"/>
      <c r="M419" s="159"/>
    </row>
    <row r="420" spans="1:13" ht="45" x14ac:dyDescent="0.2">
      <c r="A420" s="165"/>
      <c r="B420" s="134"/>
      <c r="C420" s="162"/>
      <c r="D420" s="73" t="s">
        <v>1</v>
      </c>
      <c r="E420" s="39">
        <v>0</v>
      </c>
      <c r="F420" s="39">
        <f t="shared" si="41"/>
        <v>0</v>
      </c>
      <c r="G420" s="38">
        <v>0</v>
      </c>
      <c r="H420" s="38">
        <v>0</v>
      </c>
      <c r="I420" s="38">
        <v>0</v>
      </c>
      <c r="J420" s="38">
        <v>0</v>
      </c>
      <c r="K420" s="38">
        <v>0</v>
      </c>
      <c r="L420" s="160"/>
      <c r="M420" s="159"/>
    </row>
    <row r="421" spans="1:13" ht="60" x14ac:dyDescent="0.2">
      <c r="A421" s="165"/>
      <c r="B421" s="134"/>
      <c r="C421" s="162"/>
      <c r="D421" s="73" t="s">
        <v>7</v>
      </c>
      <c r="E421" s="39">
        <v>0</v>
      </c>
      <c r="F421" s="39">
        <f t="shared" si="41"/>
        <v>0</v>
      </c>
      <c r="G421" s="38">
        <v>0</v>
      </c>
      <c r="H421" s="38">
        <v>0</v>
      </c>
      <c r="I421" s="38">
        <v>0</v>
      </c>
      <c r="J421" s="38">
        <v>0</v>
      </c>
      <c r="K421" s="38">
        <v>0</v>
      </c>
      <c r="L421" s="160"/>
      <c r="M421" s="159"/>
    </row>
    <row r="422" spans="1:13" ht="75" x14ac:dyDescent="0.2">
      <c r="A422" s="165"/>
      <c r="B422" s="134"/>
      <c r="C422" s="162"/>
      <c r="D422" s="73" t="s">
        <v>16</v>
      </c>
      <c r="E422" s="39">
        <v>0</v>
      </c>
      <c r="F422" s="39">
        <f t="shared" si="41"/>
        <v>0</v>
      </c>
      <c r="G422" s="38">
        <v>0</v>
      </c>
      <c r="H422" s="38">
        <v>0</v>
      </c>
      <c r="I422" s="38">
        <v>0</v>
      </c>
      <c r="J422" s="38">
        <v>0</v>
      </c>
      <c r="K422" s="38">
        <v>0</v>
      </c>
      <c r="L422" s="160"/>
      <c r="M422" s="159"/>
    </row>
    <row r="423" spans="1:13" ht="30" x14ac:dyDescent="0.2">
      <c r="A423" s="166"/>
      <c r="B423" s="134"/>
      <c r="C423" s="163"/>
      <c r="D423" s="73" t="s">
        <v>30</v>
      </c>
      <c r="E423" s="39">
        <v>0</v>
      </c>
      <c r="F423" s="39">
        <f t="shared" si="41"/>
        <v>0</v>
      </c>
      <c r="G423" s="38">
        <v>0</v>
      </c>
      <c r="H423" s="38">
        <v>0</v>
      </c>
      <c r="I423" s="38">
        <v>0</v>
      </c>
      <c r="J423" s="38">
        <v>0</v>
      </c>
      <c r="K423" s="38">
        <v>0</v>
      </c>
      <c r="L423" s="160"/>
      <c r="M423" s="159"/>
    </row>
    <row r="424" spans="1:13" ht="15" x14ac:dyDescent="0.2">
      <c r="A424" s="164" t="s">
        <v>288</v>
      </c>
      <c r="B424" s="134" t="s">
        <v>331</v>
      </c>
      <c r="C424" s="161"/>
      <c r="D424" s="73" t="s">
        <v>2</v>
      </c>
      <c r="E424" s="39">
        <f>SUM(E425:E428)</f>
        <v>0</v>
      </c>
      <c r="F424" s="39">
        <f t="shared" si="41"/>
        <v>0</v>
      </c>
      <c r="G424" s="39">
        <f>SUM(G425:G428)</f>
        <v>0</v>
      </c>
      <c r="H424" s="39">
        <f>SUM(H425:H428)</f>
        <v>0</v>
      </c>
      <c r="I424" s="39">
        <f>SUM(I425:I428)</f>
        <v>0</v>
      </c>
      <c r="J424" s="39">
        <f>SUM(J425:J428)</f>
        <v>0</v>
      </c>
      <c r="K424" s="39">
        <f>SUM(K425:K428)</f>
        <v>0</v>
      </c>
      <c r="L424" s="160"/>
      <c r="M424" s="159"/>
    </row>
    <row r="425" spans="1:13" ht="45" x14ac:dyDescent="0.2">
      <c r="A425" s="165"/>
      <c r="B425" s="134"/>
      <c r="C425" s="162"/>
      <c r="D425" s="73" t="s">
        <v>1</v>
      </c>
      <c r="E425" s="39">
        <v>0</v>
      </c>
      <c r="F425" s="39">
        <f t="shared" si="41"/>
        <v>0</v>
      </c>
      <c r="G425" s="38">
        <v>0</v>
      </c>
      <c r="H425" s="38">
        <v>0</v>
      </c>
      <c r="I425" s="38">
        <v>0</v>
      </c>
      <c r="J425" s="38">
        <v>0</v>
      </c>
      <c r="K425" s="38">
        <v>0</v>
      </c>
      <c r="L425" s="160"/>
      <c r="M425" s="159"/>
    </row>
    <row r="426" spans="1:13" ht="60" x14ac:dyDescent="0.2">
      <c r="A426" s="165"/>
      <c r="B426" s="134"/>
      <c r="C426" s="162"/>
      <c r="D426" s="73" t="s">
        <v>7</v>
      </c>
      <c r="E426" s="39">
        <v>0</v>
      </c>
      <c r="F426" s="39">
        <f t="shared" si="41"/>
        <v>0</v>
      </c>
      <c r="G426" s="38">
        <v>0</v>
      </c>
      <c r="H426" s="38">
        <v>0</v>
      </c>
      <c r="I426" s="38">
        <v>0</v>
      </c>
      <c r="J426" s="38">
        <v>0</v>
      </c>
      <c r="K426" s="38">
        <v>0</v>
      </c>
      <c r="L426" s="160"/>
      <c r="M426" s="159"/>
    </row>
    <row r="427" spans="1:13" ht="75" x14ac:dyDescent="0.2">
      <c r="A427" s="165"/>
      <c r="B427" s="134"/>
      <c r="C427" s="162"/>
      <c r="D427" s="73" t="s">
        <v>16</v>
      </c>
      <c r="E427" s="39">
        <v>0</v>
      </c>
      <c r="F427" s="39">
        <f t="shared" si="41"/>
        <v>0</v>
      </c>
      <c r="G427" s="38">
        <v>0</v>
      </c>
      <c r="H427" s="38">
        <v>0</v>
      </c>
      <c r="I427" s="38">
        <v>0</v>
      </c>
      <c r="J427" s="38">
        <v>0</v>
      </c>
      <c r="K427" s="38">
        <v>0</v>
      </c>
      <c r="L427" s="160"/>
      <c r="M427" s="159"/>
    </row>
    <row r="428" spans="1:13" ht="30" x14ac:dyDescent="0.2">
      <c r="A428" s="166"/>
      <c r="B428" s="134"/>
      <c r="C428" s="163"/>
      <c r="D428" s="73" t="s">
        <v>30</v>
      </c>
      <c r="E428" s="39">
        <v>0</v>
      </c>
      <c r="F428" s="39">
        <f t="shared" si="41"/>
        <v>0</v>
      </c>
      <c r="G428" s="38">
        <v>0</v>
      </c>
      <c r="H428" s="38">
        <v>0</v>
      </c>
      <c r="I428" s="38">
        <v>0</v>
      </c>
      <c r="J428" s="38">
        <v>0</v>
      </c>
      <c r="K428" s="38">
        <v>0</v>
      </c>
      <c r="L428" s="160"/>
      <c r="M428" s="159"/>
    </row>
    <row r="429" spans="1:13" ht="15" x14ac:dyDescent="0.2">
      <c r="A429" s="164" t="s">
        <v>289</v>
      </c>
      <c r="B429" s="134" t="s">
        <v>332</v>
      </c>
      <c r="C429" s="161"/>
      <c r="D429" s="73" t="s">
        <v>2</v>
      </c>
      <c r="E429" s="39">
        <f>SUM(E430:E433)</f>
        <v>0</v>
      </c>
      <c r="F429" s="39">
        <f t="shared" si="41"/>
        <v>0</v>
      </c>
      <c r="G429" s="39">
        <f>SUM(G430:G433)</f>
        <v>0</v>
      </c>
      <c r="H429" s="39">
        <f>SUM(H430:H433)</f>
        <v>0</v>
      </c>
      <c r="I429" s="39">
        <f>SUM(I430:I433)</f>
        <v>0</v>
      </c>
      <c r="J429" s="39">
        <f>SUM(J430:J433)</f>
        <v>0</v>
      </c>
      <c r="K429" s="39">
        <f>SUM(K430:K433)</f>
        <v>0</v>
      </c>
      <c r="L429" s="160"/>
      <c r="M429" s="159"/>
    </row>
    <row r="430" spans="1:13" ht="45" x14ac:dyDescent="0.2">
      <c r="A430" s="165"/>
      <c r="B430" s="134"/>
      <c r="C430" s="162"/>
      <c r="D430" s="73" t="s">
        <v>1</v>
      </c>
      <c r="E430" s="39">
        <v>0</v>
      </c>
      <c r="F430" s="39">
        <f t="shared" si="41"/>
        <v>0</v>
      </c>
      <c r="G430" s="38">
        <v>0</v>
      </c>
      <c r="H430" s="38">
        <v>0</v>
      </c>
      <c r="I430" s="38">
        <v>0</v>
      </c>
      <c r="J430" s="38">
        <v>0</v>
      </c>
      <c r="K430" s="38">
        <v>0</v>
      </c>
      <c r="L430" s="160"/>
      <c r="M430" s="159"/>
    </row>
    <row r="431" spans="1:13" ht="60" x14ac:dyDescent="0.2">
      <c r="A431" s="165"/>
      <c r="B431" s="134"/>
      <c r="C431" s="162"/>
      <c r="D431" s="73" t="s">
        <v>7</v>
      </c>
      <c r="E431" s="39">
        <v>0</v>
      </c>
      <c r="F431" s="39">
        <f t="shared" si="41"/>
        <v>0</v>
      </c>
      <c r="G431" s="38">
        <v>0</v>
      </c>
      <c r="H431" s="38">
        <v>0</v>
      </c>
      <c r="I431" s="38">
        <v>0</v>
      </c>
      <c r="J431" s="38">
        <v>0</v>
      </c>
      <c r="K431" s="38">
        <v>0</v>
      </c>
      <c r="L431" s="160"/>
      <c r="M431" s="159"/>
    </row>
    <row r="432" spans="1:13" ht="75" x14ac:dyDescent="0.2">
      <c r="A432" s="165"/>
      <c r="B432" s="134"/>
      <c r="C432" s="162"/>
      <c r="D432" s="73" t="s">
        <v>16</v>
      </c>
      <c r="E432" s="39">
        <v>0</v>
      </c>
      <c r="F432" s="39">
        <f t="shared" si="41"/>
        <v>0</v>
      </c>
      <c r="G432" s="38">
        <v>0</v>
      </c>
      <c r="H432" s="38">
        <v>0</v>
      </c>
      <c r="I432" s="38">
        <v>0</v>
      </c>
      <c r="J432" s="38">
        <v>0</v>
      </c>
      <c r="K432" s="38">
        <v>0</v>
      </c>
      <c r="L432" s="160"/>
      <c r="M432" s="159"/>
    </row>
    <row r="433" spans="1:13" ht="30" x14ac:dyDescent="0.2">
      <c r="A433" s="166"/>
      <c r="B433" s="134"/>
      <c r="C433" s="163"/>
      <c r="D433" s="73" t="s">
        <v>30</v>
      </c>
      <c r="E433" s="39">
        <v>0</v>
      </c>
      <c r="F433" s="39">
        <f t="shared" si="41"/>
        <v>0</v>
      </c>
      <c r="G433" s="38">
        <v>0</v>
      </c>
      <c r="H433" s="38">
        <v>0</v>
      </c>
      <c r="I433" s="38">
        <v>0</v>
      </c>
      <c r="J433" s="38">
        <v>0</v>
      </c>
      <c r="K433" s="38">
        <v>0</v>
      </c>
      <c r="L433" s="160"/>
      <c r="M433" s="159"/>
    </row>
    <row r="434" spans="1:13" ht="15" x14ac:dyDescent="0.2">
      <c r="A434" s="164" t="s">
        <v>290</v>
      </c>
      <c r="B434" s="134" t="s">
        <v>333</v>
      </c>
      <c r="C434" s="161"/>
      <c r="D434" s="73" t="s">
        <v>2</v>
      </c>
      <c r="E434" s="39">
        <f>SUM(E435:E438)</f>
        <v>0</v>
      </c>
      <c r="F434" s="39">
        <f t="shared" si="41"/>
        <v>0</v>
      </c>
      <c r="G434" s="39">
        <f>SUM(G435:G438)</f>
        <v>0</v>
      </c>
      <c r="H434" s="39">
        <f>SUM(H435:H438)</f>
        <v>0</v>
      </c>
      <c r="I434" s="39">
        <f>SUM(I435:I438)</f>
        <v>0</v>
      </c>
      <c r="J434" s="39">
        <f>SUM(J435:J438)</f>
        <v>0</v>
      </c>
      <c r="K434" s="39">
        <f>SUM(K435:K438)</f>
        <v>0</v>
      </c>
      <c r="L434" s="160"/>
      <c r="M434" s="159"/>
    </row>
    <row r="435" spans="1:13" ht="45" x14ac:dyDescent="0.2">
      <c r="A435" s="165"/>
      <c r="B435" s="134"/>
      <c r="C435" s="162"/>
      <c r="D435" s="73" t="s">
        <v>1</v>
      </c>
      <c r="E435" s="39">
        <v>0</v>
      </c>
      <c r="F435" s="39">
        <f t="shared" si="41"/>
        <v>0</v>
      </c>
      <c r="G435" s="38">
        <v>0</v>
      </c>
      <c r="H435" s="38">
        <v>0</v>
      </c>
      <c r="I435" s="38">
        <v>0</v>
      </c>
      <c r="J435" s="38">
        <v>0</v>
      </c>
      <c r="K435" s="38">
        <v>0</v>
      </c>
      <c r="L435" s="160"/>
      <c r="M435" s="159"/>
    </row>
    <row r="436" spans="1:13" ht="60" x14ac:dyDescent="0.2">
      <c r="A436" s="165"/>
      <c r="B436" s="134"/>
      <c r="C436" s="162"/>
      <c r="D436" s="73" t="s">
        <v>7</v>
      </c>
      <c r="E436" s="39">
        <v>0</v>
      </c>
      <c r="F436" s="39">
        <f t="shared" si="41"/>
        <v>0</v>
      </c>
      <c r="G436" s="38">
        <v>0</v>
      </c>
      <c r="H436" s="38">
        <v>0</v>
      </c>
      <c r="I436" s="38">
        <v>0</v>
      </c>
      <c r="J436" s="38">
        <v>0</v>
      </c>
      <c r="K436" s="38">
        <v>0</v>
      </c>
      <c r="L436" s="160"/>
      <c r="M436" s="159"/>
    </row>
    <row r="437" spans="1:13" ht="75" x14ac:dyDescent="0.2">
      <c r="A437" s="165"/>
      <c r="B437" s="134"/>
      <c r="C437" s="162"/>
      <c r="D437" s="73" t="s">
        <v>16</v>
      </c>
      <c r="E437" s="39">
        <v>0</v>
      </c>
      <c r="F437" s="39">
        <f t="shared" si="41"/>
        <v>0</v>
      </c>
      <c r="G437" s="38">
        <v>0</v>
      </c>
      <c r="H437" s="38">
        <v>0</v>
      </c>
      <c r="I437" s="38">
        <v>0</v>
      </c>
      <c r="J437" s="38">
        <v>0</v>
      </c>
      <c r="K437" s="38">
        <v>0</v>
      </c>
      <c r="L437" s="160"/>
      <c r="M437" s="159"/>
    </row>
    <row r="438" spans="1:13" ht="30" x14ac:dyDescent="0.2">
      <c r="A438" s="166"/>
      <c r="B438" s="134"/>
      <c r="C438" s="163"/>
      <c r="D438" s="73" t="s">
        <v>30</v>
      </c>
      <c r="E438" s="39">
        <v>0</v>
      </c>
      <c r="F438" s="39">
        <f t="shared" si="41"/>
        <v>0</v>
      </c>
      <c r="G438" s="38">
        <v>0</v>
      </c>
      <c r="H438" s="38">
        <v>0</v>
      </c>
      <c r="I438" s="38">
        <v>0</v>
      </c>
      <c r="J438" s="38">
        <v>0</v>
      </c>
      <c r="K438" s="38">
        <v>0</v>
      </c>
      <c r="L438" s="160"/>
      <c r="M438" s="159"/>
    </row>
    <row r="439" spans="1:13" ht="15.75" x14ac:dyDescent="0.2">
      <c r="A439" s="153" t="s">
        <v>334</v>
      </c>
      <c r="B439" s="154"/>
      <c r="C439" s="154"/>
      <c r="D439" s="154"/>
      <c r="E439" s="154"/>
      <c r="F439" s="154"/>
      <c r="G439" s="154"/>
      <c r="H439" s="154"/>
      <c r="I439" s="154"/>
      <c r="J439" s="154"/>
      <c r="K439" s="154"/>
      <c r="L439" s="154"/>
      <c r="M439" s="155"/>
    </row>
    <row r="440" spans="1:13" ht="15" x14ac:dyDescent="0.2">
      <c r="A440" s="164" t="s">
        <v>291</v>
      </c>
      <c r="B440" s="134" t="s">
        <v>335</v>
      </c>
      <c r="C440" s="161"/>
      <c r="D440" s="73" t="s">
        <v>2</v>
      </c>
      <c r="E440" s="39">
        <f>SUM(E441:E444)</f>
        <v>0</v>
      </c>
      <c r="F440" s="39">
        <f t="shared" si="41"/>
        <v>0</v>
      </c>
      <c r="G440" s="39">
        <f>SUM(G441:G444)</f>
        <v>0</v>
      </c>
      <c r="H440" s="39">
        <f>SUM(H441:H444)</f>
        <v>0</v>
      </c>
      <c r="I440" s="39">
        <f>SUM(I441:I444)</f>
        <v>0</v>
      </c>
      <c r="J440" s="39">
        <f>SUM(J441:J444)</f>
        <v>0</v>
      </c>
      <c r="K440" s="39">
        <f>SUM(K441:K444)</f>
        <v>0</v>
      </c>
      <c r="L440" s="160"/>
      <c r="M440" s="159"/>
    </row>
    <row r="441" spans="1:13" ht="45" x14ac:dyDescent="0.2">
      <c r="A441" s="165"/>
      <c r="B441" s="134"/>
      <c r="C441" s="162"/>
      <c r="D441" s="73" t="s">
        <v>1</v>
      </c>
      <c r="E441" s="39">
        <v>0</v>
      </c>
      <c r="F441" s="39">
        <f t="shared" si="41"/>
        <v>0</v>
      </c>
      <c r="G441" s="38">
        <v>0</v>
      </c>
      <c r="H441" s="38">
        <v>0</v>
      </c>
      <c r="I441" s="38">
        <v>0</v>
      </c>
      <c r="J441" s="38">
        <v>0</v>
      </c>
      <c r="K441" s="38">
        <v>0</v>
      </c>
      <c r="L441" s="160"/>
      <c r="M441" s="159"/>
    </row>
    <row r="442" spans="1:13" ht="60" x14ac:dyDescent="0.2">
      <c r="A442" s="165"/>
      <c r="B442" s="134"/>
      <c r="C442" s="162"/>
      <c r="D442" s="73" t="s">
        <v>7</v>
      </c>
      <c r="E442" s="39">
        <v>0</v>
      </c>
      <c r="F442" s="39">
        <f t="shared" si="41"/>
        <v>0</v>
      </c>
      <c r="G442" s="38">
        <v>0</v>
      </c>
      <c r="H442" s="38">
        <v>0</v>
      </c>
      <c r="I442" s="38">
        <v>0</v>
      </c>
      <c r="J442" s="38">
        <v>0</v>
      </c>
      <c r="K442" s="38">
        <v>0</v>
      </c>
      <c r="L442" s="160"/>
      <c r="M442" s="159"/>
    </row>
    <row r="443" spans="1:13" ht="75" x14ac:dyDescent="0.2">
      <c r="A443" s="165"/>
      <c r="B443" s="134"/>
      <c r="C443" s="162"/>
      <c r="D443" s="73" t="s">
        <v>16</v>
      </c>
      <c r="E443" s="39">
        <v>0</v>
      </c>
      <c r="F443" s="39">
        <f t="shared" si="41"/>
        <v>0</v>
      </c>
      <c r="G443" s="38">
        <v>0</v>
      </c>
      <c r="H443" s="38">
        <v>0</v>
      </c>
      <c r="I443" s="38">
        <v>0</v>
      </c>
      <c r="J443" s="38">
        <v>0</v>
      </c>
      <c r="K443" s="38">
        <v>0</v>
      </c>
      <c r="L443" s="160"/>
      <c r="M443" s="159"/>
    </row>
    <row r="444" spans="1:13" ht="30" x14ac:dyDescent="0.2">
      <c r="A444" s="166"/>
      <c r="B444" s="134"/>
      <c r="C444" s="163"/>
      <c r="D444" s="73" t="s">
        <v>30</v>
      </c>
      <c r="E444" s="39">
        <v>0</v>
      </c>
      <c r="F444" s="39">
        <f t="shared" si="41"/>
        <v>0</v>
      </c>
      <c r="G444" s="38">
        <v>0</v>
      </c>
      <c r="H444" s="38">
        <v>0</v>
      </c>
      <c r="I444" s="38">
        <v>0</v>
      </c>
      <c r="J444" s="38">
        <v>0</v>
      </c>
      <c r="K444" s="38">
        <v>0</v>
      </c>
      <c r="L444" s="160"/>
      <c r="M444" s="159"/>
    </row>
    <row r="445" spans="1:13" ht="15" x14ac:dyDescent="0.2">
      <c r="A445" s="164" t="s">
        <v>292</v>
      </c>
      <c r="B445" s="134" t="s">
        <v>336</v>
      </c>
      <c r="C445" s="161"/>
      <c r="D445" s="73" t="s">
        <v>2</v>
      </c>
      <c r="E445" s="39">
        <f>SUM(E446:E449)</f>
        <v>0</v>
      </c>
      <c r="F445" s="39">
        <f t="shared" ref="F445:F496" si="43">SUM(G445:K445)</f>
        <v>0</v>
      </c>
      <c r="G445" s="39">
        <f>SUM(G446:G449)</f>
        <v>0</v>
      </c>
      <c r="H445" s="39">
        <f>SUM(H446:H449)</f>
        <v>0</v>
      </c>
      <c r="I445" s="39">
        <f>SUM(I446:I449)</f>
        <v>0</v>
      </c>
      <c r="J445" s="39">
        <f>SUM(J446:J449)</f>
        <v>0</v>
      </c>
      <c r="K445" s="39">
        <f>SUM(K446:K449)</f>
        <v>0</v>
      </c>
      <c r="L445" s="160"/>
      <c r="M445" s="159"/>
    </row>
    <row r="446" spans="1:13" ht="45" x14ac:dyDescent="0.2">
      <c r="A446" s="165"/>
      <c r="B446" s="134"/>
      <c r="C446" s="162"/>
      <c r="D446" s="73" t="s">
        <v>1</v>
      </c>
      <c r="E446" s="39">
        <v>0</v>
      </c>
      <c r="F446" s="39">
        <f t="shared" si="43"/>
        <v>0</v>
      </c>
      <c r="G446" s="38">
        <v>0</v>
      </c>
      <c r="H446" s="38">
        <v>0</v>
      </c>
      <c r="I446" s="38">
        <v>0</v>
      </c>
      <c r="J446" s="38">
        <v>0</v>
      </c>
      <c r="K446" s="38">
        <v>0</v>
      </c>
      <c r="L446" s="160"/>
      <c r="M446" s="159"/>
    </row>
    <row r="447" spans="1:13" ht="60" x14ac:dyDescent="0.2">
      <c r="A447" s="165"/>
      <c r="B447" s="134"/>
      <c r="C447" s="162"/>
      <c r="D447" s="73" t="s">
        <v>7</v>
      </c>
      <c r="E447" s="39">
        <v>0</v>
      </c>
      <c r="F447" s="39">
        <f t="shared" si="43"/>
        <v>0</v>
      </c>
      <c r="G447" s="38">
        <v>0</v>
      </c>
      <c r="H447" s="38">
        <v>0</v>
      </c>
      <c r="I447" s="38">
        <v>0</v>
      </c>
      <c r="J447" s="38">
        <v>0</v>
      </c>
      <c r="K447" s="38">
        <v>0</v>
      </c>
      <c r="L447" s="160"/>
      <c r="M447" s="159"/>
    </row>
    <row r="448" spans="1:13" ht="75" x14ac:dyDescent="0.2">
      <c r="A448" s="165"/>
      <c r="B448" s="134"/>
      <c r="C448" s="162"/>
      <c r="D448" s="73" t="s">
        <v>16</v>
      </c>
      <c r="E448" s="39">
        <v>0</v>
      </c>
      <c r="F448" s="39">
        <f t="shared" si="43"/>
        <v>0</v>
      </c>
      <c r="G448" s="38">
        <v>0</v>
      </c>
      <c r="H448" s="38">
        <v>0</v>
      </c>
      <c r="I448" s="38">
        <v>0</v>
      </c>
      <c r="J448" s="38">
        <v>0</v>
      </c>
      <c r="K448" s="38">
        <v>0</v>
      </c>
      <c r="L448" s="160"/>
      <c r="M448" s="159"/>
    </row>
    <row r="449" spans="1:13" ht="30" x14ac:dyDescent="0.2">
      <c r="A449" s="166"/>
      <c r="B449" s="134"/>
      <c r="C449" s="163"/>
      <c r="D449" s="73" t="s">
        <v>30</v>
      </c>
      <c r="E449" s="39">
        <v>0</v>
      </c>
      <c r="F449" s="39">
        <f t="shared" si="43"/>
        <v>0</v>
      </c>
      <c r="G449" s="38">
        <v>0</v>
      </c>
      <c r="H449" s="38">
        <v>0</v>
      </c>
      <c r="I449" s="38">
        <v>0</v>
      </c>
      <c r="J449" s="38">
        <v>0</v>
      </c>
      <c r="K449" s="38">
        <v>0</v>
      </c>
      <c r="L449" s="160"/>
      <c r="M449" s="159"/>
    </row>
    <row r="450" spans="1:13" ht="15" x14ac:dyDescent="0.2">
      <c r="A450" s="164" t="s">
        <v>293</v>
      </c>
      <c r="B450" s="134" t="s">
        <v>337</v>
      </c>
      <c r="C450" s="161"/>
      <c r="D450" s="73" t="s">
        <v>2</v>
      </c>
      <c r="E450" s="39">
        <f>SUM(E451:E454)</f>
        <v>0</v>
      </c>
      <c r="F450" s="39">
        <f t="shared" si="43"/>
        <v>0</v>
      </c>
      <c r="G450" s="39">
        <f>SUM(G451:G454)</f>
        <v>0</v>
      </c>
      <c r="H450" s="39">
        <f>SUM(H451:H454)</f>
        <v>0</v>
      </c>
      <c r="I450" s="39">
        <f>SUM(I451:I454)</f>
        <v>0</v>
      </c>
      <c r="J450" s="39">
        <f>SUM(J451:J454)</f>
        <v>0</v>
      </c>
      <c r="K450" s="39">
        <f>SUM(K451:K454)</f>
        <v>0</v>
      </c>
      <c r="L450" s="160"/>
      <c r="M450" s="159"/>
    </row>
    <row r="451" spans="1:13" ht="45" x14ac:dyDescent="0.2">
      <c r="A451" s="165"/>
      <c r="B451" s="134"/>
      <c r="C451" s="162"/>
      <c r="D451" s="73" t="s">
        <v>1</v>
      </c>
      <c r="E451" s="39">
        <v>0</v>
      </c>
      <c r="F451" s="39">
        <f t="shared" si="43"/>
        <v>0</v>
      </c>
      <c r="G451" s="38">
        <v>0</v>
      </c>
      <c r="H451" s="38">
        <v>0</v>
      </c>
      <c r="I451" s="38">
        <v>0</v>
      </c>
      <c r="J451" s="38">
        <v>0</v>
      </c>
      <c r="K451" s="38">
        <v>0</v>
      </c>
      <c r="L451" s="160"/>
      <c r="M451" s="159"/>
    </row>
    <row r="452" spans="1:13" ht="60" x14ac:dyDescent="0.2">
      <c r="A452" s="165"/>
      <c r="B452" s="134"/>
      <c r="C452" s="162"/>
      <c r="D452" s="73" t="s">
        <v>7</v>
      </c>
      <c r="E452" s="39">
        <v>0</v>
      </c>
      <c r="F452" s="39">
        <f t="shared" si="43"/>
        <v>0</v>
      </c>
      <c r="G452" s="38">
        <v>0</v>
      </c>
      <c r="H452" s="38">
        <v>0</v>
      </c>
      <c r="I452" s="38">
        <v>0</v>
      </c>
      <c r="J452" s="38">
        <v>0</v>
      </c>
      <c r="K452" s="38">
        <v>0</v>
      </c>
      <c r="L452" s="160"/>
      <c r="M452" s="159"/>
    </row>
    <row r="453" spans="1:13" ht="75" x14ac:dyDescent="0.2">
      <c r="A453" s="165"/>
      <c r="B453" s="134"/>
      <c r="C453" s="162"/>
      <c r="D453" s="73" t="s">
        <v>16</v>
      </c>
      <c r="E453" s="39">
        <v>0</v>
      </c>
      <c r="F453" s="39">
        <f t="shared" si="43"/>
        <v>0</v>
      </c>
      <c r="G453" s="38">
        <v>0</v>
      </c>
      <c r="H453" s="38">
        <v>0</v>
      </c>
      <c r="I453" s="38">
        <v>0</v>
      </c>
      <c r="J453" s="38">
        <v>0</v>
      </c>
      <c r="K453" s="38">
        <v>0</v>
      </c>
      <c r="L453" s="160"/>
      <c r="M453" s="159"/>
    </row>
    <row r="454" spans="1:13" ht="30" x14ac:dyDescent="0.2">
      <c r="A454" s="166"/>
      <c r="B454" s="134"/>
      <c r="C454" s="163"/>
      <c r="D454" s="73" t="s">
        <v>30</v>
      </c>
      <c r="E454" s="39">
        <v>0</v>
      </c>
      <c r="F454" s="39">
        <f t="shared" si="43"/>
        <v>0</v>
      </c>
      <c r="G454" s="38">
        <v>0</v>
      </c>
      <c r="H454" s="38">
        <v>0</v>
      </c>
      <c r="I454" s="38">
        <v>0</v>
      </c>
      <c r="J454" s="38">
        <v>0</v>
      </c>
      <c r="K454" s="38">
        <v>0</v>
      </c>
      <c r="L454" s="160"/>
      <c r="M454" s="159"/>
    </row>
    <row r="455" spans="1:13" ht="15.75" x14ac:dyDescent="0.2">
      <c r="A455" s="153" t="s">
        <v>338</v>
      </c>
      <c r="B455" s="154"/>
      <c r="C455" s="154"/>
      <c r="D455" s="154"/>
      <c r="E455" s="154"/>
      <c r="F455" s="154"/>
      <c r="G455" s="154"/>
      <c r="H455" s="154"/>
      <c r="I455" s="154"/>
      <c r="J455" s="154"/>
      <c r="K455" s="154"/>
      <c r="L455" s="154"/>
      <c r="M455" s="155"/>
    </row>
    <row r="456" spans="1:13" ht="15" x14ac:dyDescent="0.2">
      <c r="A456" s="164" t="s">
        <v>294</v>
      </c>
      <c r="B456" s="134" t="s">
        <v>339</v>
      </c>
      <c r="C456" s="161"/>
      <c r="D456" s="73" t="s">
        <v>2</v>
      </c>
      <c r="E456" s="39">
        <f>SUM(E457:E460)</f>
        <v>0</v>
      </c>
      <c r="F456" s="39">
        <f t="shared" si="43"/>
        <v>0</v>
      </c>
      <c r="G456" s="39">
        <f>SUM(G457:G460)</f>
        <v>0</v>
      </c>
      <c r="H456" s="39">
        <f>SUM(H457:H460)</f>
        <v>0</v>
      </c>
      <c r="I456" s="39">
        <f>SUM(I457:I460)</f>
        <v>0</v>
      </c>
      <c r="J456" s="39">
        <f>SUM(J457:J460)</f>
        <v>0</v>
      </c>
      <c r="K456" s="39">
        <f>SUM(K457:K460)</f>
        <v>0</v>
      </c>
      <c r="L456" s="160"/>
      <c r="M456" s="159"/>
    </row>
    <row r="457" spans="1:13" ht="45" x14ac:dyDescent="0.2">
      <c r="A457" s="165"/>
      <c r="B457" s="134"/>
      <c r="C457" s="162"/>
      <c r="D457" s="73" t="s">
        <v>1</v>
      </c>
      <c r="E457" s="39">
        <v>0</v>
      </c>
      <c r="F457" s="39">
        <f t="shared" si="43"/>
        <v>0</v>
      </c>
      <c r="G457" s="38">
        <v>0</v>
      </c>
      <c r="H457" s="38">
        <v>0</v>
      </c>
      <c r="I457" s="38">
        <v>0</v>
      </c>
      <c r="J457" s="38">
        <v>0</v>
      </c>
      <c r="K457" s="38">
        <v>0</v>
      </c>
      <c r="L457" s="160"/>
      <c r="M457" s="159"/>
    </row>
    <row r="458" spans="1:13" ht="60" x14ac:dyDescent="0.2">
      <c r="A458" s="165"/>
      <c r="B458" s="134"/>
      <c r="C458" s="162"/>
      <c r="D458" s="73" t="s">
        <v>7</v>
      </c>
      <c r="E458" s="39">
        <v>0</v>
      </c>
      <c r="F458" s="39">
        <f t="shared" si="43"/>
        <v>0</v>
      </c>
      <c r="G458" s="38">
        <v>0</v>
      </c>
      <c r="H458" s="38">
        <v>0</v>
      </c>
      <c r="I458" s="38">
        <v>0</v>
      </c>
      <c r="J458" s="38">
        <v>0</v>
      </c>
      <c r="K458" s="38">
        <v>0</v>
      </c>
      <c r="L458" s="160"/>
      <c r="M458" s="159"/>
    </row>
    <row r="459" spans="1:13" ht="75" x14ac:dyDescent="0.2">
      <c r="A459" s="165"/>
      <c r="B459" s="134"/>
      <c r="C459" s="162"/>
      <c r="D459" s="73" t="s">
        <v>16</v>
      </c>
      <c r="E459" s="39">
        <v>0</v>
      </c>
      <c r="F459" s="39">
        <f t="shared" si="43"/>
        <v>0</v>
      </c>
      <c r="G459" s="38">
        <v>0</v>
      </c>
      <c r="H459" s="38">
        <v>0</v>
      </c>
      <c r="I459" s="38">
        <v>0</v>
      </c>
      <c r="J459" s="38">
        <v>0</v>
      </c>
      <c r="K459" s="38">
        <v>0</v>
      </c>
      <c r="L459" s="160"/>
      <c r="M459" s="159"/>
    </row>
    <row r="460" spans="1:13" ht="30" x14ac:dyDescent="0.2">
      <c r="A460" s="166"/>
      <c r="B460" s="134"/>
      <c r="C460" s="163"/>
      <c r="D460" s="73" t="s">
        <v>30</v>
      </c>
      <c r="E460" s="39">
        <v>0</v>
      </c>
      <c r="F460" s="39">
        <f t="shared" si="43"/>
        <v>0</v>
      </c>
      <c r="G460" s="38">
        <v>0</v>
      </c>
      <c r="H460" s="38">
        <v>0</v>
      </c>
      <c r="I460" s="38">
        <v>0</v>
      </c>
      <c r="J460" s="38">
        <v>0</v>
      </c>
      <c r="K460" s="38">
        <v>0</v>
      </c>
      <c r="L460" s="160"/>
      <c r="M460" s="159"/>
    </row>
    <row r="461" spans="1:13" ht="15" x14ac:dyDescent="0.2">
      <c r="A461" s="164" t="s">
        <v>295</v>
      </c>
      <c r="B461" s="134" t="s">
        <v>340</v>
      </c>
      <c r="C461" s="161"/>
      <c r="D461" s="73" t="s">
        <v>2</v>
      </c>
      <c r="E461" s="39">
        <f>SUM(E462:E465)</f>
        <v>0</v>
      </c>
      <c r="F461" s="39">
        <f t="shared" si="43"/>
        <v>0</v>
      </c>
      <c r="G461" s="39">
        <f>SUM(G462:G465)</f>
        <v>0</v>
      </c>
      <c r="H461" s="39">
        <f>SUM(H462:H465)</f>
        <v>0</v>
      </c>
      <c r="I461" s="39">
        <f>SUM(I462:I465)</f>
        <v>0</v>
      </c>
      <c r="J461" s="39">
        <f>SUM(J462:J465)</f>
        <v>0</v>
      </c>
      <c r="K461" s="39">
        <f>SUM(K462:K465)</f>
        <v>0</v>
      </c>
      <c r="L461" s="160"/>
      <c r="M461" s="159"/>
    </row>
    <row r="462" spans="1:13" ht="45" x14ac:dyDescent="0.2">
      <c r="A462" s="165"/>
      <c r="B462" s="134"/>
      <c r="C462" s="162"/>
      <c r="D462" s="73" t="s">
        <v>1</v>
      </c>
      <c r="E462" s="39">
        <v>0</v>
      </c>
      <c r="F462" s="39">
        <f t="shared" si="43"/>
        <v>0</v>
      </c>
      <c r="G462" s="38">
        <v>0</v>
      </c>
      <c r="H462" s="38">
        <v>0</v>
      </c>
      <c r="I462" s="38">
        <v>0</v>
      </c>
      <c r="J462" s="38">
        <v>0</v>
      </c>
      <c r="K462" s="38">
        <v>0</v>
      </c>
      <c r="L462" s="160"/>
      <c r="M462" s="159"/>
    </row>
    <row r="463" spans="1:13" ht="60" x14ac:dyDescent="0.2">
      <c r="A463" s="165"/>
      <c r="B463" s="134"/>
      <c r="C463" s="162"/>
      <c r="D463" s="73" t="s">
        <v>7</v>
      </c>
      <c r="E463" s="39">
        <v>0</v>
      </c>
      <c r="F463" s="39">
        <f t="shared" si="43"/>
        <v>0</v>
      </c>
      <c r="G463" s="38">
        <v>0</v>
      </c>
      <c r="H463" s="38">
        <v>0</v>
      </c>
      <c r="I463" s="38">
        <v>0</v>
      </c>
      <c r="J463" s="38">
        <v>0</v>
      </c>
      <c r="K463" s="38">
        <v>0</v>
      </c>
      <c r="L463" s="160"/>
      <c r="M463" s="159"/>
    </row>
    <row r="464" spans="1:13" ht="75" x14ac:dyDescent="0.2">
      <c r="A464" s="165"/>
      <c r="B464" s="134"/>
      <c r="C464" s="162"/>
      <c r="D464" s="73" t="s">
        <v>16</v>
      </c>
      <c r="E464" s="39">
        <v>0</v>
      </c>
      <c r="F464" s="39">
        <f t="shared" si="43"/>
        <v>0</v>
      </c>
      <c r="G464" s="38">
        <v>0</v>
      </c>
      <c r="H464" s="38">
        <v>0</v>
      </c>
      <c r="I464" s="38">
        <v>0</v>
      </c>
      <c r="J464" s="38">
        <v>0</v>
      </c>
      <c r="K464" s="38">
        <v>0</v>
      </c>
      <c r="L464" s="160"/>
      <c r="M464" s="159"/>
    </row>
    <row r="465" spans="1:13" ht="30" x14ac:dyDescent="0.2">
      <c r="A465" s="166"/>
      <c r="B465" s="134"/>
      <c r="C465" s="163"/>
      <c r="D465" s="73" t="s">
        <v>30</v>
      </c>
      <c r="E465" s="39">
        <v>0</v>
      </c>
      <c r="F465" s="39">
        <f t="shared" si="43"/>
        <v>0</v>
      </c>
      <c r="G465" s="38">
        <v>0</v>
      </c>
      <c r="H465" s="38">
        <v>0</v>
      </c>
      <c r="I465" s="38">
        <v>0</v>
      </c>
      <c r="J465" s="38">
        <v>0</v>
      </c>
      <c r="K465" s="38">
        <v>0</v>
      </c>
      <c r="L465" s="160"/>
      <c r="M465" s="159"/>
    </row>
    <row r="466" spans="1:13" ht="15" x14ac:dyDescent="0.2">
      <c r="A466" s="164" t="s">
        <v>296</v>
      </c>
      <c r="B466" s="134" t="s">
        <v>341</v>
      </c>
      <c r="C466" s="161"/>
      <c r="D466" s="73" t="s">
        <v>2</v>
      </c>
      <c r="E466" s="39">
        <f>SUM(E467:E470)</f>
        <v>0</v>
      </c>
      <c r="F466" s="39">
        <f t="shared" si="43"/>
        <v>0</v>
      </c>
      <c r="G466" s="39">
        <f>SUM(G467:G470)</f>
        <v>0</v>
      </c>
      <c r="H466" s="39">
        <f>SUM(H467:H470)</f>
        <v>0</v>
      </c>
      <c r="I466" s="39">
        <f>SUM(I467:I470)</f>
        <v>0</v>
      </c>
      <c r="J466" s="39">
        <f>SUM(J467:J470)</f>
        <v>0</v>
      </c>
      <c r="K466" s="39">
        <f>SUM(K467:K470)</f>
        <v>0</v>
      </c>
      <c r="L466" s="160"/>
      <c r="M466" s="159"/>
    </row>
    <row r="467" spans="1:13" ht="45" x14ac:dyDescent="0.2">
      <c r="A467" s="165"/>
      <c r="B467" s="134"/>
      <c r="C467" s="162"/>
      <c r="D467" s="73" t="s">
        <v>1</v>
      </c>
      <c r="E467" s="39">
        <v>0</v>
      </c>
      <c r="F467" s="39">
        <f t="shared" si="43"/>
        <v>0</v>
      </c>
      <c r="G467" s="38">
        <v>0</v>
      </c>
      <c r="H467" s="38">
        <v>0</v>
      </c>
      <c r="I467" s="38">
        <v>0</v>
      </c>
      <c r="J467" s="38">
        <v>0</v>
      </c>
      <c r="K467" s="38">
        <v>0</v>
      </c>
      <c r="L467" s="160"/>
      <c r="M467" s="159"/>
    </row>
    <row r="468" spans="1:13" ht="60" x14ac:dyDescent="0.2">
      <c r="A468" s="165"/>
      <c r="B468" s="134"/>
      <c r="C468" s="162"/>
      <c r="D468" s="73" t="s">
        <v>7</v>
      </c>
      <c r="E468" s="39">
        <v>0</v>
      </c>
      <c r="F468" s="39">
        <f t="shared" si="43"/>
        <v>0</v>
      </c>
      <c r="G468" s="38">
        <v>0</v>
      </c>
      <c r="H468" s="38">
        <v>0</v>
      </c>
      <c r="I468" s="38">
        <v>0</v>
      </c>
      <c r="J468" s="38">
        <v>0</v>
      </c>
      <c r="K468" s="38">
        <v>0</v>
      </c>
      <c r="L468" s="160"/>
      <c r="M468" s="159"/>
    </row>
    <row r="469" spans="1:13" ht="75" x14ac:dyDescent="0.2">
      <c r="A469" s="165"/>
      <c r="B469" s="134"/>
      <c r="C469" s="162"/>
      <c r="D469" s="73" t="s">
        <v>16</v>
      </c>
      <c r="E469" s="39">
        <v>0</v>
      </c>
      <c r="F469" s="39">
        <f t="shared" si="43"/>
        <v>0</v>
      </c>
      <c r="G469" s="38">
        <v>0</v>
      </c>
      <c r="H469" s="38">
        <v>0</v>
      </c>
      <c r="I469" s="38">
        <v>0</v>
      </c>
      <c r="J469" s="38">
        <v>0</v>
      </c>
      <c r="K469" s="38">
        <v>0</v>
      </c>
      <c r="L469" s="160"/>
      <c r="M469" s="159"/>
    </row>
    <row r="470" spans="1:13" ht="30" x14ac:dyDescent="0.2">
      <c r="A470" s="166"/>
      <c r="B470" s="134"/>
      <c r="C470" s="163"/>
      <c r="D470" s="73" t="s">
        <v>30</v>
      </c>
      <c r="E470" s="39">
        <v>0</v>
      </c>
      <c r="F470" s="39">
        <f t="shared" si="43"/>
        <v>0</v>
      </c>
      <c r="G470" s="38">
        <v>0</v>
      </c>
      <c r="H470" s="38">
        <v>0</v>
      </c>
      <c r="I470" s="38">
        <v>0</v>
      </c>
      <c r="J470" s="38">
        <v>0</v>
      </c>
      <c r="K470" s="38">
        <v>0</v>
      </c>
      <c r="L470" s="160"/>
      <c r="M470" s="159"/>
    </row>
    <row r="471" spans="1:13" ht="15.75" x14ac:dyDescent="0.2">
      <c r="A471" s="153" t="s">
        <v>342</v>
      </c>
      <c r="B471" s="154"/>
      <c r="C471" s="154"/>
      <c r="D471" s="154"/>
      <c r="E471" s="154"/>
      <c r="F471" s="154"/>
      <c r="G471" s="154"/>
      <c r="H471" s="154"/>
      <c r="I471" s="154"/>
      <c r="J471" s="154"/>
      <c r="K471" s="154"/>
      <c r="L471" s="154"/>
      <c r="M471" s="155"/>
    </row>
    <row r="472" spans="1:13" ht="15" x14ac:dyDescent="0.2">
      <c r="A472" s="164" t="s">
        <v>297</v>
      </c>
      <c r="B472" s="134" t="s">
        <v>343</v>
      </c>
      <c r="C472" s="161"/>
      <c r="D472" s="73" t="s">
        <v>2</v>
      </c>
      <c r="E472" s="39">
        <f>SUM(E473:E476)</f>
        <v>0</v>
      </c>
      <c r="F472" s="39">
        <f t="shared" si="43"/>
        <v>0</v>
      </c>
      <c r="G472" s="39">
        <f>SUM(G473:G476)</f>
        <v>0</v>
      </c>
      <c r="H472" s="39">
        <f>SUM(H473:H476)</f>
        <v>0</v>
      </c>
      <c r="I472" s="39">
        <f>SUM(I473:I476)</f>
        <v>0</v>
      </c>
      <c r="J472" s="39">
        <f>SUM(J473:J476)</f>
        <v>0</v>
      </c>
      <c r="K472" s="39">
        <f>SUM(K473:K476)</f>
        <v>0</v>
      </c>
      <c r="L472" s="160"/>
      <c r="M472" s="159"/>
    </row>
    <row r="473" spans="1:13" ht="45" x14ac:dyDescent="0.2">
      <c r="A473" s="165"/>
      <c r="B473" s="134"/>
      <c r="C473" s="162"/>
      <c r="D473" s="73" t="s">
        <v>1</v>
      </c>
      <c r="E473" s="39">
        <v>0</v>
      </c>
      <c r="F473" s="39">
        <f t="shared" si="43"/>
        <v>0</v>
      </c>
      <c r="G473" s="38">
        <v>0</v>
      </c>
      <c r="H473" s="38">
        <v>0</v>
      </c>
      <c r="I473" s="38">
        <v>0</v>
      </c>
      <c r="J473" s="38">
        <v>0</v>
      </c>
      <c r="K473" s="38">
        <v>0</v>
      </c>
      <c r="L473" s="160"/>
      <c r="M473" s="159"/>
    </row>
    <row r="474" spans="1:13" ht="60" x14ac:dyDescent="0.2">
      <c r="A474" s="165"/>
      <c r="B474" s="134"/>
      <c r="C474" s="162"/>
      <c r="D474" s="73" t="s">
        <v>7</v>
      </c>
      <c r="E474" s="39">
        <v>0</v>
      </c>
      <c r="F474" s="39">
        <f t="shared" si="43"/>
        <v>0</v>
      </c>
      <c r="G474" s="38">
        <v>0</v>
      </c>
      <c r="H474" s="38">
        <v>0</v>
      </c>
      <c r="I474" s="38">
        <v>0</v>
      </c>
      <c r="J474" s="38">
        <v>0</v>
      </c>
      <c r="K474" s="38">
        <v>0</v>
      </c>
      <c r="L474" s="160"/>
      <c r="M474" s="159"/>
    </row>
    <row r="475" spans="1:13" ht="75" x14ac:dyDescent="0.2">
      <c r="A475" s="165"/>
      <c r="B475" s="134"/>
      <c r="C475" s="162"/>
      <c r="D475" s="73" t="s">
        <v>16</v>
      </c>
      <c r="E475" s="39">
        <v>0</v>
      </c>
      <c r="F475" s="39">
        <f t="shared" si="43"/>
        <v>0</v>
      </c>
      <c r="G475" s="38">
        <v>0</v>
      </c>
      <c r="H475" s="38">
        <v>0</v>
      </c>
      <c r="I475" s="38">
        <v>0</v>
      </c>
      <c r="J475" s="38">
        <v>0</v>
      </c>
      <c r="K475" s="38">
        <v>0</v>
      </c>
      <c r="L475" s="160"/>
      <c r="M475" s="159"/>
    </row>
    <row r="476" spans="1:13" ht="30" x14ac:dyDescent="0.2">
      <c r="A476" s="166"/>
      <c r="B476" s="134"/>
      <c r="C476" s="163"/>
      <c r="D476" s="73" t="s">
        <v>30</v>
      </c>
      <c r="E476" s="39">
        <v>0</v>
      </c>
      <c r="F476" s="39">
        <f t="shared" si="43"/>
        <v>0</v>
      </c>
      <c r="G476" s="38">
        <v>0</v>
      </c>
      <c r="H476" s="38">
        <v>0</v>
      </c>
      <c r="I476" s="38">
        <v>0</v>
      </c>
      <c r="J476" s="38">
        <v>0</v>
      </c>
      <c r="K476" s="38">
        <v>0</v>
      </c>
      <c r="L476" s="160"/>
      <c r="M476" s="159"/>
    </row>
    <row r="477" spans="1:13" ht="15" x14ac:dyDescent="0.2">
      <c r="A477" s="164" t="s">
        <v>298</v>
      </c>
      <c r="B477" s="134" t="s">
        <v>344</v>
      </c>
      <c r="C477" s="161"/>
      <c r="D477" s="73" t="s">
        <v>2</v>
      </c>
      <c r="E477" s="39">
        <f>SUM(E478:E481)</f>
        <v>0</v>
      </c>
      <c r="F477" s="39">
        <f t="shared" si="43"/>
        <v>0</v>
      </c>
      <c r="G477" s="39">
        <f>SUM(G478:G481)</f>
        <v>0</v>
      </c>
      <c r="H477" s="39">
        <f>SUM(H478:H481)</f>
        <v>0</v>
      </c>
      <c r="I477" s="39">
        <f>SUM(I478:I481)</f>
        <v>0</v>
      </c>
      <c r="J477" s="39">
        <f>SUM(J478:J481)</f>
        <v>0</v>
      </c>
      <c r="K477" s="39">
        <f>SUM(K478:K481)</f>
        <v>0</v>
      </c>
      <c r="L477" s="160"/>
      <c r="M477" s="159"/>
    </row>
    <row r="478" spans="1:13" ht="45" x14ac:dyDescent="0.2">
      <c r="A478" s="165"/>
      <c r="B478" s="134"/>
      <c r="C478" s="162"/>
      <c r="D478" s="73" t="s">
        <v>1</v>
      </c>
      <c r="E478" s="39">
        <v>0</v>
      </c>
      <c r="F478" s="39">
        <f t="shared" si="43"/>
        <v>0</v>
      </c>
      <c r="G478" s="38">
        <v>0</v>
      </c>
      <c r="H478" s="38">
        <v>0</v>
      </c>
      <c r="I478" s="38">
        <v>0</v>
      </c>
      <c r="J478" s="38">
        <v>0</v>
      </c>
      <c r="K478" s="38">
        <v>0</v>
      </c>
      <c r="L478" s="160"/>
      <c r="M478" s="159"/>
    </row>
    <row r="479" spans="1:13" ht="60" x14ac:dyDescent="0.2">
      <c r="A479" s="165"/>
      <c r="B479" s="134"/>
      <c r="C479" s="162"/>
      <c r="D479" s="73" t="s">
        <v>7</v>
      </c>
      <c r="E479" s="39">
        <v>0</v>
      </c>
      <c r="F479" s="39">
        <f t="shared" si="43"/>
        <v>0</v>
      </c>
      <c r="G479" s="38">
        <v>0</v>
      </c>
      <c r="H479" s="38">
        <v>0</v>
      </c>
      <c r="I479" s="38">
        <v>0</v>
      </c>
      <c r="J479" s="38">
        <v>0</v>
      </c>
      <c r="K479" s="38">
        <v>0</v>
      </c>
      <c r="L479" s="160"/>
      <c r="M479" s="159"/>
    </row>
    <row r="480" spans="1:13" ht="75" x14ac:dyDescent="0.2">
      <c r="A480" s="165"/>
      <c r="B480" s="134"/>
      <c r="C480" s="162"/>
      <c r="D480" s="73" t="s">
        <v>16</v>
      </c>
      <c r="E480" s="39">
        <v>0</v>
      </c>
      <c r="F480" s="39">
        <f t="shared" si="43"/>
        <v>0</v>
      </c>
      <c r="G480" s="38">
        <v>0</v>
      </c>
      <c r="H480" s="38">
        <v>0</v>
      </c>
      <c r="I480" s="38">
        <v>0</v>
      </c>
      <c r="J480" s="38">
        <v>0</v>
      </c>
      <c r="K480" s="38">
        <v>0</v>
      </c>
      <c r="L480" s="160"/>
      <c r="M480" s="159"/>
    </row>
    <row r="481" spans="1:13" ht="30" x14ac:dyDescent="0.2">
      <c r="A481" s="166"/>
      <c r="B481" s="134"/>
      <c r="C481" s="163"/>
      <c r="D481" s="73" t="s">
        <v>30</v>
      </c>
      <c r="E481" s="39">
        <v>0</v>
      </c>
      <c r="F481" s="39">
        <f t="shared" si="43"/>
        <v>0</v>
      </c>
      <c r="G481" s="38">
        <v>0</v>
      </c>
      <c r="H481" s="38">
        <v>0</v>
      </c>
      <c r="I481" s="38">
        <v>0</v>
      </c>
      <c r="J481" s="38">
        <v>0</v>
      </c>
      <c r="K481" s="38">
        <v>0</v>
      </c>
      <c r="L481" s="160"/>
      <c r="M481" s="159"/>
    </row>
    <row r="482" spans="1:13" ht="15" x14ac:dyDescent="0.2">
      <c r="A482" s="164" t="s">
        <v>299</v>
      </c>
      <c r="B482" s="134" t="s">
        <v>345</v>
      </c>
      <c r="C482" s="161"/>
      <c r="D482" s="73" t="s">
        <v>2</v>
      </c>
      <c r="E482" s="39">
        <f>SUM(E483:E486)</f>
        <v>0</v>
      </c>
      <c r="F482" s="39">
        <f t="shared" si="43"/>
        <v>0</v>
      </c>
      <c r="G482" s="39">
        <f>SUM(G483:G486)</f>
        <v>0</v>
      </c>
      <c r="H482" s="39">
        <f>SUM(H483:H486)</f>
        <v>0</v>
      </c>
      <c r="I482" s="39">
        <f>SUM(I483:I486)</f>
        <v>0</v>
      </c>
      <c r="J482" s="39">
        <f>SUM(J483:J486)</f>
        <v>0</v>
      </c>
      <c r="K482" s="39">
        <f>SUM(K483:K486)</f>
        <v>0</v>
      </c>
      <c r="L482" s="160"/>
      <c r="M482" s="159"/>
    </row>
    <row r="483" spans="1:13" ht="45" x14ac:dyDescent="0.2">
      <c r="A483" s="165"/>
      <c r="B483" s="134"/>
      <c r="C483" s="162"/>
      <c r="D483" s="73" t="s">
        <v>1</v>
      </c>
      <c r="E483" s="39">
        <v>0</v>
      </c>
      <c r="F483" s="39">
        <f t="shared" si="43"/>
        <v>0</v>
      </c>
      <c r="G483" s="38">
        <v>0</v>
      </c>
      <c r="H483" s="38">
        <v>0</v>
      </c>
      <c r="I483" s="38">
        <v>0</v>
      </c>
      <c r="J483" s="38">
        <v>0</v>
      </c>
      <c r="K483" s="38">
        <v>0</v>
      </c>
      <c r="L483" s="160"/>
      <c r="M483" s="159"/>
    </row>
    <row r="484" spans="1:13" ht="60" x14ac:dyDescent="0.2">
      <c r="A484" s="165"/>
      <c r="B484" s="134"/>
      <c r="C484" s="162"/>
      <c r="D484" s="73" t="s">
        <v>7</v>
      </c>
      <c r="E484" s="39">
        <v>0</v>
      </c>
      <c r="F484" s="39">
        <f t="shared" si="43"/>
        <v>0</v>
      </c>
      <c r="G484" s="38">
        <v>0</v>
      </c>
      <c r="H484" s="38">
        <v>0</v>
      </c>
      <c r="I484" s="38">
        <v>0</v>
      </c>
      <c r="J484" s="38">
        <v>0</v>
      </c>
      <c r="K484" s="38">
        <v>0</v>
      </c>
      <c r="L484" s="160"/>
      <c r="M484" s="159"/>
    </row>
    <row r="485" spans="1:13" ht="75" x14ac:dyDescent="0.2">
      <c r="A485" s="165"/>
      <c r="B485" s="134"/>
      <c r="C485" s="162"/>
      <c r="D485" s="73" t="s">
        <v>16</v>
      </c>
      <c r="E485" s="39">
        <v>0</v>
      </c>
      <c r="F485" s="39">
        <f t="shared" si="43"/>
        <v>0</v>
      </c>
      <c r="G485" s="38">
        <v>0</v>
      </c>
      <c r="H485" s="38">
        <v>0</v>
      </c>
      <c r="I485" s="38">
        <v>0</v>
      </c>
      <c r="J485" s="38">
        <v>0</v>
      </c>
      <c r="K485" s="38">
        <v>0</v>
      </c>
      <c r="L485" s="160"/>
      <c r="M485" s="159"/>
    </row>
    <row r="486" spans="1:13" ht="30" x14ac:dyDescent="0.2">
      <c r="A486" s="166"/>
      <c r="B486" s="134"/>
      <c r="C486" s="163"/>
      <c r="D486" s="73" t="s">
        <v>30</v>
      </c>
      <c r="E486" s="39">
        <v>0</v>
      </c>
      <c r="F486" s="39">
        <f t="shared" si="43"/>
        <v>0</v>
      </c>
      <c r="G486" s="38">
        <v>0</v>
      </c>
      <c r="H486" s="38">
        <v>0</v>
      </c>
      <c r="I486" s="38">
        <v>0</v>
      </c>
      <c r="J486" s="38">
        <v>0</v>
      </c>
      <c r="K486" s="38">
        <v>0</v>
      </c>
      <c r="L486" s="160"/>
      <c r="M486" s="159"/>
    </row>
    <row r="487" spans="1:13" ht="15" x14ac:dyDescent="0.2">
      <c r="A487" s="164" t="s">
        <v>300</v>
      </c>
      <c r="B487" s="134" t="s">
        <v>346</v>
      </c>
      <c r="C487" s="161"/>
      <c r="D487" s="73" t="s">
        <v>2</v>
      </c>
      <c r="E487" s="39">
        <f>SUM(E488:E491)</f>
        <v>0</v>
      </c>
      <c r="F487" s="39">
        <f t="shared" si="43"/>
        <v>0</v>
      </c>
      <c r="G487" s="39">
        <f>SUM(G488:G491)</f>
        <v>0</v>
      </c>
      <c r="H487" s="39">
        <f>SUM(H488:H491)</f>
        <v>0</v>
      </c>
      <c r="I487" s="39">
        <f>SUM(I488:I491)</f>
        <v>0</v>
      </c>
      <c r="J487" s="39">
        <f>SUM(J488:J491)</f>
        <v>0</v>
      </c>
      <c r="K487" s="39">
        <f>SUM(K488:K491)</f>
        <v>0</v>
      </c>
      <c r="L487" s="160"/>
      <c r="M487" s="159"/>
    </row>
    <row r="488" spans="1:13" ht="45" x14ac:dyDescent="0.2">
      <c r="A488" s="165"/>
      <c r="B488" s="134"/>
      <c r="C488" s="162"/>
      <c r="D488" s="73" t="s">
        <v>1</v>
      </c>
      <c r="E488" s="39">
        <v>0</v>
      </c>
      <c r="F488" s="39">
        <f t="shared" si="43"/>
        <v>0</v>
      </c>
      <c r="G488" s="38">
        <v>0</v>
      </c>
      <c r="H488" s="38">
        <v>0</v>
      </c>
      <c r="I488" s="38">
        <v>0</v>
      </c>
      <c r="J488" s="38">
        <v>0</v>
      </c>
      <c r="K488" s="38">
        <v>0</v>
      </c>
      <c r="L488" s="160"/>
      <c r="M488" s="159"/>
    </row>
    <row r="489" spans="1:13" ht="60" x14ac:dyDescent="0.2">
      <c r="A489" s="165"/>
      <c r="B489" s="134"/>
      <c r="C489" s="162"/>
      <c r="D489" s="73" t="s">
        <v>7</v>
      </c>
      <c r="E489" s="39">
        <v>0</v>
      </c>
      <c r="F489" s="39">
        <f t="shared" si="43"/>
        <v>0</v>
      </c>
      <c r="G489" s="38">
        <v>0</v>
      </c>
      <c r="H489" s="38">
        <v>0</v>
      </c>
      <c r="I489" s="38">
        <v>0</v>
      </c>
      <c r="J489" s="38">
        <v>0</v>
      </c>
      <c r="K489" s="38">
        <v>0</v>
      </c>
      <c r="L489" s="160"/>
      <c r="M489" s="159"/>
    </row>
    <row r="490" spans="1:13" ht="75" x14ac:dyDescent="0.2">
      <c r="A490" s="165"/>
      <c r="B490" s="134"/>
      <c r="C490" s="162"/>
      <c r="D490" s="73" t="s">
        <v>16</v>
      </c>
      <c r="E490" s="39">
        <v>0</v>
      </c>
      <c r="F490" s="39">
        <f t="shared" si="43"/>
        <v>0</v>
      </c>
      <c r="G490" s="38">
        <v>0</v>
      </c>
      <c r="H490" s="38">
        <v>0</v>
      </c>
      <c r="I490" s="38">
        <v>0</v>
      </c>
      <c r="J490" s="38">
        <v>0</v>
      </c>
      <c r="K490" s="38">
        <v>0</v>
      </c>
      <c r="L490" s="160"/>
      <c r="M490" s="159"/>
    </row>
    <row r="491" spans="1:13" ht="30" x14ac:dyDescent="0.2">
      <c r="A491" s="166"/>
      <c r="B491" s="134"/>
      <c r="C491" s="163"/>
      <c r="D491" s="73" t="s">
        <v>30</v>
      </c>
      <c r="E491" s="39">
        <v>0</v>
      </c>
      <c r="F491" s="39">
        <f t="shared" si="43"/>
        <v>0</v>
      </c>
      <c r="G491" s="38">
        <v>0</v>
      </c>
      <c r="H491" s="38">
        <v>0</v>
      </c>
      <c r="I491" s="38">
        <v>0</v>
      </c>
      <c r="J491" s="38">
        <v>0</v>
      </c>
      <c r="K491" s="38">
        <v>0</v>
      </c>
      <c r="L491" s="160"/>
      <c r="M491" s="159"/>
    </row>
    <row r="492" spans="1:13" ht="15" x14ac:dyDescent="0.2">
      <c r="A492" s="164" t="s">
        <v>301</v>
      </c>
      <c r="B492" s="134" t="s">
        <v>347</v>
      </c>
      <c r="C492" s="161"/>
      <c r="D492" s="73" t="s">
        <v>2</v>
      </c>
      <c r="E492" s="39">
        <f>SUM(E493:E496)</f>
        <v>0</v>
      </c>
      <c r="F492" s="39">
        <f t="shared" si="43"/>
        <v>0</v>
      </c>
      <c r="G492" s="39">
        <f>SUM(G493:G496)</f>
        <v>0</v>
      </c>
      <c r="H492" s="39">
        <f>SUM(H493:H496)</f>
        <v>0</v>
      </c>
      <c r="I492" s="39">
        <f>SUM(I493:I496)</f>
        <v>0</v>
      </c>
      <c r="J492" s="39">
        <f>SUM(J493:J496)</f>
        <v>0</v>
      </c>
      <c r="K492" s="39">
        <f>SUM(K493:K496)</f>
        <v>0</v>
      </c>
      <c r="L492" s="160"/>
      <c r="M492" s="159"/>
    </row>
    <row r="493" spans="1:13" ht="45" x14ac:dyDescent="0.2">
      <c r="A493" s="165"/>
      <c r="B493" s="134"/>
      <c r="C493" s="162"/>
      <c r="D493" s="73" t="s">
        <v>1</v>
      </c>
      <c r="E493" s="39">
        <v>0</v>
      </c>
      <c r="F493" s="39">
        <f t="shared" si="43"/>
        <v>0</v>
      </c>
      <c r="G493" s="38">
        <v>0</v>
      </c>
      <c r="H493" s="38">
        <v>0</v>
      </c>
      <c r="I493" s="38">
        <v>0</v>
      </c>
      <c r="J493" s="38">
        <v>0</v>
      </c>
      <c r="K493" s="38">
        <v>0</v>
      </c>
      <c r="L493" s="160"/>
      <c r="M493" s="159"/>
    </row>
    <row r="494" spans="1:13" ht="60" x14ac:dyDescent="0.2">
      <c r="A494" s="165"/>
      <c r="B494" s="134"/>
      <c r="C494" s="162"/>
      <c r="D494" s="73" t="s">
        <v>7</v>
      </c>
      <c r="E494" s="39">
        <v>0</v>
      </c>
      <c r="F494" s="39">
        <f t="shared" si="43"/>
        <v>0</v>
      </c>
      <c r="G494" s="38">
        <v>0</v>
      </c>
      <c r="H494" s="38">
        <v>0</v>
      </c>
      <c r="I494" s="38">
        <v>0</v>
      </c>
      <c r="J494" s="38">
        <v>0</v>
      </c>
      <c r="K494" s="38">
        <v>0</v>
      </c>
      <c r="L494" s="160"/>
      <c r="M494" s="159"/>
    </row>
    <row r="495" spans="1:13" ht="75" x14ac:dyDescent="0.2">
      <c r="A495" s="165"/>
      <c r="B495" s="134"/>
      <c r="C495" s="162"/>
      <c r="D495" s="73" t="s">
        <v>16</v>
      </c>
      <c r="E495" s="39">
        <v>0</v>
      </c>
      <c r="F495" s="39">
        <f t="shared" si="43"/>
        <v>0</v>
      </c>
      <c r="G495" s="38">
        <v>0</v>
      </c>
      <c r="H495" s="38">
        <v>0</v>
      </c>
      <c r="I495" s="38">
        <v>0</v>
      </c>
      <c r="J495" s="38">
        <v>0</v>
      </c>
      <c r="K495" s="38">
        <v>0</v>
      </c>
      <c r="L495" s="160"/>
      <c r="M495" s="159"/>
    </row>
    <row r="496" spans="1:13" ht="30" x14ac:dyDescent="0.2">
      <c r="A496" s="166"/>
      <c r="B496" s="134"/>
      <c r="C496" s="163"/>
      <c r="D496" s="73" t="s">
        <v>30</v>
      </c>
      <c r="E496" s="39">
        <v>0</v>
      </c>
      <c r="F496" s="39">
        <f t="shared" si="43"/>
        <v>0</v>
      </c>
      <c r="G496" s="38">
        <v>0</v>
      </c>
      <c r="H496" s="38">
        <v>0</v>
      </c>
      <c r="I496" s="38">
        <v>0</v>
      </c>
      <c r="J496" s="38">
        <v>0</v>
      </c>
      <c r="K496" s="38">
        <v>0</v>
      </c>
      <c r="L496" s="160"/>
      <c r="M496" s="159"/>
    </row>
    <row r="497" spans="1:13" ht="15" x14ac:dyDescent="0.2">
      <c r="A497" s="164" t="s">
        <v>302</v>
      </c>
      <c r="B497" s="134" t="s">
        <v>348</v>
      </c>
      <c r="C497" s="161"/>
      <c r="D497" s="73" t="s">
        <v>2</v>
      </c>
      <c r="E497" s="39">
        <f>SUM(E498:E501)</f>
        <v>0</v>
      </c>
      <c r="F497" s="39">
        <f t="shared" ref="F497:F550" si="44">SUM(G497:K497)</f>
        <v>0</v>
      </c>
      <c r="G497" s="39">
        <f>SUM(G498:G501)</f>
        <v>0</v>
      </c>
      <c r="H497" s="39">
        <f>SUM(H498:H501)</f>
        <v>0</v>
      </c>
      <c r="I497" s="39">
        <f>SUM(I498:I501)</f>
        <v>0</v>
      </c>
      <c r="J497" s="39">
        <f>SUM(J498:J501)</f>
        <v>0</v>
      </c>
      <c r="K497" s="39">
        <f>SUM(K498:K501)</f>
        <v>0</v>
      </c>
      <c r="L497" s="160"/>
      <c r="M497" s="159"/>
    </row>
    <row r="498" spans="1:13" ht="45" x14ac:dyDescent="0.2">
      <c r="A498" s="165"/>
      <c r="B498" s="134"/>
      <c r="C498" s="162"/>
      <c r="D498" s="73" t="s">
        <v>1</v>
      </c>
      <c r="E498" s="39">
        <v>0</v>
      </c>
      <c r="F498" s="39">
        <f t="shared" si="44"/>
        <v>0</v>
      </c>
      <c r="G498" s="38">
        <v>0</v>
      </c>
      <c r="H498" s="38">
        <v>0</v>
      </c>
      <c r="I498" s="38">
        <v>0</v>
      </c>
      <c r="J498" s="38">
        <v>0</v>
      </c>
      <c r="K498" s="38">
        <v>0</v>
      </c>
      <c r="L498" s="160"/>
      <c r="M498" s="159"/>
    </row>
    <row r="499" spans="1:13" ht="60" x14ac:dyDescent="0.2">
      <c r="A499" s="165"/>
      <c r="B499" s="134"/>
      <c r="C499" s="162"/>
      <c r="D499" s="73" t="s">
        <v>7</v>
      </c>
      <c r="E499" s="39">
        <v>0</v>
      </c>
      <c r="F499" s="39">
        <f t="shared" si="44"/>
        <v>0</v>
      </c>
      <c r="G499" s="38">
        <v>0</v>
      </c>
      <c r="H499" s="38">
        <v>0</v>
      </c>
      <c r="I499" s="38">
        <v>0</v>
      </c>
      <c r="J499" s="38">
        <v>0</v>
      </c>
      <c r="K499" s="38">
        <v>0</v>
      </c>
      <c r="L499" s="160"/>
      <c r="M499" s="159"/>
    </row>
    <row r="500" spans="1:13" ht="75" x14ac:dyDescent="0.2">
      <c r="A500" s="165"/>
      <c r="B500" s="134"/>
      <c r="C500" s="162"/>
      <c r="D500" s="73" t="s">
        <v>16</v>
      </c>
      <c r="E500" s="39">
        <v>0</v>
      </c>
      <c r="F500" s="39">
        <f t="shared" si="44"/>
        <v>0</v>
      </c>
      <c r="G500" s="38">
        <v>0</v>
      </c>
      <c r="H500" s="38">
        <v>0</v>
      </c>
      <c r="I500" s="38">
        <v>0</v>
      </c>
      <c r="J500" s="38">
        <v>0</v>
      </c>
      <c r="K500" s="38">
        <v>0</v>
      </c>
      <c r="L500" s="160"/>
      <c r="M500" s="159"/>
    </row>
    <row r="501" spans="1:13" ht="30" x14ac:dyDescent="0.2">
      <c r="A501" s="166"/>
      <c r="B501" s="134"/>
      <c r="C501" s="163"/>
      <c r="D501" s="73" t="s">
        <v>30</v>
      </c>
      <c r="E501" s="39">
        <v>0</v>
      </c>
      <c r="F501" s="39">
        <f t="shared" si="44"/>
        <v>0</v>
      </c>
      <c r="G501" s="38">
        <v>0</v>
      </c>
      <c r="H501" s="38">
        <v>0</v>
      </c>
      <c r="I501" s="38">
        <v>0</v>
      </c>
      <c r="J501" s="38">
        <v>0</v>
      </c>
      <c r="K501" s="38">
        <v>0</v>
      </c>
      <c r="L501" s="160"/>
      <c r="M501" s="159"/>
    </row>
    <row r="502" spans="1:13" ht="15" x14ac:dyDescent="0.2">
      <c r="A502" s="164" t="s">
        <v>303</v>
      </c>
      <c r="B502" s="134" t="s">
        <v>349</v>
      </c>
      <c r="C502" s="161"/>
      <c r="D502" s="73" t="s">
        <v>2</v>
      </c>
      <c r="E502" s="39">
        <f>SUM(E503:E506)</f>
        <v>0</v>
      </c>
      <c r="F502" s="39">
        <f t="shared" si="44"/>
        <v>0</v>
      </c>
      <c r="G502" s="39">
        <f>SUM(G503:G506)</f>
        <v>0</v>
      </c>
      <c r="H502" s="39">
        <f>SUM(H503:H506)</f>
        <v>0</v>
      </c>
      <c r="I502" s="39">
        <f>SUM(I503:I506)</f>
        <v>0</v>
      </c>
      <c r="J502" s="39">
        <f>SUM(J503:J506)</f>
        <v>0</v>
      </c>
      <c r="K502" s="39">
        <f>SUM(K503:K506)</f>
        <v>0</v>
      </c>
      <c r="L502" s="160"/>
      <c r="M502" s="159"/>
    </row>
    <row r="503" spans="1:13" ht="45" x14ac:dyDescent="0.2">
      <c r="A503" s="165"/>
      <c r="B503" s="134"/>
      <c r="C503" s="162"/>
      <c r="D503" s="73" t="s">
        <v>1</v>
      </c>
      <c r="E503" s="39">
        <v>0</v>
      </c>
      <c r="F503" s="39">
        <f t="shared" si="44"/>
        <v>0</v>
      </c>
      <c r="G503" s="38">
        <v>0</v>
      </c>
      <c r="H503" s="38">
        <v>0</v>
      </c>
      <c r="I503" s="38">
        <v>0</v>
      </c>
      <c r="J503" s="38">
        <v>0</v>
      </c>
      <c r="K503" s="38">
        <v>0</v>
      </c>
      <c r="L503" s="160"/>
      <c r="M503" s="159"/>
    </row>
    <row r="504" spans="1:13" ht="60" x14ac:dyDescent="0.2">
      <c r="A504" s="165"/>
      <c r="B504" s="134"/>
      <c r="C504" s="162"/>
      <c r="D504" s="73" t="s">
        <v>7</v>
      </c>
      <c r="E504" s="39">
        <v>0</v>
      </c>
      <c r="F504" s="39">
        <f t="shared" si="44"/>
        <v>0</v>
      </c>
      <c r="G504" s="38">
        <v>0</v>
      </c>
      <c r="H504" s="38">
        <v>0</v>
      </c>
      <c r="I504" s="38">
        <v>0</v>
      </c>
      <c r="J504" s="38">
        <v>0</v>
      </c>
      <c r="K504" s="38">
        <v>0</v>
      </c>
      <c r="L504" s="160"/>
      <c r="M504" s="159"/>
    </row>
    <row r="505" spans="1:13" ht="75" x14ac:dyDescent="0.2">
      <c r="A505" s="165"/>
      <c r="B505" s="134"/>
      <c r="C505" s="162"/>
      <c r="D505" s="73" t="s">
        <v>16</v>
      </c>
      <c r="E505" s="39">
        <v>0</v>
      </c>
      <c r="F505" s="39">
        <f t="shared" si="44"/>
        <v>0</v>
      </c>
      <c r="G505" s="38">
        <v>0</v>
      </c>
      <c r="H505" s="38">
        <v>0</v>
      </c>
      <c r="I505" s="38">
        <v>0</v>
      </c>
      <c r="J505" s="38">
        <v>0</v>
      </c>
      <c r="K505" s="38">
        <v>0</v>
      </c>
      <c r="L505" s="160"/>
      <c r="M505" s="159"/>
    </row>
    <row r="506" spans="1:13" ht="30" x14ac:dyDescent="0.2">
      <c r="A506" s="166"/>
      <c r="B506" s="134"/>
      <c r="C506" s="163"/>
      <c r="D506" s="73" t="s">
        <v>30</v>
      </c>
      <c r="E506" s="39">
        <v>0</v>
      </c>
      <c r="F506" s="39">
        <f t="shared" si="44"/>
        <v>0</v>
      </c>
      <c r="G506" s="38">
        <v>0</v>
      </c>
      <c r="H506" s="38">
        <v>0</v>
      </c>
      <c r="I506" s="38">
        <v>0</v>
      </c>
      <c r="J506" s="38">
        <v>0</v>
      </c>
      <c r="K506" s="38">
        <v>0</v>
      </c>
      <c r="L506" s="160"/>
      <c r="M506" s="159"/>
    </row>
    <row r="507" spans="1:13" ht="15.75" x14ac:dyDescent="0.2">
      <c r="A507" s="153" t="s">
        <v>350</v>
      </c>
      <c r="B507" s="154"/>
      <c r="C507" s="154"/>
      <c r="D507" s="154"/>
      <c r="E507" s="154"/>
      <c r="F507" s="154"/>
      <c r="G507" s="154"/>
      <c r="H507" s="154"/>
      <c r="I507" s="154"/>
      <c r="J507" s="154"/>
      <c r="K507" s="154"/>
      <c r="L507" s="154"/>
      <c r="M507" s="155"/>
    </row>
    <row r="508" spans="1:13" ht="15" x14ac:dyDescent="0.2">
      <c r="A508" s="164" t="s">
        <v>304</v>
      </c>
      <c r="B508" s="134" t="s">
        <v>351</v>
      </c>
      <c r="C508" s="161"/>
      <c r="D508" s="73" t="s">
        <v>2</v>
      </c>
      <c r="E508" s="39">
        <f>SUM(E509:E512)</f>
        <v>0</v>
      </c>
      <c r="F508" s="39">
        <f t="shared" si="44"/>
        <v>0</v>
      </c>
      <c r="G508" s="39">
        <f>SUM(G509:G512)</f>
        <v>0</v>
      </c>
      <c r="H508" s="39">
        <f>SUM(H509:H512)</f>
        <v>0</v>
      </c>
      <c r="I508" s="39">
        <f>SUM(I509:I512)</f>
        <v>0</v>
      </c>
      <c r="J508" s="39">
        <f>SUM(J509:J512)</f>
        <v>0</v>
      </c>
      <c r="K508" s="39">
        <f>SUM(K509:K512)</f>
        <v>0</v>
      </c>
      <c r="L508" s="160"/>
      <c r="M508" s="159"/>
    </row>
    <row r="509" spans="1:13" ht="45" x14ac:dyDescent="0.2">
      <c r="A509" s="165"/>
      <c r="B509" s="134"/>
      <c r="C509" s="162"/>
      <c r="D509" s="73" t="s">
        <v>1</v>
      </c>
      <c r="E509" s="39">
        <v>0</v>
      </c>
      <c r="F509" s="39">
        <f t="shared" si="44"/>
        <v>0</v>
      </c>
      <c r="G509" s="38">
        <v>0</v>
      </c>
      <c r="H509" s="38">
        <v>0</v>
      </c>
      <c r="I509" s="38">
        <v>0</v>
      </c>
      <c r="J509" s="38">
        <v>0</v>
      </c>
      <c r="K509" s="38">
        <v>0</v>
      </c>
      <c r="L509" s="160"/>
      <c r="M509" s="159"/>
    </row>
    <row r="510" spans="1:13" ht="60" x14ac:dyDescent="0.2">
      <c r="A510" s="165"/>
      <c r="B510" s="134"/>
      <c r="C510" s="162"/>
      <c r="D510" s="73" t="s">
        <v>7</v>
      </c>
      <c r="E510" s="39">
        <v>0</v>
      </c>
      <c r="F510" s="39">
        <f t="shared" si="44"/>
        <v>0</v>
      </c>
      <c r="G510" s="38">
        <v>0</v>
      </c>
      <c r="H510" s="38">
        <v>0</v>
      </c>
      <c r="I510" s="38">
        <v>0</v>
      </c>
      <c r="J510" s="38">
        <v>0</v>
      </c>
      <c r="K510" s="38">
        <v>0</v>
      </c>
      <c r="L510" s="160"/>
      <c r="M510" s="159"/>
    </row>
    <row r="511" spans="1:13" ht="75" x14ac:dyDescent="0.2">
      <c r="A511" s="165"/>
      <c r="B511" s="134"/>
      <c r="C511" s="162"/>
      <c r="D511" s="73" t="s">
        <v>16</v>
      </c>
      <c r="E511" s="39">
        <v>0</v>
      </c>
      <c r="F511" s="39">
        <f t="shared" si="44"/>
        <v>0</v>
      </c>
      <c r="G511" s="38">
        <v>0</v>
      </c>
      <c r="H511" s="38">
        <v>0</v>
      </c>
      <c r="I511" s="38">
        <v>0</v>
      </c>
      <c r="J511" s="38">
        <v>0</v>
      </c>
      <c r="K511" s="38">
        <v>0</v>
      </c>
      <c r="L511" s="160"/>
      <c r="M511" s="159"/>
    </row>
    <row r="512" spans="1:13" ht="30" x14ac:dyDescent="0.2">
      <c r="A512" s="166"/>
      <c r="B512" s="134"/>
      <c r="C512" s="163"/>
      <c r="D512" s="73" t="s">
        <v>30</v>
      </c>
      <c r="E512" s="39">
        <v>0</v>
      </c>
      <c r="F512" s="39">
        <f t="shared" si="44"/>
        <v>0</v>
      </c>
      <c r="G512" s="38">
        <v>0</v>
      </c>
      <c r="H512" s="38">
        <v>0</v>
      </c>
      <c r="I512" s="38">
        <v>0</v>
      </c>
      <c r="J512" s="38">
        <v>0</v>
      </c>
      <c r="K512" s="38">
        <v>0</v>
      </c>
      <c r="L512" s="160"/>
      <c r="M512" s="159"/>
    </row>
    <row r="513" spans="1:13" ht="15" x14ac:dyDescent="0.2">
      <c r="A513" s="164" t="s">
        <v>305</v>
      </c>
      <c r="B513" s="134" t="s">
        <v>352</v>
      </c>
      <c r="C513" s="161"/>
      <c r="D513" s="73" t="s">
        <v>2</v>
      </c>
      <c r="E513" s="39">
        <f>SUM(E514:E517)</f>
        <v>0</v>
      </c>
      <c r="F513" s="39">
        <f t="shared" si="44"/>
        <v>0</v>
      </c>
      <c r="G513" s="39">
        <f>SUM(G514:G517)</f>
        <v>0</v>
      </c>
      <c r="H513" s="39">
        <f>SUM(H514:H517)</f>
        <v>0</v>
      </c>
      <c r="I513" s="39">
        <f>SUM(I514:I517)</f>
        <v>0</v>
      </c>
      <c r="J513" s="39">
        <f>SUM(J514:J517)</f>
        <v>0</v>
      </c>
      <c r="K513" s="39">
        <f>SUM(K514:K517)</f>
        <v>0</v>
      </c>
      <c r="L513" s="160"/>
      <c r="M513" s="159"/>
    </row>
    <row r="514" spans="1:13" ht="45" x14ac:dyDescent="0.2">
      <c r="A514" s="165"/>
      <c r="B514" s="134"/>
      <c r="C514" s="162"/>
      <c r="D514" s="73" t="s">
        <v>1</v>
      </c>
      <c r="E514" s="39">
        <v>0</v>
      </c>
      <c r="F514" s="39">
        <f t="shared" si="44"/>
        <v>0</v>
      </c>
      <c r="G514" s="38">
        <v>0</v>
      </c>
      <c r="H514" s="38">
        <v>0</v>
      </c>
      <c r="I514" s="38">
        <v>0</v>
      </c>
      <c r="J514" s="38">
        <v>0</v>
      </c>
      <c r="K514" s="38">
        <v>0</v>
      </c>
      <c r="L514" s="160"/>
      <c r="M514" s="159"/>
    </row>
    <row r="515" spans="1:13" ht="60" x14ac:dyDescent="0.2">
      <c r="A515" s="165"/>
      <c r="B515" s="134"/>
      <c r="C515" s="162"/>
      <c r="D515" s="73" t="s">
        <v>7</v>
      </c>
      <c r="E515" s="39">
        <v>0</v>
      </c>
      <c r="F515" s="39">
        <f t="shared" si="44"/>
        <v>0</v>
      </c>
      <c r="G515" s="38">
        <v>0</v>
      </c>
      <c r="H515" s="38">
        <v>0</v>
      </c>
      <c r="I515" s="38">
        <v>0</v>
      </c>
      <c r="J515" s="38">
        <v>0</v>
      </c>
      <c r="K515" s="38">
        <v>0</v>
      </c>
      <c r="L515" s="160"/>
      <c r="M515" s="159"/>
    </row>
    <row r="516" spans="1:13" ht="75" x14ac:dyDescent="0.2">
      <c r="A516" s="165"/>
      <c r="B516" s="134"/>
      <c r="C516" s="162"/>
      <c r="D516" s="73" t="s">
        <v>16</v>
      </c>
      <c r="E516" s="39">
        <v>0</v>
      </c>
      <c r="F516" s="39">
        <f t="shared" si="44"/>
        <v>0</v>
      </c>
      <c r="G516" s="38">
        <v>0</v>
      </c>
      <c r="H516" s="38">
        <v>0</v>
      </c>
      <c r="I516" s="38">
        <v>0</v>
      </c>
      <c r="J516" s="38">
        <v>0</v>
      </c>
      <c r="K516" s="38">
        <v>0</v>
      </c>
      <c r="L516" s="160"/>
      <c r="M516" s="159"/>
    </row>
    <row r="517" spans="1:13" ht="30" x14ac:dyDescent="0.2">
      <c r="A517" s="166"/>
      <c r="B517" s="134"/>
      <c r="C517" s="163"/>
      <c r="D517" s="73" t="s">
        <v>30</v>
      </c>
      <c r="E517" s="39">
        <v>0</v>
      </c>
      <c r="F517" s="39">
        <f t="shared" si="44"/>
        <v>0</v>
      </c>
      <c r="G517" s="38">
        <v>0</v>
      </c>
      <c r="H517" s="38">
        <v>0</v>
      </c>
      <c r="I517" s="38">
        <v>0</v>
      </c>
      <c r="J517" s="38">
        <v>0</v>
      </c>
      <c r="K517" s="38">
        <v>0</v>
      </c>
      <c r="L517" s="160"/>
      <c r="M517" s="159"/>
    </row>
    <row r="518" spans="1:13" ht="15.75" x14ac:dyDescent="0.2">
      <c r="A518" s="153" t="s">
        <v>353</v>
      </c>
      <c r="B518" s="154"/>
      <c r="C518" s="154"/>
      <c r="D518" s="154"/>
      <c r="E518" s="154"/>
      <c r="F518" s="154"/>
      <c r="G518" s="154"/>
      <c r="H518" s="154"/>
      <c r="I518" s="154"/>
      <c r="J518" s="154"/>
      <c r="K518" s="154"/>
      <c r="L518" s="154"/>
      <c r="M518" s="155"/>
    </row>
    <row r="519" spans="1:13" ht="15" x14ac:dyDescent="0.2">
      <c r="A519" s="164" t="s">
        <v>306</v>
      </c>
      <c r="B519" s="134" t="s">
        <v>354</v>
      </c>
      <c r="C519" s="161"/>
      <c r="D519" s="73" t="s">
        <v>2</v>
      </c>
      <c r="E519" s="39">
        <f>SUM(E520:E523)</f>
        <v>0</v>
      </c>
      <c r="F519" s="39">
        <f t="shared" si="44"/>
        <v>0</v>
      </c>
      <c r="G519" s="39">
        <f>SUM(G520:G523)</f>
        <v>0</v>
      </c>
      <c r="H519" s="39">
        <f>SUM(H520:H523)</f>
        <v>0</v>
      </c>
      <c r="I519" s="39">
        <f>SUM(I520:I523)</f>
        <v>0</v>
      </c>
      <c r="J519" s="39">
        <f>SUM(J520:J523)</f>
        <v>0</v>
      </c>
      <c r="K519" s="39">
        <f>SUM(K520:K523)</f>
        <v>0</v>
      </c>
      <c r="L519" s="160"/>
      <c r="M519" s="159"/>
    </row>
    <row r="520" spans="1:13" ht="45" x14ac:dyDescent="0.2">
      <c r="A520" s="165"/>
      <c r="B520" s="134"/>
      <c r="C520" s="162"/>
      <c r="D520" s="73" t="s">
        <v>1</v>
      </c>
      <c r="E520" s="39">
        <v>0</v>
      </c>
      <c r="F520" s="39">
        <f t="shared" si="44"/>
        <v>0</v>
      </c>
      <c r="G520" s="38">
        <v>0</v>
      </c>
      <c r="H520" s="38">
        <v>0</v>
      </c>
      <c r="I520" s="38">
        <v>0</v>
      </c>
      <c r="J520" s="38">
        <v>0</v>
      </c>
      <c r="K520" s="38">
        <v>0</v>
      </c>
      <c r="L520" s="160"/>
      <c r="M520" s="159"/>
    </row>
    <row r="521" spans="1:13" ht="60" x14ac:dyDescent="0.2">
      <c r="A521" s="165"/>
      <c r="B521" s="134"/>
      <c r="C521" s="162"/>
      <c r="D521" s="73" t="s">
        <v>7</v>
      </c>
      <c r="E521" s="39">
        <v>0</v>
      </c>
      <c r="F521" s="39">
        <f t="shared" si="44"/>
        <v>0</v>
      </c>
      <c r="G521" s="38">
        <v>0</v>
      </c>
      <c r="H521" s="38">
        <v>0</v>
      </c>
      <c r="I521" s="38">
        <v>0</v>
      </c>
      <c r="J521" s="38">
        <v>0</v>
      </c>
      <c r="K521" s="38">
        <v>0</v>
      </c>
      <c r="L521" s="160"/>
      <c r="M521" s="159"/>
    </row>
    <row r="522" spans="1:13" ht="75" x14ac:dyDescent="0.2">
      <c r="A522" s="165"/>
      <c r="B522" s="134"/>
      <c r="C522" s="162"/>
      <c r="D522" s="73" t="s">
        <v>16</v>
      </c>
      <c r="E522" s="39">
        <v>0</v>
      </c>
      <c r="F522" s="39">
        <f t="shared" si="44"/>
        <v>0</v>
      </c>
      <c r="G522" s="38">
        <v>0</v>
      </c>
      <c r="H522" s="38">
        <v>0</v>
      </c>
      <c r="I522" s="38">
        <v>0</v>
      </c>
      <c r="J522" s="38">
        <v>0</v>
      </c>
      <c r="K522" s="38">
        <v>0</v>
      </c>
      <c r="L522" s="160"/>
      <c r="M522" s="159"/>
    </row>
    <row r="523" spans="1:13" ht="30" x14ac:dyDescent="0.2">
      <c r="A523" s="166"/>
      <c r="B523" s="134"/>
      <c r="C523" s="163"/>
      <c r="D523" s="73" t="s">
        <v>30</v>
      </c>
      <c r="E523" s="39">
        <v>0</v>
      </c>
      <c r="F523" s="39">
        <f t="shared" si="44"/>
        <v>0</v>
      </c>
      <c r="G523" s="38">
        <v>0</v>
      </c>
      <c r="H523" s="38">
        <v>0</v>
      </c>
      <c r="I523" s="38">
        <v>0</v>
      </c>
      <c r="J523" s="38">
        <v>0</v>
      </c>
      <c r="K523" s="38">
        <v>0</v>
      </c>
      <c r="L523" s="160"/>
      <c r="M523" s="159"/>
    </row>
    <row r="524" spans="1:13" ht="15" x14ac:dyDescent="0.2">
      <c r="A524" s="164" t="s">
        <v>307</v>
      </c>
      <c r="B524" s="134" t="s">
        <v>355</v>
      </c>
      <c r="C524" s="161"/>
      <c r="D524" s="73" t="s">
        <v>2</v>
      </c>
      <c r="E524" s="39">
        <f>SUM(E525:E528)</f>
        <v>0</v>
      </c>
      <c r="F524" s="39">
        <f t="shared" si="44"/>
        <v>0</v>
      </c>
      <c r="G524" s="39">
        <f>SUM(G525:G528)</f>
        <v>0</v>
      </c>
      <c r="H524" s="39">
        <f>SUM(H525:H528)</f>
        <v>0</v>
      </c>
      <c r="I524" s="39">
        <f>SUM(I525:I528)</f>
        <v>0</v>
      </c>
      <c r="J524" s="39">
        <f>SUM(J525:J528)</f>
        <v>0</v>
      </c>
      <c r="K524" s="39">
        <f>SUM(K525:K528)</f>
        <v>0</v>
      </c>
      <c r="L524" s="160"/>
      <c r="M524" s="159"/>
    </row>
    <row r="525" spans="1:13" ht="45" x14ac:dyDescent="0.2">
      <c r="A525" s="165"/>
      <c r="B525" s="134"/>
      <c r="C525" s="162"/>
      <c r="D525" s="73" t="s">
        <v>1</v>
      </c>
      <c r="E525" s="39">
        <v>0</v>
      </c>
      <c r="F525" s="39">
        <f t="shared" si="44"/>
        <v>0</v>
      </c>
      <c r="G525" s="38">
        <v>0</v>
      </c>
      <c r="H525" s="38">
        <v>0</v>
      </c>
      <c r="I525" s="38">
        <v>0</v>
      </c>
      <c r="J525" s="38">
        <v>0</v>
      </c>
      <c r="K525" s="38">
        <v>0</v>
      </c>
      <c r="L525" s="160"/>
      <c r="M525" s="159"/>
    </row>
    <row r="526" spans="1:13" ht="60" x14ac:dyDescent="0.2">
      <c r="A526" s="165"/>
      <c r="B526" s="134"/>
      <c r="C526" s="162"/>
      <c r="D526" s="73" t="s">
        <v>7</v>
      </c>
      <c r="E526" s="39">
        <v>0</v>
      </c>
      <c r="F526" s="39">
        <f t="shared" si="44"/>
        <v>0</v>
      </c>
      <c r="G526" s="38">
        <v>0</v>
      </c>
      <c r="H526" s="38">
        <v>0</v>
      </c>
      <c r="I526" s="38">
        <v>0</v>
      </c>
      <c r="J526" s="38">
        <v>0</v>
      </c>
      <c r="K526" s="38">
        <v>0</v>
      </c>
      <c r="L526" s="160"/>
      <c r="M526" s="159"/>
    </row>
    <row r="527" spans="1:13" ht="75" x14ac:dyDescent="0.2">
      <c r="A527" s="165"/>
      <c r="B527" s="134"/>
      <c r="C527" s="162"/>
      <c r="D527" s="73" t="s">
        <v>16</v>
      </c>
      <c r="E527" s="39">
        <v>0</v>
      </c>
      <c r="F527" s="39">
        <f t="shared" si="44"/>
        <v>0</v>
      </c>
      <c r="G527" s="38">
        <v>0</v>
      </c>
      <c r="H527" s="38">
        <v>0</v>
      </c>
      <c r="I527" s="38">
        <v>0</v>
      </c>
      <c r="J527" s="38">
        <v>0</v>
      </c>
      <c r="K527" s="38">
        <v>0</v>
      </c>
      <c r="L527" s="160"/>
      <c r="M527" s="159"/>
    </row>
    <row r="528" spans="1:13" ht="30" x14ac:dyDescent="0.2">
      <c r="A528" s="166"/>
      <c r="B528" s="134"/>
      <c r="C528" s="163"/>
      <c r="D528" s="73" t="s">
        <v>30</v>
      </c>
      <c r="E528" s="39">
        <v>0</v>
      </c>
      <c r="F528" s="39">
        <f t="shared" si="44"/>
        <v>0</v>
      </c>
      <c r="G528" s="38">
        <v>0</v>
      </c>
      <c r="H528" s="38">
        <v>0</v>
      </c>
      <c r="I528" s="38">
        <v>0</v>
      </c>
      <c r="J528" s="38">
        <v>0</v>
      </c>
      <c r="K528" s="38">
        <v>0</v>
      </c>
      <c r="L528" s="160"/>
      <c r="M528" s="159"/>
    </row>
    <row r="529" spans="1:13" ht="15" x14ac:dyDescent="0.2">
      <c r="A529" s="164" t="s">
        <v>308</v>
      </c>
      <c r="B529" s="134" t="s">
        <v>356</v>
      </c>
      <c r="C529" s="161"/>
      <c r="D529" s="73" t="s">
        <v>2</v>
      </c>
      <c r="E529" s="39">
        <f>SUM(E530:E533)</f>
        <v>0</v>
      </c>
      <c r="F529" s="39">
        <f t="shared" si="44"/>
        <v>0</v>
      </c>
      <c r="G529" s="39">
        <f>SUM(G530:G533)</f>
        <v>0</v>
      </c>
      <c r="H529" s="39">
        <f>SUM(H530:H533)</f>
        <v>0</v>
      </c>
      <c r="I529" s="39">
        <f>SUM(I530:I533)</f>
        <v>0</v>
      </c>
      <c r="J529" s="39">
        <f>SUM(J530:J533)</f>
        <v>0</v>
      </c>
      <c r="K529" s="39">
        <f>SUM(K530:K533)</f>
        <v>0</v>
      </c>
      <c r="L529" s="160"/>
      <c r="M529" s="159"/>
    </row>
    <row r="530" spans="1:13" ht="45" x14ac:dyDescent="0.2">
      <c r="A530" s="165"/>
      <c r="B530" s="134"/>
      <c r="C530" s="162"/>
      <c r="D530" s="73" t="s">
        <v>1</v>
      </c>
      <c r="E530" s="39">
        <v>0</v>
      </c>
      <c r="F530" s="39">
        <f t="shared" si="44"/>
        <v>0</v>
      </c>
      <c r="G530" s="38">
        <v>0</v>
      </c>
      <c r="H530" s="38">
        <v>0</v>
      </c>
      <c r="I530" s="38">
        <v>0</v>
      </c>
      <c r="J530" s="38">
        <v>0</v>
      </c>
      <c r="K530" s="38">
        <v>0</v>
      </c>
      <c r="L530" s="160"/>
      <c r="M530" s="159"/>
    </row>
    <row r="531" spans="1:13" ht="60" x14ac:dyDescent="0.2">
      <c r="A531" s="165"/>
      <c r="B531" s="134"/>
      <c r="C531" s="162"/>
      <c r="D531" s="73" t="s">
        <v>7</v>
      </c>
      <c r="E531" s="39">
        <v>0</v>
      </c>
      <c r="F531" s="39">
        <f t="shared" si="44"/>
        <v>0</v>
      </c>
      <c r="G531" s="38">
        <v>0</v>
      </c>
      <c r="H531" s="38">
        <v>0</v>
      </c>
      <c r="I531" s="38">
        <v>0</v>
      </c>
      <c r="J531" s="38">
        <v>0</v>
      </c>
      <c r="K531" s="38">
        <v>0</v>
      </c>
      <c r="L531" s="160"/>
      <c r="M531" s="159"/>
    </row>
    <row r="532" spans="1:13" ht="75" x14ac:dyDescent="0.2">
      <c r="A532" s="165"/>
      <c r="B532" s="134"/>
      <c r="C532" s="162"/>
      <c r="D532" s="73" t="s">
        <v>16</v>
      </c>
      <c r="E532" s="39">
        <v>0</v>
      </c>
      <c r="F532" s="39">
        <f t="shared" si="44"/>
        <v>0</v>
      </c>
      <c r="G532" s="38">
        <v>0</v>
      </c>
      <c r="H532" s="38">
        <v>0</v>
      </c>
      <c r="I532" s="38">
        <v>0</v>
      </c>
      <c r="J532" s="38">
        <v>0</v>
      </c>
      <c r="K532" s="38">
        <v>0</v>
      </c>
      <c r="L532" s="160"/>
      <c r="M532" s="159"/>
    </row>
    <row r="533" spans="1:13" ht="30" x14ac:dyDescent="0.2">
      <c r="A533" s="166"/>
      <c r="B533" s="134"/>
      <c r="C533" s="163"/>
      <c r="D533" s="73" t="s">
        <v>30</v>
      </c>
      <c r="E533" s="39">
        <v>0</v>
      </c>
      <c r="F533" s="39">
        <f t="shared" si="44"/>
        <v>0</v>
      </c>
      <c r="G533" s="38">
        <v>0</v>
      </c>
      <c r="H533" s="38">
        <v>0</v>
      </c>
      <c r="I533" s="38">
        <v>0</v>
      </c>
      <c r="J533" s="38">
        <v>0</v>
      </c>
      <c r="K533" s="38">
        <v>0</v>
      </c>
      <c r="L533" s="160"/>
      <c r="M533" s="159"/>
    </row>
    <row r="534" spans="1:13" ht="15.75" x14ac:dyDescent="0.2">
      <c r="A534" s="153" t="s">
        <v>357</v>
      </c>
      <c r="B534" s="154"/>
      <c r="C534" s="154"/>
      <c r="D534" s="154"/>
      <c r="E534" s="154"/>
      <c r="F534" s="154"/>
      <c r="G534" s="154"/>
      <c r="H534" s="154"/>
      <c r="I534" s="154"/>
      <c r="J534" s="154"/>
      <c r="K534" s="154"/>
      <c r="L534" s="154"/>
      <c r="M534" s="155"/>
    </row>
    <row r="535" spans="1:13" ht="15" x14ac:dyDescent="0.2">
      <c r="A535" s="164" t="s">
        <v>309</v>
      </c>
      <c r="B535" s="134" t="s">
        <v>358</v>
      </c>
      <c r="C535" s="161"/>
      <c r="D535" s="73" t="s">
        <v>2</v>
      </c>
      <c r="E535" s="39">
        <f>SUM(E536:E539)</f>
        <v>0</v>
      </c>
      <c r="F535" s="39">
        <f t="shared" si="44"/>
        <v>0</v>
      </c>
      <c r="G535" s="39">
        <f>SUM(G536:G539)</f>
        <v>0</v>
      </c>
      <c r="H535" s="39">
        <f>SUM(H536:H539)</f>
        <v>0</v>
      </c>
      <c r="I535" s="39">
        <f>SUM(I536:I539)</f>
        <v>0</v>
      </c>
      <c r="J535" s="39">
        <f>SUM(J536:J539)</f>
        <v>0</v>
      </c>
      <c r="K535" s="39">
        <f>SUM(K536:K539)</f>
        <v>0</v>
      </c>
      <c r="L535" s="160"/>
      <c r="M535" s="159"/>
    </row>
    <row r="536" spans="1:13" ht="45" x14ac:dyDescent="0.2">
      <c r="A536" s="165"/>
      <c r="B536" s="134"/>
      <c r="C536" s="162"/>
      <c r="D536" s="73" t="s">
        <v>1</v>
      </c>
      <c r="E536" s="39">
        <v>0</v>
      </c>
      <c r="F536" s="39">
        <f t="shared" si="44"/>
        <v>0</v>
      </c>
      <c r="G536" s="38">
        <v>0</v>
      </c>
      <c r="H536" s="38">
        <v>0</v>
      </c>
      <c r="I536" s="38">
        <v>0</v>
      </c>
      <c r="J536" s="38">
        <v>0</v>
      </c>
      <c r="K536" s="38">
        <v>0</v>
      </c>
      <c r="L536" s="160"/>
      <c r="M536" s="159"/>
    </row>
    <row r="537" spans="1:13" ht="60" x14ac:dyDescent="0.2">
      <c r="A537" s="165"/>
      <c r="B537" s="134"/>
      <c r="C537" s="162"/>
      <c r="D537" s="73" t="s">
        <v>7</v>
      </c>
      <c r="E537" s="39">
        <v>0</v>
      </c>
      <c r="F537" s="39">
        <f t="shared" si="44"/>
        <v>0</v>
      </c>
      <c r="G537" s="38">
        <v>0</v>
      </c>
      <c r="H537" s="38">
        <v>0</v>
      </c>
      <c r="I537" s="38">
        <v>0</v>
      </c>
      <c r="J537" s="38">
        <v>0</v>
      </c>
      <c r="K537" s="38">
        <v>0</v>
      </c>
      <c r="L537" s="160"/>
      <c r="M537" s="159"/>
    </row>
    <row r="538" spans="1:13" ht="75" x14ac:dyDescent="0.2">
      <c r="A538" s="165"/>
      <c r="B538" s="134"/>
      <c r="C538" s="162"/>
      <c r="D538" s="73" t="s">
        <v>16</v>
      </c>
      <c r="E538" s="39">
        <v>0</v>
      </c>
      <c r="F538" s="39">
        <f t="shared" si="44"/>
        <v>0</v>
      </c>
      <c r="G538" s="38">
        <v>0</v>
      </c>
      <c r="H538" s="38">
        <v>0</v>
      </c>
      <c r="I538" s="38">
        <v>0</v>
      </c>
      <c r="J538" s="38">
        <v>0</v>
      </c>
      <c r="K538" s="38">
        <v>0</v>
      </c>
      <c r="L538" s="160"/>
      <c r="M538" s="159"/>
    </row>
    <row r="539" spans="1:13" ht="30" x14ac:dyDescent="0.2">
      <c r="A539" s="166"/>
      <c r="B539" s="134"/>
      <c r="C539" s="163"/>
      <c r="D539" s="73" t="s">
        <v>30</v>
      </c>
      <c r="E539" s="39">
        <v>0</v>
      </c>
      <c r="F539" s="39">
        <f t="shared" si="44"/>
        <v>0</v>
      </c>
      <c r="G539" s="38">
        <v>0</v>
      </c>
      <c r="H539" s="38">
        <v>0</v>
      </c>
      <c r="I539" s="38">
        <v>0</v>
      </c>
      <c r="J539" s="38">
        <v>0</v>
      </c>
      <c r="K539" s="38">
        <v>0</v>
      </c>
      <c r="L539" s="160"/>
      <c r="M539" s="159"/>
    </row>
    <row r="540" spans="1:13" ht="15.75" x14ac:dyDescent="0.2">
      <c r="A540" s="153" t="s">
        <v>359</v>
      </c>
      <c r="B540" s="154"/>
      <c r="C540" s="154"/>
      <c r="D540" s="154"/>
      <c r="E540" s="154"/>
      <c r="F540" s="154"/>
      <c r="G540" s="154"/>
      <c r="H540" s="154"/>
      <c r="I540" s="154"/>
      <c r="J540" s="154"/>
      <c r="K540" s="154"/>
      <c r="L540" s="154"/>
      <c r="M540" s="155"/>
    </row>
    <row r="541" spans="1:13" ht="15" x14ac:dyDescent="0.2">
      <c r="A541" s="164" t="s">
        <v>310</v>
      </c>
      <c r="B541" s="134" t="s">
        <v>360</v>
      </c>
      <c r="C541" s="161"/>
      <c r="D541" s="73" t="s">
        <v>2</v>
      </c>
      <c r="E541" s="39">
        <f>SUM(E542:E545)</f>
        <v>0</v>
      </c>
      <c r="F541" s="39">
        <f t="shared" si="44"/>
        <v>0</v>
      </c>
      <c r="G541" s="39">
        <f>SUM(G542:G545)</f>
        <v>0</v>
      </c>
      <c r="H541" s="39">
        <f>SUM(H542:H545)</f>
        <v>0</v>
      </c>
      <c r="I541" s="39">
        <f>SUM(I542:I545)</f>
        <v>0</v>
      </c>
      <c r="J541" s="39">
        <f>SUM(J542:J545)</f>
        <v>0</v>
      </c>
      <c r="K541" s="39">
        <f>SUM(K542:K545)</f>
        <v>0</v>
      </c>
      <c r="L541" s="160"/>
      <c r="M541" s="159"/>
    </row>
    <row r="542" spans="1:13" ht="45" x14ac:dyDescent="0.2">
      <c r="A542" s="165"/>
      <c r="B542" s="134"/>
      <c r="C542" s="162"/>
      <c r="D542" s="73" t="s">
        <v>1</v>
      </c>
      <c r="E542" s="39">
        <v>0</v>
      </c>
      <c r="F542" s="39">
        <f t="shared" si="44"/>
        <v>0</v>
      </c>
      <c r="G542" s="38">
        <v>0</v>
      </c>
      <c r="H542" s="38">
        <v>0</v>
      </c>
      <c r="I542" s="38">
        <v>0</v>
      </c>
      <c r="J542" s="38">
        <v>0</v>
      </c>
      <c r="K542" s="38">
        <v>0</v>
      </c>
      <c r="L542" s="160"/>
      <c r="M542" s="159"/>
    </row>
    <row r="543" spans="1:13" ht="60" x14ac:dyDescent="0.2">
      <c r="A543" s="165"/>
      <c r="B543" s="134"/>
      <c r="C543" s="162"/>
      <c r="D543" s="73" t="s">
        <v>7</v>
      </c>
      <c r="E543" s="39">
        <v>0</v>
      </c>
      <c r="F543" s="39">
        <f t="shared" si="44"/>
        <v>0</v>
      </c>
      <c r="G543" s="38">
        <v>0</v>
      </c>
      <c r="H543" s="38">
        <v>0</v>
      </c>
      <c r="I543" s="38">
        <v>0</v>
      </c>
      <c r="J543" s="38">
        <v>0</v>
      </c>
      <c r="K543" s="38">
        <v>0</v>
      </c>
      <c r="L543" s="160"/>
      <c r="M543" s="159"/>
    </row>
    <row r="544" spans="1:13" ht="75" x14ac:dyDescent="0.2">
      <c r="A544" s="165"/>
      <c r="B544" s="134"/>
      <c r="C544" s="162"/>
      <c r="D544" s="73" t="s">
        <v>16</v>
      </c>
      <c r="E544" s="39">
        <v>0</v>
      </c>
      <c r="F544" s="39">
        <f t="shared" si="44"/>
        <v>0</v>
      </c>
      <c r="G544" s="38">
        <v>0</v>
      </c>
      <c r="H544" s="38">
        <v>0</v>
      </c>
      <c r="I544" s="38">
        <v>0</v>
      </c>
      <c r="J544" s="38">
        <v>0</v>
      </c>
      <c r="K544" s="38">
        <v>0</v>
      </c>
      <c r="L544" s="160"/>
      <c r="M544" s="159"/>
    </row>
    <row r="545" spans="1:13" ht="30" x14ac:dyDescent="0.2">
      <c r="A545" s="166"/>
      <c r="B545" s="134"/>
      <c r="C545" s="163"/>
      <c r="D545" s="73" t="s">
        <v>30</v>
      </c>
      <c r="E545" s="39">
        <v>0</v>
      </c>
      <c r="F545" s="39">
        <f t="shared" si="44"/>
        <v>0</v>
      </c>
      <c r="G545" s="38">
        <v>0</v>
      </c>
      <c r="H545" s="38">
        <v>0</v>
      </c>
      <c r="I545" s="38">
        <v>0</v>
      </c>
      <c r="J545" s="38">
        <v>0</v>
      </c>
      <c r="K545" s="38">
        <v>0</v>
      </c>
      <c r="L545" s="160"/>
      <c r="M545" s="159"/>
    </row>
    <row r="546" spans="1:13" ht="15" x14ac:dyDescent="0.2">
      <c r="A546" s="164" t="s">
        <v>311</v>
      </c>
      <c r="B546" s="134" t="s">
        <v>361</v>
      </c>
      <c r="C546" s="161"/>
      <c r="D546" s="73" t="s">
        <v>2</v>
      </c>
      <c r="E546" s="39">
        <f>SUM(E547:E550)</f>
        <v>0</v>
      </c>
      <c r="F546" s="39">
        <f t="shared" si="44"/>
        <v>0</v>
      </c>
      <c r="G546" s="39">
        <f>SUM(G547:G550)</f>
        <v>0</v>
      </c>
      <c r="H546" s="39">
        <f>SUM(H547:H550)</f>
        <v>0</v>
      </c>
      <c r="I546" s="39">
        <f>SUM(I547:I550)</f>
        <v>0</v>
      </c>
      <c r="J546" s="39">
        <f>SUM(J547:J550)</f>
        <v>0</v>
      </c>
      <c r="K546" s="39">
        <f>SUM(K547:K550)</f>
        <v>0</v>
      </c>
      <c r="L546" s="160"/>
      <c r="M546" s="159"/>
    </row>
    <row r="547" spans="1:13" ht="45" x14ac:dyDescent="0.2">
      <c r="A547" s="165"/>
      <c r="B547" s="134"/>
      <c r="C547" s="162"/>
      <c r="D547" s="73" t="s">
        <v>1</v>
      </c>
      <c r="E547" s="39">
        <v>0</v>
      </c>
      <c r="F547" s="39">
        <f t="shared" si="44"/>
        <v>0</v>
      </c>
      <c r="G547" s="38">
        <v>0</v>
      </c>
      <c r="H547" s="38">
        <v>0</v>
      </c>
      <c r="I547" s="38">
        <v>0</v>
      </c>
      <c r="J547" s="38">
        <v>0</v>
      </c>
      <c r="K547" s="38">
        <v>0</v>
      </c>
      <c r="L547" s="160"/>
      <c r="M547" s="159"/>
    </row>
    <row r="548" spans="1:13" ht="60" x14ac:dyDescent="0.2">
      <c r="A548" s="165"/>
      <c r="B548" s="134"/>
      <c r="C548" s="162"/>
      <c r="D548" s="73" t="s">
        <v>7</v>
      </c>
      <c r="E548" s="39">
        <v>0</v>
      </c>
      <c r="F548" s="39">
        <f t="shared" si="44"/>
        <v>0</v>
      </c>
      <c r="G548" s="38">
        <v>0</v>
      </c>
      <c r="H548" s="38">
        <v>0</v>
      </c>
      <c r="I548" s="38">
        <v>0</v>
      </c>
      <c r="J548" s="38">
        <v>0</v>
      </c>
      <c r="K548" s="38">
        <v>0</v>
      </c>
      <c r="L548" s="160"/>
      <c r="M548" s="159"/>
    </row>
    <row r="549" spans="1:13" ht="75" x14ac:dyDescent="0.2">
      <c r="A549" s="165"/>
      <c r="B549" s="134"/>
      <c r="C549" s="162"/>
      <c r="D549" s="73" t="s">
        <v>16</v>
      </c>
      <c r="E549" s="39">
        <v>0</v>
      </c>
      <c r="F549" s="39">
        <f t="shared" si="44"/>
        <v>0</v>
      </c>
      <c r="G549" s="38">
        <v>0</v>
      </c>
      <c r="H549" s="38">
        <v>0</v>
      </c>
      <c r="I549" s="38">
        <v>0</v>
      </c>
      <c r="J549" s="38">
        <v>0</v>
      </c>
      <c r="K549" s="38">
        <v>0</v>
      </c>
      <c r="L549" s="160"/>
      <c r="M549" s="159"/>
    </row>
    <row r="550" spans="1:13" ht="30" x14ac:dyDescent="0.2">
      <c r="A550" s="166"/>
      <c r="B550" s="134"/>
      <c r="C550" s="163"/>
      <c r="D550" s="73" t="s">
        <v>30</v>
      </c>
      <c r="E550" s="39">
        <v>0</v>
      </c>
      <c r="F550" s="39">
        <f t="shared" si="44"/>
        <v>0</v>
      </c>
      <c r="G550" s="38">
        <v>0</v>
      </c>
      <c r="H550" s="38">
        <v>0</v>
      </c>
      <c r="I550" s="38">
        <v>0</v>
      </c>
      <c r="J550" s="38">
        <v>0</v>
      </c>
      <c r="K550" s="38">
        <v>0</v>
      </c>
      <c r="L550" s="160"/>
      <c r="M550" s="159"/>
    </row>
    <row r="551" spans="1:13" ht="15.75" x14ac:dyDescent="0.2">
      <c r="A551" s="153" t="s">
        <v>362</v>
      </c>
      <c r="B551" s="154"/>
      <c r="C551" s="154"/>
      <c r="D551" s="154"/>
      <c r="E551" s="154"/>
      <c r="F551" s="154"/>
      <c r="G551" s="154"/>
      <c r="H551" s="154"/>
      <c r="I551" s="154"/>
      <c r="J551" s="154"/>
      <c r="K551" s="154"/>
      <c r="L551" s="154"/>
      <c r="M551" s="155"/>
    </row>
    <row r="552" spans="1:13" ht="15" x14ac:dyDescent="0.2">
      <c r="A552" s="164" t="s">
        <v>383</v>
      </c>
      <c r="B552" s="134" t="s">
        <v>363</v>
      </c>
      <c r="C552" s="161"/>
      <c r="D552" s="73" t="s">
        <v>2</v>
      </c>
      <c r="E552" s="39">
        <f>SUM(E553:E556)</f>
        <v>0</v>
      </c>
      <c r="F552" s="39">
        <f t="shared" ref="F552:F556" si="45">SUM(G552:K552)</f>
        <v>0</v>
      </c>
      <c r="G552" s="39">
        <f>SUM(G553:G556)</f>
        <v>0</v>
      </c>
      <c r="H552" s="39">
        <f>SUM(H553:H556)</f>
        <v>0</v>
      </c>
      <c r="I552" s="39">
        <f>SUM(I553:I556)</f>
        <v>0</v>
      </c>
      <c r="J552" s="39">
        <f>SUM(J553:J556)</f>
        <v>0</v>
      </c>
      <c r="K552" s="39">
        <f>SUM(K553:K556)</f>
        <v>0</v>
      </c>
      <c r="L552" s="160"/>
      <c r="M552" s="159"/>
    </row>
    <row r="553" spans="1:13" ht="45" x14ac:dyDescent="0.2">
      <c r="A553" s="165"/>
      <c r="B553" s="134"/>
      <c r="C553" s="162"/>
      <c r="D553" s="73" t="s">
        <v>1</v>
      </c>
      <c r="E553" s="39">
        <v>0</v>
      </c>
      <c r="F553" s="39">
        <f t="shared" si="45"/>
        <v>0</v>
      </c>
      <c r="G553" s="38">
        <v>0</v>
      </c>
      <c r="H553" s="38">
        <v>0</v>
      </c>
      <c r="I553" s="38">
        <v>0</v>
      </c>
      <c r="J553" s="38">
        <v>0</v>
      </c>
      <c r="K553" s="38">
        <v>0</v>
      </c>
      <c r="L553" s="160"/>
      <c r="M553" s="159"/>
    </row>
    <row r="554" spans="1:13" ht="60" x14ac:dyDescent="0.2">
      <c r="A554" s="165"/>
      <c r="B554" s="134"/>
      <c r="C554" s="162"/>
      <c r="D554" s="73" t="s">
        <v>7</v>
      </c>
      <c r="E554" s="39">
        <v>0</v>
      </c>
      <c r="F554" s="39">
        <f t="shared" si="45"/>
        <v>0</v>
      </c>
      <c r="G554" s="38">
        <v>0</v>
      </c>
      <c r="H554" s="38">
        <v>0</v>
      </c>
      <c r="I554" s="38">
        <v>0</v>
      </c>
      <c r="J554" s="38">
        <v>0</v>
      </c>
      <c r="K554" s="38">
        <v>0</v>
      </c>
      <c r="L554" s="160"/>
      <c r="M554" s="159"/>
    </row>
    <row r="555" spans="1:13" ht="75" x14ac:dyDescent="0.2">
      <c r="A555" s="165"/>
      <c r="B555" s="134"/>
      <c r="C555" s="162"/>
      <c r="D555" s="73" t="s">
        <v>16</v>
      </c>
      <c r="E555" s="39">
        <v>0</v>
      </c>
      <c r="F555" s="39">
        <f t="shared" si="45"/>
        <v>0</v>
      </c>
      <c r="G555" s="38">
        <v>0</v>
      </c>
      <c r="H555" s="38">
        <v>0</v>
      </c>
      <c r="I555" s="38">
        <v>0</v>
      </c>
      <c r="J555" s="38">
        <v>0</v>
      </c>
      <c r="K555" s="38">
        <v>0</v>
      </c>
      <c r="L555" s="160"/>
      <c r="M555" s="159"/>
    </row>
    <row r="556" spans="1:13" ht="30" x14ac:dyDescent="0.2">
      <c r="A556" s="166"/>
      <c r="B556" s="134"/>
      <c r="C556" s="163"/>
      <c r="D556" s="73" t="s">
        <v>30</v>
      </c>
      <c r="E556" s="39">
        <v>0</v>
      </c>
      <c r="F556" s="39">
        <f t="shared" si="45"/>
        <v>0</v>
      </c>
      <c r="G556" s="38">
        <v>0</v>
      </c>
      <c r="H556" s="38">
        <v>0</v>
      </c>
      <c r="I556" s="38">
        <v>0</v>
      </c>
      <c r="J556" s="38">
        <v>0</v>
      </c>
      <c r="K556" s="38">
        <v>0</v>
      </c>
      <c r="L556" s="160"/>
      <c r="M556" s="159"/>
    </row>
    <row r="557" spans="1:13" ht="15" x14ac:dyDescent="0.2">
      <c r="A557" s="214" t="s">
        <v>52</v>
      </c>
      <c r="B557" s="208" t="s">
        <v>51</v>
      </c>
      <c r="C557" s="170" t="s">
        <v>44</v>
      </c>
      <c r="D557" s="78" t="s">
        <v>2</v>
      </c>
      <c r="E557" s="79">
        <f>SUM(E558:E561)</f>
        <v>0</v>
      </c>
      <c r="F557" s="79">
        <f t="shared" ref="F557:K557" si="46">SUM(F558:F561)</f>
        <v>0</v>
      </c>
      <c r="G557" s="93">
        <f t="shared" si="46"/>
        <v>0</v>
      </c>
      <c r="H557" s="93">
        <f t="shared" si="46"/>
        <v>0</v>
      </c>
      <c r="I557" s="81">
        <f t="shared" si="46"/>
        <v>0</v>
      </c>
      <c r="J557" s="79">
        <f t="shared" si="46"/>
        <v>0</v>
      </c>
      <c r="K557" s="79">
        <f t="shared" si="46"/>
        <v>0</v>
      </c>
      <c r="L557" s="160" t="s">
        <v>78</v>
      </c>
      <c r="M557" s="136" t="s">
        <v>55</v>
      </c>
    </row>
    <row r="558" spans="1:13" ht="45" x14ac:dyDescent="0.2">
      <c r="A558" s="215"/>
      <c r="B558" s="209"/>
      <c r="C558" s="170"/>
      <c r="D558" s="78" t="s">
        <v>1</v>
      </c>
      <c r="E558" s="79">
        <f>E563</f>
        <v>0</v>
      </c>
      <c r="F558" s="79">
        <f t="shared" ref="F558:K558" si="47">F563</f>
        <v>0</v>
      </c>
      <c r="G558" s="93">
        <f t="shared" si="47"/>
        <v>0</v>
      </c>
      <c r="H558" s="93">
        <f t="shared" si="47"/>
        <v>0</v>
      </c>
      <c r="I558" s="81">
        <f t="shared" si="47"/>
        <v>0</v>
      </c>
      <c r="J558" s="79">
        <f t="shared" si="47"/>
        <v>0</v>
      </c>
      <c r="K558" s="79">
        <f t="shared" si="47"/>
        <v>0</v>
      </c>
      <c r="L558" s="160"/>
      <c r="M558" s="137"/>
    </row>
    <row r="559" spans="1:13" ht="60" x14ac:dyDescent="0.2">
      <c r="A559" s="215"/>
      <c r="B559" s="209"/>
      <c r="C559" s="170"/>
      <c r="D559" s="78" t="s">
        <v>7</v>
      </c>
      <c r="E559" s="79">
        <f t="shared" ref="E559:K559" si="48">E564</f>
        <v>0</v>
      </c>
      <c r="F559" s="79">
        <f t="shared" si="48"/>
        <v>0</v>
      </c>
      <c r="G559" s="93">
        <f t="shared" si="48"/>
        <v>0</v>
      </c>
      <c r="H559" s="93">
        <f t="shared" si="48"/>
        <v>0</v>
      </c>
      <c r="I559" s="81">
        <f t="shared" si="48"/>
        <v>0</v>
      </c>
      <c r="J559" s="79">
        <f t="shared" si="48"/>
        <v>0</v>
      </c>
      <c r="K559" s="79">
        <f t="shared" si="48"/>
        <v>0</v>
      </c>
      <c r="L559" s="160"/>
      <c r="M559" s="137"/>
    </row>
    <row r="560" spans="1:13" ht="75" x14ac:dyDescent="0.2">
      <c r="A560" s="215"/>
      <c r="B560" s="209"/>
      <c r="C560" s="170"/>
      <c r="D560" s="78" t="s">
        <v>16</v>
      </c>
      <c r="E560" s="79">
        <f t="shared" ref="E560:K560" si="49">E565</f>
        <v>0</v>
      </c>
      <c r="F560" s="79">
        <f t="shared" si="49"/>
        <v>0</v>
      </c>
      <c r="G560" s="93">
        <f t="shared" si="49"/>
        <v>0</v>
      </c>
      <c r="H560" s="93">
        <f t="shared" si="49"/>
        <v>0</v>
      </c>
      <c r="I560" s="81">
        <f t="shared" si="49"/>
        <v>0</v>
      </c>
      <c r="J560" s="79">
        <f t="shared" si="49"/>
        <v>0</v>
      </c>
      <c r="K560" s="79">
        <f t="shared" si="49"/>
        <v>0</v>
      </c>
      <c r="L560" s="160"/>
      <c r="M560" s="137"/>
    </row>
    <row r="561" spans="1:13" ht="30" x14ac:dyDescent="0.2">
      <c r="A561" s="216"/>
      <c r="B561" s="210"/>
      <c r="C561" s="170"/>
      <c r="D561" s="78" t="s">
        <v>30</v>
      </c>
      <c r="E561" s="79">
        <f t="shared" ref="E561:K561" si="50">E566</f>
        <v>0</v>
      </c>
      <c r="F561" s="79">
        <f t="shared" si="50"/>
        <v>0</v>
      </c>
      <c r="G561" s="93">
        <f t="shared" si="50"/>
        <v>0</v>
      </c>
      <c r="H561" s="93">
        <f t="shared" si="50"/>
        <v>0</v>
      </c>
      <c r="I561" s="81">
        <f t="shared" si="50"/>
        <v>0</v>
      </c>
      <c r="J561" s="79">
        <f t="shared" si="50"/>
        <v>0</v>
      </c>
      <c r="K561" s="79">
        <f t="shared" si="50"/>
        <v>0</v>
      </c>
      <c r="L561" s="160"/>
      <c r="M561" s="138"/>
    </row>
    <row r="562" spans="1:13" ht="15" customHeight="1" x14ac:dyDescent="0.2">
      <c r="A562" s="164" t="s">
        <v>54</v>
      </c>
      <c r="B562" s="136" t="s">
        <v>53</v>
      </c>
      <c r="C562" s="161"/>
      <c r="D562" s="73" t="s">
        <v>2</v>
      </c>
      <c r="E562" s="39">
        <f>SUM(E563:E566)</f>
        <v>0</v>
      </c>
      <c r="F562" s="39">
        <f>SUM(G562:K562)</f>
        <v>0</v>
      </c>
      <c r="G562" s="39">
        <f>SUM(G563:G566)</f>
        <v>0</v>
      </c>
      <c r="H562" s="39">
        <f>SUM(H563:H566)</f>
        <v>0</v>
      </c>
      <c r="I562" s="39">
        <f>SUM(I563:I566)</f>
        <v>0</v>
      </c>
      <c r="J562" s="39">
        <f>SUM(J563:J566)</f>
        <v>0</v>
      </c>
      <c r="K562" s="39">
        <f>SUM(K563:K566)</f>
        <v>0</v>
      </c>
      <c r="L562" s="160"/>
      <c r="M562" s="159"/>
    </row>
    <row r="563" spans="1:13" ht="45" x14ac:dyDescent="0.2">
      <c r="A563" s="165"/>
      <c r="B563" s="137"/>
      <c r="C563" s="162"/>
      <c r="D563" s="73" t="s">
        <v>1</v>
      </c>
      <c r="E563" s="39">
        <v>0</v>
      </c>
      <c r="F563" s="39">
        <f>SUM(G563:K563)</f>
        <v>0</v>
      </c>
      <c r="G563" s="39">
        <v>0</v>
      </c>
      <c r="H563" s="39">
        <v>0</v>
      </c>
      <c r="I563" s="39">
        <v>0</v>
      </c>
      <c r="J563" s="39">
        <v>0</v>
      </c>
      <c r="K563" s="39">
        <v>0</v>
      </c>
      <c r="L563" s="160"/>
      <c r="M563" s="159"/>
    </row>
    <row r="564" spans="1:13" ht="60" x14ac:dyDescent="0.2">
      <c r="A564" s="165"/>
      <c r="B564" s="137"/>
      <c r="C564" s="162"/>
      <c r="D564" s="73" t="s">
        <v>7</v>
      </c>
      <c r="E564" s="39">
        <v>0</v>
      </c>
      <c r="F564" s="39">
        <f>SUM(G564:K564)</f>
        <v>0</v>
      </c>
      <c r="G564" s="39">
        <v>0</v>
      </c>
      <c r="H564" s="39">
        <v>0</v>
      </c>
      <c r="I564" s="39">
        <v>0</v>
      </c>
      <c r="J564" s="39">
        <v>0</v>
      </c>
      <c r="K564" s="39">
        <v>0</v>
      </c>
      <c r="L564" s="160"/>
      <c r="M564" s="159"/>
    </row>
    <row r="565" spans="1:13" ht="75" x14ac:dyDescent="0.2">
      <c r="A565" s="165"/>
      <c r="B565" s="137"/>
      <c r="C565" s="162"/>
      <c r="D565" s="73" t="s">
        <v>16</v>
      </c>
      <c r="E565" s="39">
        <v>0</v>
      </c>
      <c r="F565" s="39">
        <f>SUM(G565:K565)</f>
        <v>0</v>
      </c>
      <c r="G565" s="39">
        <v>0</v>
      </c>
      <c r="H565" s="39">
        <v>0</v>
      </c>
      <c r="I565" s="39">
        <v>0</v>
      </c>
      <c r="J565" s="39">
        <v>0</v>
      </c>
      <c r="K565" s="39">
        <v>0</v>
      </c>
      <c r="L565" s="160"/>
      <c r="M565" s="159"/>
    </row>
    <row r="566" spans="1:13" ht="30" x14ac:dyDescent="0.2">
      <c r="A566" s="166"/>
      <c r="B566" s="138"/>
      <c r="C566" s="163"/>
      <c r="D566" s="73" t="s">
        <v>30</v>
      </c>
      <c r="E566" s="39">
        <v>0</v>
      </c>
      <c r="F566" s="39">
        <f>SUM(G566:K566)</f>
        <v>0</v>
      </c>
      <c r="G566" s="39">
        <v>0</v>
      </c>
      <c r="H566" s="39">
        <v>0</v>
      </c>
      <c r="I566" s="39">
        <v>0</v>
      </c>
      <c r="J566" s="39">
        <v>0</v>
      </c>
      <c r="K566" s="39">
        <v>0</v>
      </c>
      <c r="L566" s="160"/>
      <c r="M566" s="159"/>
    </row>
    <row r="567" spans="1:13" ht="15" customHeight="1" x14ac:dyDescent="0.2">
      <c r="A567" s="167"/>
      <c r="B567" s="175" t="s">
        <v>56</v>
      </c>
      <c r="C567" s="175"/>
      <c r="D567" s="78" t="s">
        <v>2</v>
      </c>
      <c r="E567" s="63">
        <f t="shared" ref="E567:K571" si="51">E15+E125+E557</f>
        <v>192698.6</v>
      </c>
      <c r="F567" s="96">
        <f t="shared" ref="F567" si="52">SUM(G567:K567)</f>
        <v>2036725.013</v>
      </c>
      <c r="G567" s="63">
        <f t="shared" si="51"/>
        <v>501331.81300000008</v>
      </c>
      <c r="H567" s="63">
        <f t="shared" si="51"/>
        <v>486125.2</v>
      </c>
      <c r="I567" s="63">
        <f t="shared" si="51"/>
        <v>524634</v>
      </c>
      <c r="J567" s="63">
        <f t="shared" si="51"/>
        <v>524634</v>
      </c>
      <c r="K567" s="63">
        <f t="shared" si="51"/>
        <v>0</v>
      </c>
      <c r="L567" s="174"/>
      <c r="M567" s="146"/>
    </row>
    <row r="568" spans="1:13" ht="45" x14ac:dyDescent="0.2">
      <c r="A568" s="167"/>
      <c r="B568" s="175"/>
      <c r="C568" s="175"/>
      <c r="D568" s="78" t="s">
        <v>1</v>
      </c>
      <c r="E568" s="63">
        <f t="shared" si="51"/>
        <v>0</v>
      </c>
      <c r="F568" s="96">
        <f t="shared" ref="F568" si="53">SUM(G568:K568)</f>
        <v>4535.7299999999996</v>
      </c>
      <c r="G568" s="63">
        <f t="shared" si="51"/>
        <v>4535.7299999999996</v>
      </c>
      <c r="H568" s="63">
        <f t="shared" si="51"/>
        <v>0</v>
      </c>
      <c r="I568" s="63">
        <f t="shared" si="51"/>
        <v>0</v>
      </c>
      <c r="J568" s="63">
        <f t="shared" si="51"/>
        <v>0</v>
      </c>
      <c r="K568" s="63">
        <f t="shared" si="51"/>
        <v>0</v>
      </c>
      <c r="L568" s="174"/>
      <c r="M568" s="146"/>
    </row>
    <row r="569" spans="1:13" ht="60" x14ac:dyDescent="0.2">
      <c r="A569" s="167"/>
      <c r="B569" s="175"/>
      <c r="C569" s="175"/>
      <c r="D569" s="78" t="s">
        <v>7</v>
      </c>
      <c r="E569" s="63">
        <f t="shared" si="51"/>
        <v>0</v>
      </c>
      <c r="F569" s="96">
        <f t="shared" ref="F569" si="54">SUM(G569:K569)</f>
        <v>276340.78000000003</v>
      </c>
      <c r="G569" s="63">
        <f t="shared" si="51"/>
        <v>76340.78</v>
      </c>
      <c r="H569" s="63">
        <f t="shared" si="51"/>
        <v>200000</v>
      </c>
      <c r="I569" s="63">
        <f t="shared" si="51"/>
        <v>0</v>
      </c>
      <c r="J569" s="63">
        <f t="shared" si="51"/>
        <v>0</v>
      </c>
      <c r="K569" s="63">
        <f t="shared" si="51"/>
        <v>0</v>
      </c>
      <c r="L569" s="174"/>
      <c r="M569" s="146"/>
    </row>
    <row r="570" spans="1:13" ht="75" x14ac:dyDescent="0.2">
      <c r="A570" s="167"/>
      <c r="B570" s="175"/>
      <c r="C570" s="175"/>
      <c r="D570" s="78" t="s">
        <v>16</v>
      </c>
      <c r="E570" s="63">
        <f t="shared" si="51"/>
        <v>192698.6</v>
      </c>
      <c r="F570" s="96">
        <f t="shared" ref="F570" si="55">SUM(G570:K570)</f>
        <v>1755848.503</v>
      </c>
      <c r="G570" s="63">
        <f t="shared" si="51"/>
        <v>420455.30300000007</v>
      </c>
      <c r="H570" s="63">
        <f t="shared" si="51"/>
        <v>286125.2</v>
      </c>
      <c r="I570" s="63">
        <f t="shared" si="51"/>
        <v>524634</v>
      </c>
      <c r="J570" s="63">
        <f t="shared" si="51"/>
        <v>524634</v>
      </c>
      <c r="K570" s="63">
        <f t="shared" si="51"/>
        <v>0</v>
      </c>
      <c r="L570" s="174"/>
      <c r="M570" s="146"/>
    </row>
    <row r="571" spans="1:13" ht="30" x14ac:dyDescent="0.2">
      <c r="A571" s="167"/>
      <c r="B571" s="175"/>
      <c r="C571" s="175"/>
      <c r="D571" s="78" t="s">
        <v>45</v>
      </c>
      <c r="E571" s="63">
        <f t="shared" si="51"/>
        <v>0</v>
      </c>
      <c r="F571" s="63">
        <f t="shared" si="51"/>
        <v>0</v>
      </c>
      <c r="G571" s="63">
        <f t="shared" si="51"/>
        <v>0</v>
      </c>
      <c r="H571" s="63">
        <f t="shared" si="51"/>
        <v>0</v>
      </c>
      <c r="I571" s="63">
        <f t="shared" si="51"/>
        <v>0</v>
      </c>
      <c r="J571" s="63">
        <f t="shared" si="51"/>
        <v>0</v>
      </c>
      <c r="K571" s="63">
        <f t="shared" si="51"/>
        <v>0</v>
      </c>
      <c r="L571" s="174"/>
      <c r="M571" s="146"/>
    </row>
    <row r="572" spans="1:13" ht="15" x14ac:dyDescent="0.2">
      <c r="A572" s="193" t="s">
        <v>57</v>
      </c>
      <c r="B572" s="194"/>
      <c r="C572" s="194"/>
      <c r="D572" s="194"/>
      <c r="E572" s="194"/>
      <c r="F572" s="194"/>
      <c r="G572" s="194"/>
      <c r="H572" s="194"/>
      <c r="I572" s="194"/>
      <c r="J572" s="194"/>
      <c r="K572" s="194"/>
      <c r="L572" s="194"/>
      <c r="M572" s="195"/>
    </row>
    <row r="573" spans="1:13" ht="15" customHeight="1" x14ac:dyDescent="0.2">
      <c r="A573" s="167" t="s">
        <v>6</v>
      </c>
      <c r="B573" s="169" t="s">
        <v>61</v>
      </c>
      <c r="C573" s="170" t="s">
        <v>44</v>
      </c>
      <c r="D573" s="78" t="s">
        <v>2</v>
      </c>
      <c r="E573" s="63">
        <f>SUM(E574:E577)</f>
        <v>0</v>
      </c>
      <c r="F573" s="96">
        <f t="shared" ref="F573:F574" si="56">SUM(G573:K573)</f>
        <v>56316</v>
      </c>
      <c r="G573" s="63">
        <f t="shared" ref="G573:K573" si="57">SUM(G574:G577)</f>
        <v>43816</v>
      </c>
      <c r="H573" s="63">
        <f t="shared" si="57"/>
        <v>12500</v>
      </c>
      <c r="I573" s="63">
        <f t="shared" si="57"/>
        <v>0</v>
      </c>
      <c r="J573" s="63">
        <f t="shared" si="57"/>
        <v>0</v>
      </c>
      <c r="K573" s="63">
        <f t="shared" si="57"/>
        <v>0</v>
      </c>
      <c r="L573" s="160" t="s">
        <v>78</v>
      </c>
      <c r="M573" s="176" t="s">
        <v>231</v>
      </c>
    </row>
    <row r="574" spans="1:13" ht="45" x14ac:dyDescent="0.2">
      <c r="A574" s="167"/>
      <c r="B574" s="169"/>
      <c r="C574" s="170"/>
      <c r="D574" s="78" t="s">
        <v>1</v>
      </c>
      <c r="E574" s="63">
        <f t="shared" ref="E574:K577" si="58">E579+E584+E589</f>
        <v>0</v>
      </c>
      <c r="F574" s="96">
        <f t="shared" si="56"/>
        <v>0</v>
      </c>
      <c r="G574" s="63">
        <f t="shared" si="58"/>
        <v>0</v>
      </c>
      <c r="H574" s="63">
        <f t="shared" si="58"/>
        <v>0</v>
      </c>
      <c r="I574" s="63">
        <f t="shared" si="58"/>
        <v>0</v>
      </c>
      <c r="J574" s="63">
        <f t="shared" si="58"/>
        <v>0</v>
      </c>
      <c r="K574" s="63">
        <f t="shared" si="58"/>
        <v>0</v>
      </c>
      <c r="L574" s="160"/>
      <c r="M574" s="177"/>
    </row>
    <row r="575" spans="1:13" ht="60" x14ac:dyDescent="0.2">
      <c r="A575" s="167"/>
      <c r="B575" s="169"/>
      <c r="C575" s="170"/>
      <c r="D575" s="78" t="s">
        <v>7</v>
      </c>
      <c r="E575" s="63">
        <f t="shared" si="58"/>
        <v>0</v>
      </c>
      <c r="F575" s="96">
        <f t="shared" ref="F575" si="59">SUM(G575:K575)</f>
        <v>33356</v>
      </c>
      <c r="G575" s="63">
        <f t="shared" si="58"/>
        <v>28436</v>
      </c>
      <c r="H575" s="63">
        <f t="shared" si="58"/>
        <v>4920</v>
      </c>
      <c r="I575" s="63">
        <f t="shared" si="58"/>
        <v>0</v>
      </c>
      <c r="J575" s="63">
        <f t="shared" si="58"/>
        <v>0</v>
      </c>
      <c r="K575" s="63">
        <f t="shared" si="58"/>
        <v>0</v>
      </c>
      <c r="L575" s="160"/>
      <c r="M575" s="177"/>
    </row>
    <row r="576" spans="1:13" ht="75" x14ac:dyDescent="0.2">
      <c r="A576" s="167"/>
      <c r="B576" s="169"/>
      <c r="C576" s="170"/>
      <c r="D576" s="78" t="s">
        <v>16</v>
      </c>
      <c r="E576" s="63">
        <f t="shared" si="58"/>
        <v>0</v>
      </c>
      <c r="F576" s="96">
        <f t="shared" ref="F576" si="60">SUM(G576:K576)</f>
        <v>22960</v>
      </c>
      <c r="G576" s="63">
        <f t="shared" si="58"/>
        <v>15380</v>
      </c>
      <c r="H576" s="63">
        <f t="shared" si="58"/>
        <v>7580</v>
      </c>
      <c r="I576" s="63">
        <f t="shared" si="58"/>
        <v>0</v>
      </c>
      <c r="J576" s="63">
        <f t="shared" si="58"/>
        <v>0</v>
      </c>
      <c r="K576" s="63">
        <f t="shared" si="58"/>
        <v>0</v>
      </c>
      <c r="L576" s="160"/>
      <c r="M576" s="177"/>
    </row>
    <row r="577" spans="1:13" ht="30" x14ac:dyDescent="0.2">
      <c r="A577" s="167"/>
      <c r="B577" s="169"/>
      <c r="C577" s="170"/>
      <c r="D577" s="78" t="s">
        <v>45</v>
      </c>
      <c r="E577" s="63">
        <f t="shared" si="58"/>
        <v>0</v>
      </c>
      <c r="F577" s="63">
        <f t="shared" si="58"/>
        <v>0</v>
      </c>
      <c r="G577" s="63">
        <f t="shared" si="58"/>
        <v>0</v>
      </c>
      <c r="H577" s="63">
        <f t="shared" si="58"/>
        <v>0</v>
      </c>
      <c r="I577" s="63">
        <f t="shared" si="58"/>
        <v>0</v>
      </c>
      <c r="J577" s="63">
        <f t="shared" si="58"/>
        <v>0</v>
      </c>
      <c r="K577" s="63">
        <f t="shared" si="58"/>
        <v>0</v>
      </c>
      <c r="L577" s="160"/>
      <c r="M577" s="178"/>
    </row>
    <row r="578" spans="1:13" ht="15" customHeight="1" x14ac:dyDescent="0.2">
      <c r="A578" s="164" t="s">
        <v>12</v>
      </c>
      <c r="B578" s="136" t="s">
        <v>58</v>
      </c>
      <c r="C578" s="161"/>
      <c r="D578" s="73" t="s">
        <v>2</v>
      </c>
      <c r="E578" s="39">
        <f>SUM(E579:E582)</f>
        <v>0</v>
      </c>
      <c r="F578" s="39">
        <f>SUM(G578:K578)</f>
        <v>0</v>
      </c>
      <c r="G578" s="39">
        <f>SUM(G579:G582)</f>
        <v>0</v>
      </c>
      <c r="H578" s="39">
        <f>SUM(H579:H582)</f>
        <v>0</v>
      </c>
      <c r="I578" s="39">
        <f>SUM(I579:I582)</f>
        <v>0</v>
      </c>
      <c r="J578" s="39">
        <f>SUM(J579:J582)</f>
        <v>0</v>
      </c>
      <c r="K578" s="39">
        <f>SUM(K579:K582)</f>
        <v>0</v>
      </c>
      <c r="L578" s="160"/>
      <c r="M578" s="159"/>
    </row>
    <row r="579" spans="1:13" ht="45" x14ac:dyDescent="0.2">
      <c r="A579" s="165"/>
      <c r="B579" s="137"/>
      <c r="C579" s="162"/>
      <c r="D579" s="73" t="s">
        <v>1</v>
      </c>
      <c r="E579" s="39">
        <v>0</v>
      </c>
      <c r="F579" s="39">
        <f>SUM(G579:K579)</f>
        <v>0</v>
      </c>
      <c r="G579" s="38">
        <v>0</v>
      </c>
      <c r="H579" s="38">
        <v>0</v>
      </c>
      <c r="I579" s="38">
        <v>0</v>
      </c>
      <c r="J579" s="38">
        <v>0</v>
      </c>
      <c r="K579" s="38">
        <v>0</v>
      </c>
      <c r="L579" s="160"/>
      <c r="M579" s="159"/>
    </row>
    <row r="580" spans="1:13" ht="60" x14ac:dyDescent="0.2">
      <c r="A580" s="165"/>
      <c r="B580" s="137"/>
      <c r="C580" s="162"/>
      <c r="D580" s="73" t="s">
        <v>7</v>
      </c>
      <c r="E580" s="39">
        <v>0</v>
      </c>
      <c r="F580" s="39">
        <f>SUM(G580:K580)</f>
        <v>0</v>
      </c>
      <c r="G580" s="38">
        <v>0</v>
      </c>
      <c r="H580" s="38">
        <v>0</v>
      </c>
      <c r="I580" s="38">
        <v>0</v>
      </c>
      <c r="J580" s="38">
        <v>0</v>
      </c>
      <c r="K580" s="38">
        <v>0</v>
      </c>
      <c r="L580" s="160"/>
      <c r="M580" s="159"/>
    </row>
    <row r="581" spans="1:13" ht="75" x14ac:dyDescent="0.2">
      <c r="A581" s="165"/>
      <c r="B581" s="137"/>
      <c r="C581" s="162"/>
      <c r="D581" s="73" t="s">
        <v>16</v>
      </c>
      <c r="E581" s="39">
        <v>0</v>
      </c>
      <c r="F581" s="39">
        <f>SUM(G581:K581)</f>
        <v>0</v>
      </c>
      <c r="G581" s="38">
        <v>0</v>
      </c>
      <c r="H581" s="38">
        <v>0</v>
      </c>
      <c r="I581" s="38">
        <v>0</v>
      </c>
      <c r="J581" s="38">
        <v>0</v>
      </c>
      <c r="K581" s="38">
        <v>0</v>
      </c>
      <c r="L581" s="160"/>
      <c r="M581" s="159"/>
    </row>
    <row r="582" spans="1:13" ht="30" x14ac:dyDescent="0.2">
      <c r="A582" s="166"/>
      <c r="B582" s="138"/>
      <c r="C582" s="163"/>
      <c r="D582" s="73" t="s">
        <v>30</v>
      </c>
      <c r="E582" s="39">
        <v>0</v>
      </c>
      <c r="F582" s="39">
        <f>SUM(G582:K582)</f>
        <v>0</v>
      </c>
      <c r="G582" s="38">
        <v>0</v>
      </c>
      <c r="H582" s="38">
        <v>0</v>
      </c>
      <c r="I582" s="38">
        <v>0</v>
      </c>
      <c r="J582" s="38">
        <v>0</v>
      </c>
      <c r="K582" s="38">
        <v>0</v>
      </c>
      <c r="L582" s="160"/>
      <c r="M582" s="159"/>
    </row>
    <row r="583" spans="1:13" ht="15" x14ac:dyDescent="0.2">
      <c r="A583" s="164" t="s">
        <v>28</v>
      </c>
      <c r="B583" s="136" t="s">
        <v>59</v>
      </c>
      <c r="C583" s="161"/>
      <c r="D583" s="73" t="s">
        <v>2</v>
      </c>
      <c r="E583" s="39">
        <f>SUM(E584:E587)</f>
        <v>0</v>
      </c>
      <c r="F583" s="39">
        <f t="shared" ref="F583:F593" si="61">SUM(G583:K583)</f>
        <v>5149.5</v>
      </c>
      <c r="G583" s="39">
        <f>SUM(G584:G587)</f>
        <v>149.5</v>
      </c>
      <c r="H583" s="39">
        <f>SUM(H584:H587)</f>
        <v>5000</v>
      </c>
      <c r="I583" s="39">
        <f>SUM(I584:I587)</f>
        <v>0</v>
      </c>
      <c r="J583" s="39">
        <f>SUM(J584:J587)</f>
        <v>0</v>
      </c>
      <c r="K583" s="39">
        <f>SUM(K584:K587)</f>
        <v>0</v>
      </c>
      <c r="L583" s="171"/>
      <c r="M583" s="161"/>
    </row>
    <row r="584" spans="1:13" ht="45" x14ac:dyDescent="0.2">
      <c r="A584" s="165"/>
      <c r="B584" s="137"/>
      <c r="C584" s="162"/>
      <c r="D584" s="73" t="s">
        <v>1</v>
      </c>
      <c r="E584" s="39">
        <v>0</v>
      </c>
      <c r="F584" s="39">
        <f t="shared" si="61"/>
        <v>0</v>
      </c>
      <c r="G584" s="38">
        <v>0</v>
      </c>
      <c r="H584" s="38">
        <v>0</v>
      </c>
      <c r="I584" s="38">
        <v>0</v>
      </c>
      <c r="J584" s="38">
        <v>0</v>
      </c>
      <c r="K584" s="38">
        <v>0</v>
      </c>
      <c r="L584" s="172"/>
      <c r="M584" s="162"/>
    </row>
    <row r="585" spans="1:13" ht="60" x14ac:dyDescent="0.2">
      <c r="A585" s="165"/>
      <c r="B585" s="137"/>
      <c r="C585" s="162"/>
      <c r="D585" s="73" t="s">
        <v>7</v>
      </c>
      <c r="E585" s="39">
        <v>0</v>
      </c>
      <c r="F585" s="39">
        <f t="shared" si="61"/>
        <v>97</v>
      </c>
      <c r="G585" s="38">
        <v>97</v>
      </c>
      <c r="H585" s="38">
        <v>0</v>
      </c>
      <c r="I585" s="38">
        <v>0</v>
      </c>
      <c r="J585" s="38">
        <v>0</v>
      </c>
      <c r="K585" s="38">
        <v>0</v>
      </c>
      <c r="L585" s="172"/>
      <c r="M585" s="162"/>
    </row>
    <row r="586" spans="1:13" ht="75" x14ac:dyDescent="0.2">
      <c r="A586" s="165"/>
      <c r="B586" s="137"/>
      <c r="C586" s="162"/>
      <c r="D586" s="73" t="s">
        <v>16</v>
      </c>
      <c r="E586" s="39">
        <v>0</v>
      </c>
      <c r="F586" s="39">
        <f t="shared" si="61"/>
        <v>5052.5</v>
      </c>
      <c r="G586" s="38">
        <v>52.5</v>
      </c>
      <c r="H586" s="38">
        <v>5000</v>
      </c>
      <c r="I586" s="38">
        <v>0</v>
      </c>
      <c r="J586" s="38">
        <v>0</v>
      </c>
      <c r="K586" s="38">
        <v>0</v>
      </c>
      <c r="L586" s="172"/>
      <c r="M586" s="162"/>
    </row>
    <row r="587" spans="1:13" ht="30" x14ac:dyDescent="0.2">
      <c r="A587" s="166"/>
      <c r="B587" s="138"/>
      <c r="C587" s="163"/>
      <c r="D587" s="73" t="s">
        <v>30</v>
      </c>
      <c r="E587" s="39">
        <v>0</v>
      </c>
      <c r="F587" s="39">
        <f t="shared" si="61"/>
        <v>0</v>
      </c>
      <c r="G587" s="38">
        <v>0</v>
      </c>
      <c r="H587" s="38">
        <v>0</v>
      </c>
      <c r="I587" s="38">
        <v>0</v>
      </c>
      <c r="J587" s="38">
        <v>0</v>
      </c>
      <c r="K587" s="38">
        <v>0</v>
      </c>
      <c r="L587" s="173"/>
      <c r="M587" s="163"/>
    </row>
    <row r="588" spans="1:13" ht="15" customHeight="1" x14ac:dyDescent="0.2">
      <c r="A588" s="164" t="s">
        <v>32</v>
      </c>
      <c r="B588" s="136" t="s">
        <v>62</v>
      </c>
      <c r="C588" s="161"/>
      <c r="D588" s="73" t="s">
        <v>2</v>
      </c>
      <c r="E588" s="39">
        <f>SUM(E589:E592)</f>
        <v>0</v>
      </c>
      <c r="F588" s="39">
        <f t="shared" si="61"/>
        <v>51166.5</v>
      </c>
      <c r="G588" s="39">
        <f>SUM(G589:G592)</f>
        <v>43666.5</v>
      </c>
      <c r="H588" s="39">
        <f>SUM(H589:H592)</f>
        <v>7500</v>
      </c>
      <c r="I588" s="39">
        <f>SUM(I589:I592)</f>
        <v>0</v>
      </c>
      <c r="J588" s="39">
        <f>SUM(J589:J592)</f>
        <v>0</v>
      </c>
      <c r="K588" s="39">
        <f>SUM(K589:K592)</f>
        <v>0</v>
      </c>
      <c r="L588" s="171"/>
      <c r="M588" s="161"/>
    </row>
    <row r="589" spans="1:13" ht="45" x14ac:dyDescent="0.2">
      <c r="A589" s="165"/>
      <c r="B589" s="137"/>
      <c r="C589" s="162"/>
      <c r="D589" s="73" t="s">
        <v>1</v>
      </c>
      <c r="E589" s="39">
        <v>0</v>
      </c>
      <c r="F589" s="39">
        <f t="shared" si="61"/>
        <v>0</v>
      </c>
      <c r="G589" s="38">
        <v>0</v>
      </c>
      <c r="H589" s="38">
        <v>0</v>
      </c>
      <c r="I589" s="38">
        <v>0</v>
      </c>
      <c r="J589" s="38">
        <v>0</v>
      </c>
      <c r="K589" s="38">
        <v>0</v>
      </c>
      <c r="L589" s="172"/>
      <c r="M589" s="162"/>
    </row>
    <row r="590" spans="1:13" ht="40.5" customHeight="1" x14ac:dyDescent="0.2">
      <c r="A590" s="165"/>
      <c r="B590" s="137"/>
      <c r="C590" s="162"/>
      <c r="D590" s="28" t="s">
        <v>7</v>
      </c>
      <c r="E590" s="39">
        <v>0</v>
      </c>
      <c r="F590" s="39">
        <f>SUM(G590:K590)</f>
        <v>33259</v>
      </c>
      <c r="G590" s="38">
        <v>28339</v>
      </c>
      <c r="H590" s="38">
        <v>4920</v>
      </c>
      <c r="I590" s="38">
        <v>0</v>
      </c>
      <c r="J590" s="38">
        <v>0</v>
      </c>
      <c r="K590" s="38">
        <v>0</v>
      </c>
      <c r="L590" s="172"/>
      <c r="M590" s="162"/>
    </row>
    <row r="591" spans="1:13" ht="75" x14ac:dyDescent="0.2">
      <c r="A591" s="165"/>
      <c r="B591" s="137"/>
      <c r="C591" s="162"/>
      <c r="D591" s="73" t="s">
        <v>16</v>
      </c>
      <c r="E591" s="39">
        <v>0</v>
      </c>
      <c r="F591" s="39">
        <f>SUM(G591:K591)</f>
        <v>17907.5</v>
      </c>
      <c r="G591" s="38">
        <v>15327.5</v>
      </c>
      <c r="H591" s="38">
        <v>2580</v>
      </c>
      <c r="I591" s="38">
        <v>0</v>
      </c>
      <c r="J591" s="38">
        <v>0</v>
      </c>
      <c r="K591" s="38">
        <v>0</v>
      </c>
      <c r="L591" s="172"/>
      <c r="M591" s="162"/>
    </row>
    <row r="592" spans="1:13" ht="21" customHeight="1" x14ac:dyDescent="0.2">
      <c r="A592" s="166"/>
      <c r="B592" s="138"/>
      <c r="C592" s="163"/>
      <c r="D592" s="28" t="s">
        <v>30</v>
      </c>
      <c r="E592" s="39">
        <v>0</v>
      </c>
      <c r="F592" s="39">
        <f t="shared" si="61"/>
        <v>0</v>
      </c>
      <c r="G592" s="38">
        <v>0</v>
      </c>
      <c r="H592" s="38">
        <v>0</v>
      </c>
      <c r="I592" s="38">
        <v>0</v>
      </c>
      <c r="J592" s="38">
        <v>0</v>
      </c>
      <c r="K592" s="38">
        <v>0</v>
      </c>
      <c r="L592" s="173"/>
      <c r="M592" s="163"/>
    </row>
    <row r="593" spans="1:13" ht="15" x14ac:dyDescent="0.2">
      <c r="A593" s="167" t="s">
        <v>10</v>
      </c>
      <c r="B593" s="169" t="s">
        <v>63</v>
      </c>
      <c r="C593" s="170" t="s">
        <v>44</v>
      </c>
      <c r="D593" s="78" t="s">
        <v>2</v>
      </c>
      <c r="E593" s="63">
        <f>SUM(E594:E597)</f>
        <v>113569.7</v>
      </c>
      <c r="F593" s="96">
        <f t="shared" si="61"/>
        <v>656038.80000000005</v>
      </c>
      <c r="G593" s="63">
        <f t="shared" ref="G593:K593" si="62">SUM(G594:G597)</f>
        <v>143138.79999999999</v>
      </c>
      <c r="H593" s="63">
        <f t="shared" si="62"/>
        <v>174900</v>
      </c>
      <c r="I593" s="63">
        <f t="shared" si="62"/>
        <v>169000</v>
      </c>
      <c r="J593" s="63">
        <f t="shared" si="62"/>
        <v>169000</v>
      </c>
      <c r="K593" s="63">
        <f t="shared" si="62"/>
        <v>0</v>
      </c>
      <c r="L593" s="160" t="s">
        <v>78</v>
      </c>
      <c r="M593" s="147" t="s">
        <v>414</v>
      </c>
    </row>
    <row r="594" spans="1:13" ht="45" x14ac:dyDescent="0.2">
      <c r="A594" s="167"/>
      <c r="B594" s="169"/>
      <c r="C594" s="170"/>
      <c r="D594" s="78" t="s">
        <v>1</v>
      </c>
      <c r="E594" s="63">
        <f t="shared" ref="E594:K594" si="63">E599+E604+E609+E614</f>
        <v>0</v>
      </c>
      <c r="F594" s="96">
        <f t="shared" ref="F594" si="64">SUM(G594:K594)</f>
        <v>0</v>
      </c>
      <c r="G594" s="63">
        <f t="shared" si="63"/>
        <v>0</v>
      </c>
      <c r="H594" s="63">
        <f t="shared" si="63"/>
        <v>0</v>
      </c>
      <c r="I594" s="63">
        <f t="shared" si="63"/>
        <v>0</v>
      </c>
      <c r="J594" s="63">
        <f t="shared" si="63"/>
        <v>0</v>
      </c>
      <c r="K594" s="63">
        <f t="shared" si="63"/>
        <v>0</v>
      </c>
      <c r="L594" s="160"/>
      <c r="M594" s="148"/>
    </row>
    <row r="595" spans="1:13" ht="63.75" customHeight="1" x14ac:dyDescent="0.2">
      <c r="A595" s="167"/>
      <c r="B595" s="169"/>
      <c r="C595" s="170"/>
      <c r="D595" s="78" t="s">
        <v>7</v>
      </c>
      <c r="E595" s="63">
        <f t="shared" ref="E595:F597" si="65">E600+E605+E610+E615</f>
        <v>0</v>
      </c>
      <c r="F595" s="96">
        <f t="shared" ref="F595" si="66">SUM(G595:K595)</f>
        <v>0</v>
      </c>
      <c r="G595" s="63">
        <f t="shared" ref="G595:K597" si="67">G600+G605+G610+G615</f>
        <v>0</v>
      </c>
      <c r="H595" s="63">
        <f t="shared" si="67"/>
        <v>0</v>
      </c>
      <c r="I595" s="63">
        <f t="shared" si="67"/>
        <v>0</v>
      </c>
      <c r="J595" s="63">
        <f t="shared" si="67"/>
        <v>0</v>
      </c>
      <c r="K595" s="63">
        <f t="shared" si="67"/>
        <v>0</v>
      </c>
      <c r="L595" s="160"/>
      <c r="M595" s="148"/>
    </row>
    <row r="596" spans="1:13" ht="75" x14ac:dyDescent="0.2">
      <c r="A596" s="167"/>
      <c r="B596" s="169"/>
      <c r="C596" s="170"/>
      <c r="D596" s="78" t="s">
        <v>16</v>
      </c>
      <c r="E596" s="63">
        <f t="shared" si="65"/>
        <v>113569.7</v>
      </c>
      <c r="F596" s="96">
        <f t="shared" ref="F596" si="68">SUM(G596:K596)</f>
        <v>656038.80000000005</v>
      </c>
      <c r="G596" s="63">
        <f t="shared" si="67"/>
        <v>143138.79999999999</v>
      </c>
      <c r="H596" s="63">
        <f t="shared" si="67"/>
        <v>174900</v>
      </c>
      <c r="I596" s="63">
        <f t="shared" si="67"/>
        <v>169000</v>
      </c>
      <c r="J596" s="63">
        <f t="shared" si="67"/>
        <v>169000</v>
      </c>
      <c r="K596" s="63">
        <f t="shared" si="67"/>
        <v>0</v>
      </c>
      <c r="L596" s="160"/>
      <c r="M596" s="148"/>
    </row>
    <row r="597" spans="1:13" ht="37.5" customHeight="1" x14ac:dyDescent="0.2">
      <c r="A597" s="167"/>
      <c r="B597" s="169"/>
      <c r="C597" s="170"/>
      <c r="D597" s="78" t="s">
        <v>45</v>
      </c>
      <c r="E597" s="63">
        <f t="shared" si="65"/>
        <v>0</v>
      </c>
      <c r="F597" s="63">
        <f t="shared" si="65"/>
        <v>0</v>
      </c>
      <c r="G597" s="63">
        <f t="shared" si="67"/>
        <v>0</v>
      </c>
      <c r="H597" s="63">
        <f t="shared" si="67"/>
        <v>0</v>
      </c>
      <c r="I597" s="63">
        <f t="shared" si="67"/>
        <v>0</v>
      </c>
      <c r="J597" s="63">
        <f t="shared" si="67"/>
        <v>0</v>
      </c>
      <c r="K597" s="63">
        <f t="shared" si="67"/>
        <v>0</v>
      </c>
      <c r="L597" s="160"/>
      <c r="M597" s="149"/>
    </row>
    <row r="598" spans="1:13" ht="15" x14ac:dyDescent="0.2">
      <c r="A598" s="164" t="s">
        <v>13</v>
      </c>
      <c r="B598" s="136" t="s">
        <v>64</v>
      </c>
      <c r="C598" s="161"/>
      <c r="D598" s="73" t="s">
        <v>2</v>
      </c>
      <c r="E598" s="39">
        <f>SUM(E599:E602)</f>
        <v>0</v>
      </c>
      <c r="F598" s="39">
        <f>SUM(G598:K598)</f>
        <v>28800</v>
      </c>
      <c r="G598" s="39">
        <f>SUM(G599:G602)</f>
        <v>0</v>
      </c>
      <c r="H598" s="39">
        <f>SUM(H599:H602)</f>
        <v>0</v>
      </c>
      <c r="I598" s="39">
        <f>SUM(I599:I602)</f>
        <v>14400</v>
      </c>
      <c r="J598" s="39">
        <f>SUM(J599:J602)</f>
        <v>14400</v>
      </c>
      <c r="K598" s="39">
        <f>SUM(K599:K602)</f>
        <v>0</v>
      </c>
      <c r="L598" s="171"/>
      <c r="M598" s="161"/>
    </row>
    <row r="599" spans="1:13" ht="45" x14ac:dyDescent="0.2">
      <c r="A599" s="165"/>
      <c r="B599" s="137"/>
      <c r="C599" s="162"/>
      <c r="D599" s="73" t="s">
        <v>1</v>
      </c>
      <c r="E599" s="39">
        <v>0</v>
      </c>
      <c r="F599" s="39">
        <f>SUM(G599:K599)</f>
        <v>0</v>
      </c>
      <c r="G599" s="38">
        <v>0</v>
      </c>
      <c r="H599" s="38">
        <v>0</v>
      </c>
      <c r="I599" s="38">
        <v>0</v>
      </c>
      <c r="J599" s="38">
        <v>0</v>
      </c>
      <c r="K599" s="38">
        <v>0</v>
      </c>
      <c r="L599" s="172"/>
      <c r="M599" s="162"/>
    </row>
    <row r="600" spans="1:13" ht="60" x14ac:dyDescent="0.2">
      <c r="A600" s="165"/>
      <c r="B600" s="137"/>
      <c r="C600" s="162"/>
      <c r="D600" s="73" t="s">
        <v>7</v>
      </c>
      <c r="E600" s="39">
        <v>0</v>
      </c>
      <c r="F600" s="39">
        <f>SUM(G600:K600)</f>
        <v>0</v>
      </c>
      <c r="G600" s="38">
        <v>0</v>
      </c>
      <c r="H600" s="38">
        <v>0</v>
      </c>
      <c r="I600" s="38">
        <v>0</v>
      </c>
      <c r="J600" s="38">
        <v>0</v>
      </c>
      <c r="K600" s="38">
        <v>0</v>
      </c>
      <c r="L600" s="172"/>
      <c r="M600" s="162"/>
    </row>
    <row r="601" spans="1:13" ht="75" x14ac:dyDescent="0.2">
      <c r="A601" s="165"/>
      <c r="B601" s="137"/>
      <c r="C601" s="162"/>
      <c r="D601" s="73" t="s">
        <v>16</v>
      </c>
      <c r="E601" s="39">
        <v>0</v>
      </c>
      <c r="F601" s="39">
        <f>SUM(G601:K601)</f>
        <v>28800</v>
      </c>
      <c r="G601" s="38">
        <v>0</v>
      </c>
      <c r="H601" s="38">
        <v>0</v>
      </c>
      <c r="I601" s="38">
        <v>14400</v>
      </c>
      <c r="J601" s="38">
        <v>14400</v>
      </c>
      <c r="K601" s="38">
        <v>0</v>
      </c>
      <c r="L601" s="172"/>
      <c r="M601" s="162"/>
    </row>
    <row r="602" spans="1:13" ht="30" x14ac:dyDescent="0.2">
      <c r="A602" s="166"/>
      <c r="B602" s="138"/>
      <c r="C602" s="163"/>
      <c r="D602" s="73" t="s">
        <v>30</v>
      </c>
      <c r="E602" s="39">
        <v>0</v>
      </c>
      <c r="F602" s="39">
        <f>SUM(G602:K602)</f>
        <v>0</v>
      </c>
      <c r="G602" s="38">
        <v>0</v>
      </c>
      <c r="H602" s="38">
        <v>0</v>
      </c>
      <c r="I602" s="38">
        <v>0</v>
      </c>
      <c r="J602" s="38">
        <v>0</v>
      </c>
      <c r="K602" s="38">
        <v>0</v>
      </c>
      <c r="L602" s="173"/>
      <c r="M602" s="163"/>
    </row>
    <row r="603" spans="1:13" ht="15" x14ac:dyDescent="0.2">
      <c r="A603" s="164" t="s">
        <v>29</v>
      </c>
      <c r="B603" s="136" t="s">
        <v>60</v>
      </c>
      <c r="C603" s="161"/>
      <c r="D603" s="73" t="s">
        <v>2</v>
      </c>
      <c r="E603" s="39">
        <f>SUM(E604:E607)</f>
        <v>0</v>
      </c>
      <c r="F603" s="39">
        <f t="shared" ref="F603:F612" si="69">SUM(G603:K603)</f>
        <v>0</v>
      </c>
      <c r="G603" s="39">
        <f>SUM(G604:G607)</f>
        <v>0</v>
      </c>
      <c r="H603" s="39">
        <f>SUM(H604:H607)</f>
        <v>0</v>
      </c>
      <c r="I603" s="39">
        <f>SUM(I604:I607)</f>
        <v>0</v>
      </c>
      <c r="J603" s="39">
        <f>SUM(J604:J607)</f>
        <v>0</v>
      </c>
      <c r="K603" s="39">
        <f>SUM(K604:K607)</f>
        <v>0</v>
      </c>
      <c r="L603" s="171"/>
      <c r="M603" s="161"/>
    </row>
    <row r="604" spans="1:13" ht="45" x14ac:dyDescent="0.2">
      <c r="A604" s="165"/>
      <c r="B604" s="137"/>
      <c r="C604" s="162"/>
      <c r="D604" s="73" t="s">
        <v>1</v>
      </c>
      <c r="E604" s="39">
        <v>0</v>
      </c>
      <c r="F604" s="39">
        <f t="shared" si="69"/>
        <v>0</v>
      </c>
      <c r="G604" s="38">
        <v>0</v>
      </c>
      <c r="H604" s="38">
        <v>0</v>
      </c>
      <c r="I604" s="38">
        <v>0</v>
      </c>
      <c r="J604" s="38">
        <v>0</v>
      </c>
      <c r="K604" s="38">
        <v>0</v>
      </c>
      <c r="L604" s="172"/>
      <c r="M604" s="162"/>
    </row>
    <row r="605" spans="1:13" ht="60" x14ac:dyDescent="0.2">
      <c r="A605" s="165"/>
      <c r="B605" s="137"/>
      <c r="C605" s="162"/>
      <c r="D605" s="73" t="s">
        <v>7</v>
      </c>
      <c r="E605" s="39">
        <v>0</v>
      </c>
      <c r="F605" s="39">
        <f t="shared" si="69"/>
        <v>0</v>
      </c>
      <c r="G605" s="38">
        <v>0</v>
      </c>
      <c r="H605" s="38">
        <v>0</v>
      </c>
      <c r="I605" s="38">
        <v>0</v>
      </c>
      <c r="J605" s="38">
        <v>0</v>
      </c>
      <c r="K605" s="38">
        <v>0</v>
      </c>
      <c r="L605" s="172"/>
      <c r="M605" s="162"/>
    </row>
    <row r="606" spans="1:13" ht="75" x14ac:dyDescent="0.2">
      <c r="A606" s="165"/>
      <c r="B606" s="137"/>
      <c r="C606" s="162"/>
      <c r="D606" s="73" t="s">
        <v>16</v>
      </c>
      <c r="E606" s="39">
        <v>0</v>
      </c>
      <c r="F606" s="39">
        <f t="shared" si="69"/>
        <v>0</v>
      </c>
      <c r="G606" s="38">
        <v>0</v>
      </c>
      <c r="H606" s="38">
        <v>0</v>
      </c>
      <c r="I606" s="38">
        <v>0</v>
      </c>
      <c r="J606" s="38">
        <v>0</v>
      </c>
      <c r="K606" s="38">
        <v>0</v>
      </c>
      <c r="L606" s="172"/>
      <c r="M606" s="162"/>
    </row>
    <row r="607" spans="1:13" ht="30" x14ac:dyDescent="0.2">
      <c r="A607" s="166"/>
      <c r="B607" s="138"/>
      <c r="C607" s="163"/>
      <c r="D607" s="73" t="s">
        <v>30</v>
      </c>
      <c r="E607" s="39">
        <v>0</v>
      </c>
      <c r="F607" s="39">
        <f t="shared" si="69"/>
        <v>0</v>
      </c>
      <c r="G607" s="38">
        <v>0</v>
      </c>
      <c r="H607" s="38">
        <v>0</v>
      </c>
      <c r="I607" s="38">
        <v>0</v>
      </c>
      <c r="J607" s="38">
        <v>0</v>
      </c>
      <c r="K607" s="38">
        <v>0</v>
      </c>
      <c r="L607" s="173"/>
      <c r="M607" s="163"/>
    </row>
    <row r="608" spans="1:13" ht="15" x14ac:dyDescent="0.2">
      <c r="A608" s="164" t="s">
        <v>33</v>
      </c>
      <c r="B608" s="136" t="s">
        <v>161</v>
      </c>
      <c r="C608" s="161"/>
      <c r="D608" s="73" t="s">
        <v>2</v>
      </c>
      <c r="E608" s="39">
        <f>SUM(E609:E612)</f>
        <v>113569.7</v>
      </c>
      <c r="F608" s="39">
        <f t="shared" si="69"/>
        <v>605638.80000000005</v>
      </c>
      <c r="G608" s="39">
        <f>SUM(G609:G612)</f>
        <v>135938.79999999999</v>
      </c>
      <c r="H608" s="39">
        <f>SUM(H609:H612)</f>
        <v>160500</v>
      </c>
      <c r="I608" s="39">
        <f>SUM(I609:I612)</f>
        <v>154600</v>
      </c>
      <c r="J608" s="39">
        <f>SUM(J609:J612)</f>
        <v>154600</v>
      </c>
      <c r="K608" s="39">
        <f>SUM(K609:K612)</f>
        <v>0</v>
      </c>
      <c r="L608" s="171"/>
      <c r="M608" s="161"/>
    </row>
    <row r="609" spans="1:13" ht="45" x14ac:dyDescent="0.2">
      <c r="A609" s="165"/>
      <c r="B609" s="137"/>
      <c r="C609" s="162"/>
      <c r="D609" s="73" t="s">
        <v>1</v>
      </c>
      <c r="E609" s="39">
        <v>0</v>
      </c>
      <c r="F609" s="39">
        <f t="shared" si="69"/>
        <v>0</v>
      </c>
      <c r="G609" s="38">
        <v>0</v>
      </c>
      <c r="H609" s="38">
        <v>0</v>
      </c>
      <c r="I609" s="38">
        <v>0</v>
      </c>
      <c r="J609" s="38">
        <v>0</v>
      </c>
      <c r="K609" s="38">
        <v>0</v>
      </c>
      <c r="L609" s="172"/>
      <c r="M609" s="162"/>
    </row>
    <row r="610" spans="1:13" ht="60" x14ac:dyDescent="0.2">
      <c r="A610" s="165"/>
      <c r="B610" s="137"/>
      <c r="C610" s="162"/>
      <c r="D610" s="73" t="s">
        <v>7</v>
      </c>
      <c r="E610" s="39">
        <v>0</v>
      </c>
      <c r="F610" s="39">
        <f t="shared" si="69"/>
        <v>0</v>
      </c>
      <c r="G610" s="38">
        <v>0</v>
      </c>
      <c r="H610" s="38">
        <v>0</v>
      </c>
      <c r="I610" s="38">
        <v>0</v>
      </c>
      <c r="J610" s="38">
        <v>0</v>
      </c>
      <c r="K610" s="38">
        <v>0</v>
      </c>
      <c r="L610" s="172"/>
      <c r="M610" s="162"/>
    </row>
    <row r="611" spans="1:13" ht="75" x14ac:dyDescent="0.2">
      <c r="A611" s="165"/>
      <c r="B611" s="137"/>
      <c r="C611" s="162"/>
      <c r="D611" s="73" t="s">
        <v>16</v>
      </c>
      <c r="E611" s="39">
        <v>113569.7</v>
      </c>
      <c r="F611" s="39">
        <f t="shared" si="69"/>
        <v>605638.80000000005</v>
      </c>
      <c r="G611" s="38">
        <v>135938.79999999999</v>
      </c>
      <c r="H611" s="38">
        <v>160500</v>
      </c>
      <c r="I611" s="38">
        <v>154600</v>
      </c>
      <c r="J611" s="38">
        <v>154600</v>
      </c>
      <c r="K611" s="38">
        <v>0</v>
      </c>
      <c r="L611" s="172"/>
      <c r="M611" s="162"/>
    </row>
    <row r="612" spans="1:13" ht="30" x14ac:dyDescent="0.2">
      <c r="A612" s="166"/>
      <c r="B612" s="138"/>
      <c r="C612" s="163"/>
      <c r="D612" s="73" t="s">
        <v>30</v>
      </c>
      <c r="E612" s="39">
        <v>0</v>
      </c>
      <c r="F612" s="39">
        <f t="shared" si="69"/>
        <v>0</v>
      </c>
      <c r="G612" s="38">
        <v>0</v>
      </c>
      <c r="H612" s="38">
        <v>0</v>
      </c>
      <c r="I612" s="38">
        <v>0</v>
      </c>
      <c r="J612" s="38">
        <v>0</v>
      </c>
      <c r="K612" s="38">
        <v>0</v>
      </c>
      <c r="L612" s="173"/>
      <c r="M612" s="163"/>
    </row>
    <row r="613" spans="1:13" ht="15" customHeight="1" x14ac:dyDescent="0.2">
      <c r="A613" s="164" t="s">
        <v>127</v>
      </c>
      <c r="B613" s="136" t="s">
        <v>168</v>
      </c>
      <c r="C613" s="161"/>
      <c r="D613" s="73" t="s">
        <v>2</v>
      </c>
      <c r="E613" s="39">
        <f>SUM(E614:E617)</f>
        <v>0</v>
      </c>
      <c r="F613" s="39">
        <f>SUM(G613:K613)</f>
        <v>21600</v>
      </c>
      <c r="G613" s="39">
        <f>SUM(G614:G617)</f>
        <v>7200</v>
      </c>
      <c r="H613" s="39">
        <f>SUM(H614:H617)</f>
        <v>14400</v>
      </c>
      <c r="I613" s="39">
        <f>SUM(I614:I617)</f>
        <v>0</v>
      </c>
      <c r="J613" s="39">
        <f>SUM(J614:J617)</f>
        <v>0</v>
      </c>
      <c r="K613" s="39">
        <f>SUM(K614:K617)</f>
        <v>0</v>
      </c>
      <c r="L613" s="160"/>
      <c r="M613" s="159"/>
    </row>
    <row r="614" spans="1:13" ht="45" x14ac:dyDescent="0.2">
      <c r="A614" s="165"/>
      <c r="B614" s="137"/>
      <c r="C614" s="162"/>
      <c r="D614" s="73" t="s">
        <v>1</v>
      </c>
      <c r="E614" s="39">
        <v>0</v>
      </c>
      <c r="F614" s="39">
        <f>SUM(G614:K614)</f>
        <v>0</v>
      </c>
      <c r="G614" s="38">
        <v>0</v>
      </c>
      <c r="H614" s="38">
        <v>0</v>
      </c>
      <c r="I614" s="38">
        <v>0</v>
      </c>
      <c r="J614" s="38">
        <v>0</v>
      </c>
      <c r="K614" s="38">
        <v>0</v>
      </c>
      <c r="L614" s="160"/>
      <c r="M614" s="159"/>
    </row>
    <row r="615" spans="1:13" ht="60" x14ac:dyDescent="0.2">
      <c r="A615" s="165"/>
      <c r="B615" s="137"/>
      <c r="C615" s="162"/>
      <c r="D615" s="73" t="s">
        <v>7</v>
      </c>
      <c r="E615" s="39">
        <v>0</v>
      </c>
      <c r="F615" s="39">
        <f>SUM(G615:K615)</f>
        <v>0</v>
      </c>
      <c r="G615" s="38">
        <v>0</v>
      </c>
      <c r="H615" s="38">
        <v>0</v>
      </c>
      <c r="I615" s="38">
        <v>0</v>
      </c>
      <c r="J615" s="38">
        <v>0</v>
      </c>
      <c r="K615" s="38">
        <v>0</v>
      </c>
      <c r="L615" s="160"/>
      <c r="M615" s="159"/>
    </row>
    <row r="616" spans="1:13" ht="75" x14ac:dyDescent="0.2">
      <c r="A616" s="165"/>
      <c r="B616" s="137"/>
      <c r="C616" s="162"/>
      <c r="D616" s="73" t="s">
        <v>16</v>
      </c>
      <c r="E616" s="39">
        <v>0</v>
      </c>
      <c r="F616" s="39">
        <f>SUM(G616:K616)</f>
        <v>21600</v>
      </c>
      <c r="G616" s="38">
        <v>7200</v>
      </c>
      <c r="H616" s="38">
        <v>14400</v>
      </c>
      <c r="I616" s="38">
        <v>0</v>
      </c>
      <c r="J616" s="38">
        <v>0</v>
      </c>
      <c r="K616" s="38">
        <v>0</v>
      </c>
      <c r="L616" s="160"/>
      <c r="M616" s="159"/>
    </row>
    <row r="617" spans="1:13" ht="30" x14ac:dyDescent="0.2">
      <c r="A617" s="166"/>
      <c r="B617" s="138"/>
      <c r="C617" s="163"/>
      <c r="D617" s="73" t="s">
        <v>30</v>
      </c>
      <c r="E617" s="39">
        <v>0</v>
      </c>
      <c r="F617" s="39">
        <f>SUM(G617:K617)</f>
        <v>0</v>
      </c>
      <c r="G617" s="38">
        <v>0</v>
      </c>
      <c r="H617" s="38">
        <v>0</v>
      </c>
      <c r="I617" s="38">
        <v>0</v>
      </c>
      <c r="J617" s="38">
        <v>0</v>
      </c>
      <c r="K617" s="38">
        <v>0</v>
      </c>
      <c r="L617" s="160"/>
      <c r="M617" s="159"/>
    </row>
    <row r="618" spans="1:13" ht="15" x14ac:dyDescent="0.2">
      <c r="A618" s="167" t="s">
        <v>52</v>
      </c>
      <c r="B618" s="169" t="s">
        <v>169</v>
      </c>
      <c r="C618" s="170" t="s">
        <v>44</v>
      </c>
      <c r="D618" s="78" t="s">
        <v>2</v>
      </c>
      <c r="E618" s="63">
        <f>E623</f>
        <v>11700</v>
      </c>
      <c r="F618" s="96">
        <f t="shared" ref="F618" si="70">SUM(G618:K618)</f>
        <v>130311.33</v>
      </c>
      <c r="G618" s="63">
        <f>G623+G628</f>
        <v>67311.33</v>
      </c>
      <c r="H618" s="63">
        <f t="shared" ref="H618:K618" si="71">H623</f>
        <v>63000</v>
      </c>
      <c r="I618" s="63">
        <f t="shared" si="71"/>
        <v>0</v>
      </c>
      <c r="J618" s="63">
        <f t="shared" si="71"/>
        <v>0</v>
      </c>
      <c r="K618" s="63">
        <f t="shared" si="71"/>
        <v>0</v>
      </c>
      <c r="L618" s="160" t="s">
        <v>78</v>
      </c>
      <c r="M618" s="136" t="s">
        <v>232</v>
      </c>
    </row>
    <row r="619" spans="1:13" ht="45" x14ac:dyDescent="0.2">
      <c r="A619" s="167"/>
      <c r="B619" s="169"/>
      <c r="C619" s="170"/>
      <c r="D619" s="78" t="s">
        <v>1</v>
      </c>
      <c r="E619" s="63">
        <f>E624</f>
        <v>0</v>
      </c>
      <c r="F619" s="96">
        <f t="shared" ref="F619" si="72">SUM(G619:K619)</f>
        <v>0</v>
      </c>
      <c r="G619" s="63">
        <f t="shared" ref="G619:K619" si="73">G624</f>
        <v>0</v>
      </c>
      <c r="H619" s="63">
        <f t="shared" si="73"/>
        <v>0</v>
      </c>
      <c r="I619" s="63">
        <f t="shared" si="73"/>
        <v>0</v>
      </c>
      <c r="J619" s="63">
        <f t="shared" si="73"/>
        <v>0</v>
      </c>
      <c r="K619" s="63">
        <f t="shared" si="73"/>
        <v>0</v>
      </c>
      <c r="L619" s="160"/>
      <c r="M619" s="137"/>
    </row>
    <row r="620" spans="1:13" ht="60" x14ac:dyDescent="0.2">
      <c r="A620" s="167"/>
      <c r="B620" s="169"/>
      <c r="C620" s="170"/>
      <c r="D620" s="78" t="s">
        <v>7</v>
      </c>
      <c r="E620" s="63">
        <f>E625</f>
        <v>7441.2</v>
      </c>
      <c r="F620" s="96">
        <f t="shared" ref="F620" si="74">SUM(G620:K620)</f>
        <v>86579.33</v>
      </c>
      <c r="G620" s="63">
        <f>G625+G630</f>
        <v>45251.33</v>
      </c>
      <c r="H620" s="63">
        <f t="shared" ref="G620:K622" si="75">H625</f>
        <v>41328</v>
      </c>
      <c r="I620" s="63">
        <f t="shared" si="75"/>
        <v>0</v>
      </c>
      <c r="J620" s="63">
        <f t="shared" si="75"/>
        <v>0</v>
      </c>
      <c r="K620" s="63">
        <f t="shared" si="75"/>
        <v>0</v>
      </c>
      <c r="L620" s="160"/>
      <c r="M620" s="137"/>
    </row>
    <row r="621" spans="1:13" ht="75" x14ac:dyDescent="0.2">
      <c r="A621" s="167"/>
      <c r="B621" s="169"/>
      <c r="C621" s="170"/>
      <c r="D621" s="78" t="s">
        <v>16</v>
      </c>
      <c r="E621" s="63">
        <f>E626</f>
        <v>4258.8</v>
      </c>
      <c r="F621" s="96">
        <f t="shared" ref="F621" si="76">SUM(G621:K621)</f>
        <v>43732</v>
      </c>
      <c r="G621" s="63">
        <f>G626+G631</f>
        <v>22060</v>
      </c>
      <c r="H621" s="63">
        <f t="shared" si="75"/>
        <v>21672</v>
      </c>
      <c r="I621" s="63">
        <f t="shared" si="75"/>
        <v>0</v>
      </c>
      <c r="J621" s="63">
        <f t="shared" si="75"/>
        <v>0</v>
      </c>
      <c r="K621" s="63">
        <f t="shared" si="75"/>
        <v>0</v>
      </c>
      <c r="L621" s="160"/>
      <c r="M621" s="137"/>
    </row>
    <row r="622" spans="1:13" ht="30" x14ac:dyDescent="0.2">
      <c r="A622" s="167"/>
      <c r="B622" s="169"/>
      <c r="C622" s="170"/>
      <c r="D622" s="78" t="s">
        <v>45</v>
      </c>
      <c r="E622" s="63">
        <f>E627</f>
        <v>0</v>
      </c>
      <c r="F622" s="63">
        <f>F627</f>
        <v>0</v>
      </c>
      <c r="G622" s="63">
        <f t="shared" si="75"/>
        <v>0</v>
      </c>
      <c r="H622" s="63">
        <f t="shared" si="75"/>
        <v>0</v>
      </c>
      <c r="I622" s="63">
        <f t="shared" si="75"/>
        <v>0</v>
      </c>
      <c r="J622" s="63">
        <f t="shared" si="75"/>
        <v>0</v>
      </c>
      <c r="K622" s="63">
        <f t="shared" si="75"/>
        <v>0</v>
      </c>
      <c r="L622" s="160"/>
      <c r="M622" s="138"/>
    </row>
    <row r="623" spans="1:13" ht="15" x14ac:dyDescent="0.2">
      <c r="A623" s="164" t="s">
        <v>54</v>
      </c>
      <c r="B623" s="136" t="s">
        <v>65</v>
      </c>
      <c r="C623" s="161"/>
      <c r="D623" s="73" t="s">
        <v>2</v>
      </c>
      <c r="E623" s="39">
        <f>SUM(E624:E627)</f>
        <v>11700</v>
      </c>
      <c r="F623" s="39">
        <f t="shared" ref="F623:F633" si="77">SUM(G623:K623)</f>
        <v>129311.33</v>
      </c>
      <c r="G623" s="39">
        <f>SUM(G624:G627)</f>
        <v>66311.33</v>
      </c>
      <c r="H623" s="39">
        <f>SUM(H624:H627)</f>
        <v>63000</v>
      </c>
      <c r="I623" s="39">
        <f>SUM(I624:I627)</f>
        <v>0</v>
      </c>
      <c r="J623" s="39">
        <f>SUM(J624:J627)</f>
        <v>0</v>
      </c>
      <c r="K623" s="39">
        <f>SUM(K624:K627)</f>
        <v>0</v>
      </c>
      <c r="L623" s="171"/>
      <c r="M623" s="161"/>
    </row>
    <row r="624" spans="1:13" ht="45" x14ac:dyDescent="0.2">
      <c r="A624" s="165"/>
      <c r="B624" s="137"/>
      <c r="C624" s="162"/>
      <c r="D624" s="73" t="s">
        <v>1</v>
      </c>
      <c r="E624" s="39">
        <v>0</v>
      </c>
      <c r="F624" s="39">
        <f t="shared" si="77"/>
        <v>0</v>
      </c>
      <c r="G624" s="38">
        <v>0</v>
      </c>
      <c r="H624" s="38">
        <v>0</v>
      </c>
      <c r="I624" s="38">
        <v>0</v>
      </c>
      <c r="J624" s="38">
        <v>0</v>
      </c>
      <c r="K624" s="38">
        <v>0</v>
      </c>
      <c r="L624" s="172"/>
      <c r="M624" s="162"/>
    </row>
    <row r="625" spans="1:13" ht="60" x14ac:dyDescent="0.2">
      <c r="A625" s="165"/>
      <c r="B625" s="137"/>
      <c r="C625" s="162"/>
      <c r="D625" s="73" t="s">
        <v>7</v>
      </c>
      <c r="E625" s="39">
        <v>7441.2</v>
      </c>
      <c r="F625" s="39">
        <f t="shared" si="77"/>
        <v>86579.33</v>
      </c>
      <c r="G625" s="38">
        <v>45251.33</v>
      </c>
      <c r="H625" s="38">
        <v>41328</v>
      </c>
      <c r="I625" s="38">
        <v>0</v>
      </c>
      <c r="J625" s="38">
        <v>0</v>
      </c>
      <c r="K625" s="38">
        <v>0</v>
      </c>
      <c r="L625" s="172"/>
      <c r="M625" s="162"/>
    </row>
    <row r="626" spans="1:13" ht="75" x14ac:dyDescent="0.2">
      <c r="A626" s="165"/>
      <c r="B626" s="137"/>
      <c r="C626" s="162"/>
      <c r="D626" s="73" t="s">
        <v>16</v>
      </c>
      <c r="E626" s="39">
        <v>4258.8</v>
      </c>
      <c r="F626" s="39">
        <f t="shared" si="77"/>
        <v>42732</v>
      </c>
      <c r="G626" s="38">
        <v>21060</v>
      </c>
      <c r="H626" s="38">
        <v>21672</v>
      </c>
      <c r="I626" s="38">
        <v>0</v>
      </c>
      <c r="J626" s="38">
        <v>0</v>
      </c>
      <c r="K626" s="38">
        <v>0</v>
      </c>
      <c r="L626" s="172"/>
      <c r="M626" s="162"/>
    </row>
    <row r="627" spans="1:13" ht="30" x14ac:dyDescent="0.2">
      <c r="A627" s="166"/>
      <c r="B627" s="138"/>
      <c r="C627" s="163"/>
      <c r="D627" s="73" t="s">
        <v>30</v>
      </c>
      <c r="E627" s="39">
        <v>0</v>
      </c>
      <c r="F627" s="39">
        <f t="shared" si="77"/>
        <v>0</v>
      </c>
      <c r="G627" s="38">
        <v>0</v>
      </c>
      <c r="H627" s="38">
        <v>0</v>
      </c>
      <c r="I627" s="38">
        <v>0</v>
      </c>
      <c r="J627" s="38">
        <v>0</v>
      </c>
      <c r="K627" s="38">
        <v>0</v>
      </c>
      <c r="L627" s="173"/>
      <c r="M627" s="163"/>
    </row>
    <row r="628" spans="1:13" ht="15" x14ac:dyDescent="0.2">
      <c r="A628" s="188" t="s">
        <v>376</v>
      </c>
      <c r="B628" s="136" t="s">
        <v>377</v>
      </c>
      <c r="C628" s="161"/>
      <c r="D628" s="91" t="s">
        <v>2</v>
      </c>
      <c r="E628" s="39">
        <f>SUM(E629:E632)</f>
        <v>0</v>
      </c>
      <c r="F628" s="39">
        <f t="shared" si="77"/>
        <v>1000</v>
      </c>
      <c r="G628" s="39">
        <f>SUM(G629:G632)</f>
        <v>1000</v>
      </c>
      <c r="H628" s="39">
        <f>SUM(H629:H632)</f>
        <v>0</v>
      </c>
      <c r="I628" s="39">
        <f>SUM(I629:I632)</f>
        <v>0</v>
      </c>
      <c r="J628" s="39">
        <f>SUM(J629:J632)</f>
        <v>0</v>
      </c>
      <c r="K628" s="39">
        <f>SUM(K629:K632)</f>
        <v>0</v>
      </c>
      <c r="L628" s="171"/>
      <c r="M628" s="161"/>
    </row>
    <row r="629" spans="1:13" ht="45" x14ac:dyDescent="0.2">
      <c r="A629" s="189"/>
      <c r="B629" s="137"/>
      <c r="C629" s="162"/>
      <c r="D629" s="91" t="s">
        <v>1</v>
      </c>
      <c r="E629" s="39">
        <v>0</v>
      </c>
      <c r="F629" s="39">
        <f t="shared" si="77"/>
        <v>0</v>
      </c>
      <c r="G629" s="38">
        <v>0</v>
      </c>
      <c r="H629" s="38">
        <v>0</v>
      </c>
      <c r="I629" s="38">
        <v>0</v>
      </c>
      <c r="J629" s="38">
        <v>0</v>
      </c>
      <c r="K629" s="38">
        <v>0</v>
      </c>
      <c r="L629" s="172"/>
      <c r="M629" s="162"/>
    </row>
    <row r="630" spans="1:13" ht="60" x14ac:dyDescent="0.2">
      <c r="A630" s="189"/>
      <c r="B630" s="137"/>
      <c r="C630" s="162"/>
      <c r="D630" s="91" t="s">
        <v>7</v>
      </c>
      <c r="E630" s="39">
        <v>0</v>
      </c>
      <c r="F630" s="39">
        <f t="shared" si="77"/>
        <v>0</v>
      </c>
      <c r="G630" s="38">
        <v>0</v>
      </c>
      <c r="H630" s="38">
        <v>0</v>
      </c>
      <c r="I630" s="38">
        <v>0</v>
      </c>
      <c r="J630" s="38">
        <v>0</v>
      </c>
      <c r="K630" s="38">
        <v>0</v>
      </c>
      <c r="L630" s="172"/>
      <c r="M630" s="162"/>
    </row>
    <row r="631" spans="1:13" ht="75" x14ac:dyDescent="0.2">
      <c r="A631" s="189"/>
      <c r="B631" s="137"/>
      <c r="C631" s="162"/>
      <c r="D631" s="91" t="s">
        <v>16</v>
      </c>
      <c r="E631" s="39">
        <v>0</v>
      </c>
      <c r="F631" s="39">
        <f t="shared" si="77"/>
        <v>1000</v>
      </c>
      <c r="G631" s="38">
        <v>1000</v>
      </c>
      <c r="H631" s="38">
        <v>0</v>
      </c>
      <c r="I631" s="38">
        <v>0</v>
      </c>
      <c r="J631" s="38">
        <v>0</v>
      </c>
      <c r="K631" s="38">
        <v>0</v>
      </c>
      <c r="L631" s="172"/>
      <c r="M631" s="162"/>
    </row>
    <row r="632" spans="1:13" ht="30" x14ac:dyDescent="0.2">
      <c r="A632" s="190"/>
      <c r="B632" s="138"/>
      <c r="C632" s="163"/>
      <c r="D632" s="91" t="s">
        <v>30</v>
      </c>
      <c r="E632" s="39">
        <v>0</v>
      </c>
      <c r="F632" s="39">
        <f t="shared" si="77"/>
        <v>0</v>
      </c>
      <c r="G632" s="38">
        <v>0</v>
      </c>
      <c r="H632" s="38">
        <v>0</v>
      </c>
      <c r="I632" s="38">
        <v>0</v>
      </c>
      <c r="J632" s="38">
        <v>0</v>
      </c>
      <c r="K632" s="38">
        <v>0</v>
      </c>
      <c r="L632" s="173"/>
      <c r="M632" s="163"/>
    </row>
    <row r="633" spans="1:13" ht="15" x14ac:dyDescent="0.2">
      <c r="A633" s="167" t="s">
        <v>190</v>
      </c>
      <c r="B633" s="169" t="s">
        <v>191</v>
      </c>
      <c r="C633" s="170" t="s">
        <v>44</v>
      </c>
      <c r="D633" s="78" t="s">
        <v>2</v>
      </c>
      <c r="E633" s="63">
        <f>E638</f>
        <v>0</v>
      </c>
      <c r="F633" s="96">
        <f t="shared" si="77"/>
        <v>2160</v>
      </c>
      <c r="G633" s="63">
        <f t="shared" ref="G633:K633" si="78">G638</f>
        <v>540</v>
      </c>
      <c r="H633" s="63">
        <f t="shared" si="78"/>
        <v>540</v>
      </c>
      <c r="I633" s="63">
        <f t="shared" si="78"/>
        <v>540</v>
      </c>
      <c r="J633" s="63">
        <f t="shared" si="78"/>
        <v>540</v>
      </c>
      <c r="K633" s="63">
        <f t="shared" si="78"/>
        <v>0</v>
      </c>
      <c r="L633" s="160" t="s">
        <v>78</v>
      </c>
      <c r="M633" s="136" t="s">
        <v>233</v>
      </c>
    </row>
    <row r="634" spans="1:13" ht="45" x14ac:dyDescent="0.2">
      <c r="A634" s="167"/>
      <c r="B634" s="169"/>
      <c r="C634" s="170"/>
      <c r="D634" s="78" t="s">
        <v>1</v>
      </c>
      <c r="E634" s="63">
        <f t="shared" ref="E634:K634" si="79">E639</f>
        <v>0</v>
      </c>
      <c r="F634" s="96">
        <f t="shared" ref="F634" si="80">SUM(G634:K634)</f>
        <v>0</v>
      </c>
      <c r="G634" s="63">
        <f t="shared" si="79"/>
        <v>0</v>
      </c>
      <c r="H634" s="63">
        <f t="shared" si="79"/>
        <v>0</v>
      </c>
      <c r="I634" s="63">
        <f t="shared" si="79"/>
        <v>0</v>
      </c>
      <c r="J634" s="63">
        <f t="shared" si="79"/>
        <v>0</v>
      </c>
      <c r="K634" s="63">
        <f t="shared" si="79"/>
        <v>0</v>
      </c>
      <c r="L634" s="160"/>
      <c r="M634" s="137"/>
    </row>
    <row r="635" spans="1:13" ht="60" x14ac:dyDescent="0.2">
      <c r="A635" s="167"/>
      <c r="B635" s="169"/>
      <c r="C635" s="170"/>
      <c r="D635" s="64" t="s">
        <v>7</v>
      </c>
      <c r="E635" s="63">
        <f t="shared" ref="E635:K635" si="81">E640</f>
        <v>0</v>
      </c>
      <c r="F635" s="96">
        <f t="shared" ref="F635" si="82">SUM(G635:K635)</f>
        <v>2160</v>
      </c>
      <c r="G635" s="63">
        <f t="shared" si="81"/>
        <v>540</v>
      </c>
      <c r="H635" s="63">
        <f t="shared" si="81"/>
        <v>540</v>
      </c>
      <c r="I635" s="63">
        <f t="shared" si="81"/>
        <v>540</v>
      </c>
      <c r="J635" s="63">
        <f t="shared" si="81"/>
        <v>540</v>
      </c>
      <c r="K635" s="63">
        <f t="shared" si="81"/>
        <v>0</v>
      </c>
      <c r="L635" s="160"/>
      <c r="M635" s="137"/>
    </row>
    <row r="636" spans="1:13" ht="75" x14ac:dyDescent="0.2">
      <c r="A636" s="167"/>
      <c r="B636" s="169"/>
      <c r="C636" s="170"/>
      <c r="D636" s="78" t="s">
        <v>16</v>
      </c>
      <c r="E636" s="63">
        <f t="shared" ref="E636:K636" si="83">E641</f>
        <v>0</v>
      </c>
      <c r="F636" s="96">
        <f t="shared" ref="F636" si="84">SUM(G636:K636)</f>
        <v>0</v>
      </c>
      <c r="G636" s="63">
        <f t="shared" si="83"/>
        <v>0</v>
      </c>
      <c r="H636" s="63">
        <f t="shared" si="83"/>
        <v>0</v>
      </c>
      <c r="I636" s="63">
        <f t="shared" si="83"/>
        <v>0</v>
      </c>
      <c r="J636" s="63">
        <f t="shared" si="83"/>
        <v>0</v>
      </c>
      <c r="K636" s="63">
        <f t="shared" si="83"/>
        <v>0</v>
      </c>
      <c r="L636" s="160"/>
      <c r="M636" s="137"/>
    </row>
    <row r="637" spans="1:13" ht="30" x14ac:dyDescent="0.2">
      <c r="A637" s="167"/>
      <c r="B637" s="169"/>
      <c r="C637" s="170"/>
      <c r="D637" s="78" t="s">
        <v>45</v>
      </c>
      <c r="E637" s="63">
        <f t="shared" ref="E637:K637" si="85">E642</f>
        <v>0</v>
      </c>
      <c r="F637" s="63">
        <f t="shared" si="85"/>
        <v>0</v>
      </c>
      <c r="G637" s="63">
        <f t="shared" si="85"/>
        <v>0</v>
      </c>
      <c r="H637" s="63">
        <f t="shared" si="85"/>
        <v>0</v>
      </c>
      <c r="I637" s="63">
        <f t="shared" si="85"/>
        <v>0</v>
      </c>
      <c r="J637" s="63">
        <f t="shared" si="85"/>
        <v>0</v>
      </c>
      <c r="K637" s="63">
        <f t="shared" si="85"/>
        <v>0</v>
      </c>
      <c r="L637" s="160"/>
      <c r="M637" s="138"/>
    </row>
    <row r="638" spans="1:13" ht="15" x14ac:dyDescent="0.2">
      <c r="A638" s="164" t="s">
        <v>192</v>
      </c>
      <c r="B638" s="136" t="s">
        <v>193</v>
      </c>
      <c r="C638" s="161"/>
      <c r="D638" s="73" t="s">
        <v>2</v>
      </c>
      <c r="E638" s="39">
        <f>SUM(E639:E642)</f>
        <v>0</v>
      </c>
      <c r="F638" s="39">
        <f>SUM(G638:K638)</f>
        <v>2160</v>
      </c>
      <c r="G638" s="39">
        <f>SUM(G639:G642)</f>
        <v>540</v>
      </c>
      <c r="H638" s="39">
        <v>540</v>
      </c>
      <c r="I638" s="39">
        <f>SUM(I639:I642)</f>
        <v>540</v>
      </c>
      <c r="J638" s="39">
        <f>SUM(J639:J642)</f>
        <v>540</v>
      </c>
      <c r="K638" s="39">
        <f>SUM(K639:K642)</f>
        <v>0</v>
      </c>
      <c r="L638" s="171"/>
      <c r="M638" s="161"/>
    </row>
    <row r="639" spans="1:13" ht="45" x14ac:dyDescent="0.2">
      <c r="A639" s="165"/>
      <c r="B639" s="137"/>
      <c r="C639" s="162"/>
      <c r="D639" s="73" t="s">
        <v>1</v>
      </c>
      <c r="E639" s="39">
        <v>0</v>
      </c>
      <c r="F639" s="39">
        <f>SUM(G639:K639)</f>
        <v>0</v>
      </c>
      <c r="G639" s="38">
        <v>0</v>
      </c>
      <c r="H639" s="38">
        <v>0</v>
      </c>
      <c r="I639" s="38">
        <v>0</v>
      </c>
      <c r="J639" s="38">
        <v>0</v>
      </c>
      <c r="K639" s="38">
        <v>0</v>
      </c>
      <c r="L639" s="172"/>
      <c r="M639" s="162"/>
    </row>
    <row r="640" spans="1:13" ht="60" x14ac:dyDescent="0.2">
      <c r="A640" s="165"/>
      <c r="B640" s="137"/>
      <c r="C640" s="162"/>
      <c r="D640" s="73" t="s">
        <v>7</v>
      </c>
      <c r="E640" s="39">
        <v>0</v>
      </c>
      <c r="F640" s="39">
        <f>SUM(G640:K640)</f>
        <v>2160</v>
      </c>
      <c r="G640" s="38">
        <v>540</v>
      </c>
      <c r="H640" s="38">
        <v>540</v>
      </c>
      <c r="I640" s="38">
        <v>540</v>
      </c>
      <c r="J640" s="38">
        <v>540</v>
      </c>
      <c r="K640" s="38">
        <v>0</v>
      </c>
      <c r="L640" s="172"/>
      <c r="M640" s="162"/>
    </row>
    <row r="641" spans="1:13" ht="75" x14ac:dyDescent="0.2">
      <c r="A641" s="165"/>
      <c r="B641" s="137"/>
      <c r="C641" s="162"/>
      <c r="D641" s="73" t="s">
        <v>16</v>
      </c>
      <c r="E641" s="39">
        <v>0</v>
      </c>
      <c r="F641" s="39">
        <f>SUM(G641:K641)</f>
        <v>0</v>
      </c>
      <c r="G641" s="38">
        <v>0</v>
      </c>
      <c r="H641" s="38">
        <v>0</v>
      </c>
      <c r="I641" s="38">
        <v>0</v>
      </c>
      <c r="J641" s="38">
        <v>0</v>
      </c>
      <c r="K641" s="38">
        <v>0</v>
      </c>
      <c r="L641" s="172"/>
      <c r="M641" s="162"/>
    </row>
    <row r="642" spans="1:13" ht="30" x14ac:dyDescent="0.2">
      <c r="A642" s="166"/>
      <c r="B642" s="138"/>
      <c r="C642" s="163"/>
      <c r="D642" s="73" t="s">
        <v>30</v>
      </c>
      <c r="E642" s="39">
        <v>0</v>
      </c>
      <c r="F642" s="39">
        <f>SUM(G642:K642)</f>
        <v>0</v>
      </c>
      <c r="G642" s="38">
        <v>0</v>
      </c>
      <c r="H642" s="38">
        <v>0</v>
      </c>
      <c r="I642" s="38">
        <v>0</v>
      </c>
      <c r="J642" s="38">
        <v>0</v>
      </c>
      <c r="K642" s="38">
        <v>0</v>
      </c>
      <c r="L642" s="173"/>
      <c r="M642" s="163"/>
    </row>
    <row r="643" spans="1:13" ht="15" customHeight="1" x14ac:dyDescent="0.2">
      <c r="A643" s="179"/>
      <c r="B643" s="182" t="s">
        <v>66</v>
      </c>
      <c r="C643" s="183"/>
      <c r="D643" s="78" t="s">
        <v>2</v>
      </c>
      <c r="E643" s="63">
        <f>SUM(E644:E647)</f>
        <v>125269.7</v>
      </c>
      <c r="F643" s="96">
        <f t="shared" ref="F643" si="86">SUM(G643:K643)</f>
        <v>844826.13</v>
      </c>
      <c r="G643" s="63">
        <f t="shared" ref="G643:K643" si="87">SUM(G644:G647)</f>
        <v>254806.13</v>
      </c>
      <c r="H643" s="63">
        <f t="shared" si="87"/>
        <v>250940</v>
      </c>
      <c r="I643" s="63">
        <f t="shared" si="87"/>
        <v>169540</v>
      </c>
      <c r="J643" s="63">
        <f t="shared" si="87"/>
        <v>169540</v>
      </c>
      <c r="K643" s="63">
        <f t="shared" si="87"/>
        <v>0</v>
      </c>
      <c r="L643" s="174"/>
      <c r="M643" s="170"/>
    </row>
    <row r="644" spans="1:13" ht="45" x14ac:dyDescent="0.2">
      <c r="A644" s="180"/>
      <c r="B644" s="184"/>
      <c r="C644" s="185"/>
      <c r="D644" s="78" t="s">
        <v>1</v>
      </c>
      <c r="E644" s="63">
        <f>E574+E594+E619+E634</f>
        <v>0</v>
      </c>
      <c r="F644" s="63">
        <f>SUM(G644:K644)</f>
        <v>0</v>
      </c>
      <c r="G644" s="63">
        <f t="shared" ref="G644:K647" si="88">G574+G594+G619+G634</f>
        <v>0</v>
      </c>
      <c r="H644" s="63">
        <f t="shared" si="88"/>
        <v>0</v>
      </c>
      <c r="I644" s="63">
        <f t="shared" si="88"/>
        <v>0</v>
      </c>
      <c r="J644" s="63">
        <f t="shared" si="88"/>
        <v>0</v>
      </c>
      <c r="K644" s="63">
        <f t="shared" si="88"/>
        <v>0</v>
      </c>
      <c r="L644" s="174"/>
      <c r="M644" s="170"/>
    </row>
    <row r="645" spans="1:13" ht="60" x14ac:dyDescent="0.2">
      <c r="A645" s="180"/>
      <c r="B645" s="184"/>
      <c r="C645" s="185"/>
      <c r="D645" s="78" t="s">
        <v>7</v>
      </c>
      <c r="E645" s="63">
        <f>E575+E595+E620+E635</f>
        <v>7441.2</v>
      </c>
      <c r="F645" s="96">
        <f t="shared" ref="F645" si="89">SUM(G645:K645)</f>
        <v>122095.33</v>
      </c>
      <c r="G645" s="63">
        <f t="shared" si="88"/>
        <v>74227.33</v>
      </c>
      <c r="H645" s="63">
        <f t="shared" si="88"/>
        <v>46788</v>
      </c>
      <c r="I645" s="63">
        <f t="shared" si="88"/>
        <v>540</v>
      </c>
      <c r="J645" s="63">
        <f t="shared" si="88"/>
        <v>540</v>
      </c>
      <c r="K645" s="63">
        <f t="shared" si="88"/>
        <v>0</v>
      </c>
      <c r="L645" s="174"/>
      <c r="M645" s="170"/>
    </row>
    <row r="646" spans="1:13" ht="75" x14ac:dyDescent="0.2">
      <c r="A646" s="180"/>
      <c r="B646" s="184"/>
      <c r="C646" s="185"/>
      <c r="D646" s="78" t="s">
        <v>16</v>
      </c>
      <c r="E646" s="63">
        <f>E576+E596+E621+E636</f>
        <v>117828.5</v>
      </c>
      <c r="F646" s="96">
        <f t="shared" ref="F646" si="90">SUM(G646:K646)</f>
        <v>722730.8</v>
      </c>
      <c r="G646" s="63">
        <f t="shared" si="88"/>
        <v>180578.8</v>
      </c>
      <c r="H646" s="63">
        <f t="shared" si="88"/>
        <v>204152</v>
      </c>
      <c r="I646" s="63">
        <f t="shared" si="88"/>
        <v>169000</v>
      </c>
      <c r="J646" s="63">
        <f t="shared" si="88"/>
        <v>169000</v>
      </c>
      <c r="K646" s="63">
        <f t="shared" si="88"/>
        <v>0</v>
      </c>
      <c r="L646" s="174"/>
      <c r="M646" s="170"/>
    </row>
    <row r="647" spans="1:13" ht="30" x14ac:dyDescent="0.2">
      <c r="A647" s="181"/>
      <c r="B647" s="186"/>
      <c r="C647" s="187"/>
      <c r="D647" s="78" t="s">
        <v>45</v>
      </c>
      <c r="E647" s="63">
        <f>E577+E597+E622+E637</f>
        <v>0</v>
      </c>
      <c r="F647" s="63">
        <f>SUM(G647:K647)</f>
        <v>0</v>
      </c>
      <c r="G647" s="63">
        <f t="shared" si="88"/>
        <v>0</v>
      </c>
      <c r="H647" s="63">
        <f t="shared" si="88"/>
        <v>0</v>
      </c>
      <c r="I647" s="63">
        <f t="shared" si="88"/>
        <v>0</v>
      </c>
      <c r="J647" s="63">
        <f t="shared" si="88"/>
        <v>0</v>
      </c>
      <c r="K647" s="63">
        <f t="shared" si="88"/>
        <v>0</v>
      </c>
      <c r="L647" s="174"/>
      <c r="M647" s="170"/>
    </row>
    <row r="648" spans="1:13" ht="15" x14ac:dyDescent="0.2">
      <c r="A648" s="193" t="s">
        <v>67</v>
      </c>
      <c r="B648" s="194"/>
      <c r="C648" s="194"/>
      <c r="D648" s="194"/>
      <c r="E648" s="194"/>
      <c r="F648" s="194"/>
      <c r="G648" s="194"/>
      <c r="H648" s="194"/>
      <c r="I648" s="194"/>
      <c r="J648" s="194"/>
      <c r="K648" s="194"/>
      <c r="L648" s="194"/>
      <c r="M648" s="195"/>
    </row>
    <row r="649" spans="1:13" ht="25.5" customHeight="1" x14ac:dyDescent="0.2">
      <c r="A649" s="167" t="s">
        <v>6</v>
      </c>
      <c r="B649" s="169" t="s">
        <v>68</v>
      </c>
      <c r="C649" s="170" t="s">
        <v>44</v>
      </c>
      <c r="D649" s="78" t="s">
        <v>2</v>
      </c>
      <c r="E649" s="63">
        <f>E654+E669</f>
        <v>87161.9</v>
      </c>
      <c r="F649" s="96">
        <f t="shared" ref="F649" si="91">SUM(G649:K649)</f>
        <v>158566.79999999999</v>
      </c>
      <c r="G649" s="63">
        <f>SUM(G650:G653)</f>
        <v>65053.599999999999</v>
      </c>
      <c r="H649" s="63">
        <f>SUM(H650:H653)</f>
        <v>45148.4</v>
      </c>
      <c r="I649" s="63">
        <f>SUM(I650:I653)</f>
        <v>24182.400000000001</v>
      </c>
      <c r="J649" s="63">
        <f>SUM(J650:J653)</f>
        <v>24182.400000000001</v>
      </c>
      <c r="K649" s="63">
        <f>SUM(K650:K653)</f>
        <v>0</v>
      </c>
      <c r="L649" s="160" t="s">
        <v>78</v>
      </c>
      <c r="M649" s="146" t="s">
        <v>234</v>
      </c>
    </row>
    <row r="650" spans="1:13" ht="47.25" customHeight="1" x14ac:dyDescent="0.2">
      <c r="A650" s="167"/>
      <c r="B650" s="169"/>
      <c r="C650" s="170"/>
      <c r="D650" s="78" t="s">
        <v>1</v>
      </c>
      <c r="E650" s="63">
        <f>E655</f>
        <v>0</v>
      </c>
      <c r="F650" s="63">
        <f t="shared" ref="F650:K650" si="92">F655</f>
        <v>0</v>
      </c>
      <c r="G650" s="63">
        <f t="shared" si="92"/>
        <v>0</v>
      </c>
      <c r="H650" s="63">
        <f t="shared" si="92"/>
        <v>0</v>
      </c>
      <c r="I650" s="63">
        <f t="shared" si="92"/>
        <v>0</v>
      </c>
      <c r="J650" s="63">
        <f t="shared" si="92"/>
        <v>0</v>
      </c>
      <c r="K650" s="63">
        <f t="shared" si="92"/>
        <v>0</v>
      </c>
      <c r="L650" s="160"/>
      <c r="M650" s="146"/>
    </row>
    <row r="651" spans="1:13" ht="60" x14ac:dyDescent="0.2">
      <c r="A651" s="167"/>
      <c r="B651" s="169"/>
      <c r="C651" s="170"/>
      <c r="D651" s="78" t="s">
        <v>7</v>
      </c>
      <c r="E651" s="63">
        <f t="shared" ref="E651:K651" si="93">E656</f>
        <v>36302</v>
      </c>
      <c r="F651" s="96">
        <f t="shared" ref="F651" si="94">SUM(G651:K651)</f>
        <v>58378.39</v>
      </c>
      <c r="G651" s="63">
        <f>G656+G661</f>
        <v>37412.39</v>
      </c>
      <c r="H651" s="63">
        <f>H656+H661</f>
        <v>20966</v>
      </c>
      <c r="I651" s="63">
        <f t="shared" si="93"/>
        <v>0</v>
      </c>
      <c r="J651" s="63">
        <f t="shared" si="93"/>
        <v>0</v>
      </c>
      <c r="K651" s="63">
        <f t="shared" si="93"/>
        <v>0</v>
      </c>
      <c r="L651" s="160"/>
      <c r="M651" s="146"/>
    </row>
    <row r="652" spans="1:13" ht="75" x14ac:dyDescent="0.2">
      <c r="A652" s="167"/>
      <c r="B652" s="169"/>
      <c r="C652" s="170"/>
      <c r="D652" s="78" t="s">
        <v>16</v>
      </c>
      <c r="E652" s="63">
        <f t="shared" ref="E652:K652" si="95">E657</f>
        <v>20777</v>
      </c>
      <c r="F652" s="96">
        <f t="shared" ref="F652" si="96">SUM(G652:K652)</f>
        <v>100188.41</v>
      </c>
      <c r="G652" s="63">
        <f>G657+G662</f>
        <v>27641.21</v>
      </c>
      <c r="H652" s="63">
        <f>H657+H662</f>
        <v>24182.400000000001</v>
      </c>
      <c r="I652" s="63">
        <f t="shared" si="95"/>
        <v>24182.400000000001</v>
      </c>
      <c r="J652" s="63">
        <f t="shared" si="95"/>
        <v>24182.400000000001</v>
      </c>
      <c r="K652" s="63">
        <f t="shared" si="95"/>
        <v>0</v>
      </c>
      <c r="L652" s="160"/>
      <c r="M652" s="146"/>
    </row>
    <row r="653" spans="1:13" ht="30" x14ac:dyDescent="0.2">
      <c r="A653" s="167"/>
      <c r="B653" s="169"/>
      <c r="C653" s="170"/>
      <c r="D653" s="78" t="s">
        <v>45</v>
      </c>
      <c r="E653" s="63">
        <f t="shared" ref="E653:K653" si="97">E658</f>
        <v>0</v>
      </c>
      <c r="F653" s="63">
        <f t="shared" si="97"/>
        <v>0</v>
      </c>
      <c r="G653" s="63">
        <f t="shared" si="97"/>
        <v>0</v>
      </c>
      <c r="H653" s="63">
        <f t="shared" si="97"/>
        <v>0</v>
      </c>
      <c r="I653" s="63">
        <f t="shared" si="97"/>
        <v>0</v>
      </c>
      <c r="J653" s="63">
        <f t="shared" si="97"/>
        <v>0</v>
      </c>
      <c r="K653" s="63">
        <f t="shared" si="97"/>
        <v>0</v>
      </c>
      <c r="L653" s="160"/>
      <c r="M653" s="146"/>
    </row>
    <row r="654" spans="1:13" ht="15" x14ac:dyDescent="0.2">
      <c r="A654" s="168" t="s">
        <v>12</v>
      </c>
      <c r="B654" s="134" t="s">
        <v>263</v>
      </c>
      <c r="C654" s="161"/>
      <c r="D654" s="73" t="s">
        <v>2</v>
      </c>
      <c r="E654" s="39">
        <f>SUM(E655:E658)</f>
        <v>57079</v>
      </c>
      <c r="F654" s="39">
        <f t="shared" ref="F654:F663" si="98">SUM(G654:K654)</f>
        <v>144450.06</v>
      </c>
      <c r="G654" s="39">
        <f>SUM(G655:G658)</f>
        <v>56279.759999999995</v>
      </c>
      <c r="H654" s="39">
        <f>SUM(H655:H658)</f>
        <v>39805.5</v>
      </c>
      <c r="I654" s="39">
        <f>SUM(I655:I658)</f>
        <v>24182.400000000001</v>
      </c>
      <c r="J654" s="39">
        <f>SUM(J655:J658)</f>
        <v>24182.400000000001</v>
      </c>
      <c r="K654" s="39">
        <f>SUM(K655:K658)</f>
        <v>0</v>
      </c>
      <c r="L654" s="171"/>
      <c r="M654" s="140"/>
    </row>
    <row r="655" spans="1:13" ht="45" x14ac:dyDescent="0.2">
      <c r="A655" s="168"/>
      <c r="B655" s="134"/>
      <c r="C655" s="162"/>
      <c r="D655" s="73" t="s">
        <v>1</v>
      </c>
      <c r="E655" s="39">
        <v>0</v>
      </c>
      <c r="F655" s="39">
        <f t="shared" si="98"/>
        <v>0</v>
      </c>
      <c r="G655" s="38">
        <v>0</v>
      </c>
      <c r="H655" s="38">
        <v>0</v>
      </c>
      <c r="I655" s="38">
        <v>0</v>
      </c>
      <c r="J655" s="38">
        <v>0</v>
      </c>
      <c r="K655" s="38">
        <v>0</v>
      </c>
      <c r="L655" s="172"/>
      <c r="M655" s="197"/>
    </row>
    <row r="656" spans="1:13" ht="60" x14ac:dyDescent="0.2">
      <c r="A656" s="168"/>
      <c r="B656" s="134"/>
      <c r="C656" s="162"/>
      <c r="D656" s="73" t="s">
        <v>7</v>
      </c>
      <c r="E656" s="39">
        <v>36302</v>
      </c>
      <c r="F656" s="39">
        <f t="shared" si="98"/>
        <v>47366.86</v>
      </c>
      <c r="G656" s="38">
        <v>29905.759999999998</v>
      </c>
      <c r="H656" s="38">
        <v>17461.099999999999</v>
      </c>
      <c r="I656" s="38">
        <v>0</v>
      </c>
      <c r="J656" s="38">
        <v>0</v>
      </c>
      <c r="K656" s="38">
        <v>0</v>
      </c>
      <c r="L656" s="172"/>
      <c r="M656" s="197"/>
    </row>
    <row r="657" spans="1:16" ht="75" x14ac:dyDescent="0.2">
      <c r="A657" s="168"/>
      <c r="B657" s="134"/>
      <c r="C657" s="162"/>
      <c r="D657" s="73" t="s">
        <v>16</v>
      </c>
      <c r="E657" s="39">
        <v>20777</v>
      </c>
      <c r="F657" s="39">
        <f t="shared" si="98"/>
        <v>97083.200000000012</v>
      </c>
      <c r="G657" s="38">
        <v>26374</v>
      </c>
      <c r="H657" s="38">
        <v>22344.400000000001</v>
      </c>
      <c r="I657" s="38">
        <v>24182.400000000001</v>
      </c>
      <c r="J657" s="38">
        <v>24182.400000000001</v>
      </c>
      <c r="K657" s="38">
        <v>0</v>
      </c>
      <c r="L657" s="172"/>
      <c r="M657" s="197"/>
      <c r="N657" s="30" t="s">
        <v>378</v>
      </c>
    </row>
    <row r="658" spans="1:16" ht="30" x14ac:dyDescent="0.2">
      <c r="A658" s="168"/>
      <c r="B658" s="134"/>
      <c r="C658" s="163"/>
      <c r="D658" s="73" t="s">
        <v>30</v>
      </c>
      <c r="E658" s="39">
        <v>0</v>
      </c>
      <c r="F658" s="39">
        <f t="shared" si="98"/>
        <v>0</v>
      </c>
      <c r="G658" s="38">
        <v>0</v>
      </c>
      <c r="H658" s="38">
        <v>0</v>
      </c>
      <c r="I658" s="38">
        <v>0</v>
      </c>
      <c r="J658" s="38">
        <v>0</v>
      </c>
      <c r="K658" s="38">
        <v>0</v>
      </c>
      <c r="L658" s="173"/>
      <c r="M658" s="198"/>
    </row>
    <row r="659" spans="1:16" ht="15" x14ac:dyDescent="0.2">
      <c r="A659" s="207" t="s">
        <v>28</v>
      </c>
      <c r="B659" s="134" t="s">
        <v>264</v>
      </c>
      <c r="C659" s="161"/>
      <c r="D659" s="73" t="s">
        <v>2</v>
      </c>
      <c r="E659" s="39">
        <f>SUM(E660:E663)</f>
        <v>0</v>
      </c>
      <c r="F659" s="39">
        <f t="shared" si="98"/>
        <v>14116.74</v>
      </c>
      <c r="G659" s="39">
        <f>SUM(G660:G663)</f>
        <v>8773.84</v>
      </c>
      <c r="H659" s="39">
        <f>SUM(H660:H663)</f>
        <v>5342.9</v>
      </c>
      <c r="I659" s="39">
        <f>SUM(I660:I663)</f>
        <v>0</v>
      </c>
      <c r="J659" s="39">
        <f>SUM(J660:J663)</f>
        <v>0</v>
      </c>
      <c r="K659" s="39">
        <f>SUM(K660:K663)</f>
        <v>0</v>
      </c>
      <c r="L659" s="171"/>
      <c r="M659" s="140"/>
    </row>
    <row r="660" spans="1:16" ht="45" x14ac:dyDescent="0.2">
      <c r="A660" s="207"/>
      <c r="B660" s="134"/>
      <c r="C660" s="162"/>
      <c r="D660" s="73" t="s">
        <v>1</v>
      </c>
      <c r="E660" s="39">
        <v>0</v>
      </c>
      <c r="F660" s="39">
        <f t="shared" si="98"/>
        <v>0</v>
      </c>
      <c r="G660" s="38">
        <v>0</v>
      </c>
      <c r="H660" s="38">
        <v>0</v>
      </c>
      <c r="I660" s="38">
        <v>0</v>
      </c>
      <c r="J660" s="38">
        <v>0</v>
      </c>
      <c r="K660" s="38">
        <v>0</v>
      </c>
      <c r="L660" s="172"/>
      <c r="M660" s="197"/>
    </row>
    <row r="661" spans="1:16" ht="60" x14ac:dyDescent="0.2">
      <c r="A661" s="207"/>
      <c r="B661" s="134"/>
      <c r="C661" s="162"/>
      <c r="D661" s="73" t="s">
        <v>7</v>
      </c>
      <c r="E661" s="39">
        <v>0</v>
      </c>
      <c r="F661" s="39">
        <f t="shared" si="98"/>
        <v>11011.53</v>
      </c>
      <c r="G661" s="38">
        <v>7506.63</v>
      </c>
      <c r="H661" s="38">
        <v>3504.9</v>
      </c>
      <c r="I661" s="38">
        <v>0</v>
      </c>
      <c r="J661" s="38">
        <v>0</v>
      </c>
      <c r="K661" s="38">
        <v>0</v>
      </c>
      <c r="L661" s="172"/>
      <c r="M661" s="197"/>
      <c r="N661" s="30" t="s">
        <v>266</v>
      </c>
    </row>
    <row r="662" spans="1:16" ht="75" x14ac:dyDescent="0.2">
      <c r="A662" s="207"/>
      <c r="B662" s="134"/>
      <c r="C662" s="162"/>
      <c r="D662" s="73" t="s">
        <v>16</v>
      </c>
      <c r="E662" s="39">
        <v>0</v>
      </c>
      <c r="F662" s="39">
        <f t="shared" si="98"/>
        <v>3105.21</v>
      </c>
      <c r="G662" s="38">
        <v>1267.21</v>
      </c>
      <c r="H662" s="38">
        <v>1838</v>
      </c>
      <c r="I662" s="38">
        <v>0</v>
      </c>
      <c r="J662" s="38">
        <v>0</v>
      </c>
      <c r="K662" s="38">
        <v>0</v>
      </c>
      <c r="L662" s="172"/>
      <c r="M662" s="197"/>
      <c r="N662" s="30" t="s">
        <v>265</v>
      </c>
    </row>
    <row r="663" spans="1:16" ht="30" x14ac:dyDescent="0.2">
      <c r="A663" s="207"/>
      <c r="B663" s="134"/>
      <c r="C663" s="163"/>
      <c r="D663" s="73" t="s">
        <v>30</v>
      </c>
      <c r="E663" s="39">
        <v>0</v>
      </c>
      <c r="F663" s="39">
        <f t="shared" si="98"/>
        <v>0</v>
      </c>
      <c r="G663" s="38">
        <v>0</v>
      </c>
      <c r="H663" s="38">
        <v>0</v>
      </c>
      <c r="I663" s="38">
        <v>0</v>
      </c>
      <c r="J663" s="38">
        <v>0</v>
      </c>
      <c r="K663" s="38">
        <v>0</v>
      </c>
      <c r="L663" s="173"/>
      <c r="M663" s="198"/>
    </row>
    <row r="664" spans="1:16" ht="18.75" customHeight="1" x14ac:dyDescent="0.2">
      <c r="A664" s="203" t="s">
        <v>10</v>
      </c>
      <c r="B664" s="208" t="s">
        <v>70</v>
      </c>
      <c r="C664" s="203" t="s">
        <v>44</v>
      </c>
      <c r="D664" s="78" t="s">
        <v>2</v>
      </c>
      <c r="E664" s="65">
        <f>SUM(E665:E668)</f>
        <v>318500.65000000002</v>
      </c>
      <c r="F664" s="96">
        <f t="shared" ref="F664" si="99">SUM(G664:K664)</f>
        <v>1364889.6300000001</v>
      </c>
      <c r="G664" s="63">
        <f t="shared" ref="G664:K664" si="100">SUM(G665:G668)</f>
        <v>485973.4</v>
      </c>
      <c r="H664" s="65">
        <f t="shared" si="100"/>
        <v>288418.44</v>
      </c>
      <c r="I664" s="65">
        <f t="shared" si="100"/>
        <v>288766.27999999997</v>
      </c>
      <c r="J664" s="65">
        <f t="shared" si="100"/>
        <v>301731.51</v>
      </c>
      <c r="K664" s="65">
        <f t="shared" si="100"/>
        <v>0</v>
      </c>
      <c r="L664" s="171" t="s">
        <v>78</v>
      </c>
      <c r="M664" s="204" t="s">
        <v>235</v>
      </c>
    </row>
    <row r="665" spans="1:16" ht="45" x14ac:dyDescent="0.2">
      <c r="A665" s="201"/>
      <c r="B665" s="209"/>
      <c r="C665" s="201"/>
      <c r="D665" s="78" t="s">
        <v>1</v>
      </c>
      <c r="E665" s="65">
        <f>E670+E675+E680</f>
        <v>0</v>
      </c>
      <c r="F665" s="96">
        <f t="shared" ref="F665" si="101">SUM(G665:K665)</f>
        <v>0</v>
      </c>
      <c r="G665" s="63">
        <f t="shared" ref="G665:K668" si="102">G670+G675+G680+G685</f>
        <v>0</v>
      </c>
      <c r="H665" s="65">
        <f>H670+H675+H680+H685+H695</f>
        <v>0</v>
      </c>
      <c r="I665" s="65">
        <f t="shared" si="102"/>
        <v>0</v>
      </c>
      <c r="J665" s="65">
        <f t="shared" si="102"/>
        <v>0</v>
      </c>
      <c r="K665" s="65">
        <f t="shared" si="102"/>
        <v>0</v>
      </c>
      <c r="L665" s="172"/>
      <c r="M665" s="205"/>
    </row>
    <row r="666" spans="1:16" ht="60" x14ac:dyDescent="0.2">
      <c r="A666" s="201"/>
      <c r="B666" s="209"/>
      <c r="C666" s="201"/>
      <c r="D666" s="78" t="s">
        <v>7</v>
      </c>
      <c r="E666" s="65">
        <f>E671+E676+E681</f>
        <v>0</v>
      </c>
      <c r="F666" s="96">
        <f t="shared" ref="F666" si="103">SUM(G666:K666)</f>
        <v>0</v>
      </c>
      <c r="G666" s="63">
        <f t="shared" si="102"/>
        <v>0</v>
      </c>
      <c r="H666" s="65">
        <f>H671+H676+H681+H686+H696</f>
        <v>0</v>
      </c>
      <c r="I666" s="65">
        <f t="shared" si="102"/>
        <v>0</v>
      </c>
      <c r="J666" s="65">
        <f t="shared" si="102"/>
        <v>0</v>
      </c>
      <c r="K666" s="65">
        <f t="shared" si="102"/>
        <v>0</v>
      </c>
      <c r="L666" s="172"/>
      <c r="M666" s="205"/>
    </row>
    <row r="667" spans="1:16" ht="75" x14ac:dyDescent="0.2">
      <c r="A667" s="201"/>
      <c r="B667" s="209"/>
      <c r="C667" s="201"/>
      <c r="D667" s="78" t="s">
        <v>16</v>
      </c>
      <c r="E667" s="65">
        <f>E672+E677+E682</f>
        <v>30082.9</v>
      </c>
      <c r="F667" s="96">
        <f t="shared" ref="F667" si="104">SUM(G667:K667)</f>
        <v>371282.50000000006</v>
      </c>
      <c r="G667" s="63">
        <f>G672+G677+G682+G687+G692</f>
        <v>270897.40000000002</v>
      </c>
      <c r="H667" s="65">
        <f>H672+H677+H682+H687+H697</f>
        <v>41461.699999999997</v>
      </c>
      <c r="I667" s="65">
        <f t="shared" si="102"/>
        <v>29461.7</v>
      </c>
      <c r="J667" s="65">
        <f t="shared" si="102"/>
        <v>29461.7</v>
      </c>
      <c r="K667" s="65">
        <f t="shared" si="102"/>
        <v>0</v>
      </c>
      <c r="L667" s="172"/>
      <c r="M667" s="205"/>
      <c r="P667" s="53">
        <f>G664-G668</f>
        <v>270897.40000000002</v>
      </c>
    </row>
    <row r="668" spans="1:16" ht="30" x14ac:dyDescent="0.2">
      <c r="A668" s="202"/>
      <c r="B668" s="210"/>
      <c r="C668" s="202"/>
      <c r="D668" s="78" t="s">
        <v>30</v>
      </c>
      <c r="E668" s="65">
        <f>E673+E678+E683</f>
        <v>288417.75</v>
      </c>
      <c r="F668" s="96">
        <f t="shared" ref="F668" si="105">SUM(G668:K668)</f>
        <v>993607.12999999989</v>
      </c>
      <c r="G668" s="63">
        <f t="shared" si="102"/>
        <v>215076</v>
      </c>
      <c r="H668" s="65">
        <f t="shared" si="102"/>
        <v>246956.74</v>
      </c>
      <c r="I668" s="65">
        <f t="shared" si="102"/>
        <v>259304.58</v>
      </c>
      <c r="J668" s="65">
        <f t="shared" si="102"/>
        <v>272269.81</v>
      </c>
      <c r="K668" s="65">
        <f t="shared" si="102"/>
        <v>0</v>
      </c>
      <c r="L668" s="173"/>
      <c r="M668" s="206"/>
    </row>
    <row r="669" spans="1:16" ht="15" x14ac:dyDescent="0.2">
      <c r="A669" s="168" t="s">
        <v>13</v>
      </c>
      <c r="B669" s="134" t="s">
        <v>71</v>
      </c>
      <c r="C669" s="161"/>
      <c r="D669" s="73" t="s">
        <v>2</v>
      </c>
      <c r="E669" s="39">
        <f>SUM(E670:E673)</f>
        <v>30082.9</v>
      </c>
      <c r="F669" s="39">
        <f t="shared" ref="F669:F683" si="106">SUM(G669:K669)</f>
        <v>113846.8</v>
      </c>
      <c r="G669" s="39">
        <f>SUM(G670:G673)</f>
        <v>25461.7</v>
      </c>
      <c r="H669" s="39">
        <f>SUM(H670:H673)</f>
        <v>29461.7</v>
      </c>
      <c r="I669" s="39">
        <f>SUM(I670:I673)</f>
        <v>29461.7</v>
      </c>
      <c r="J669" s="39">
        <f>SUM(J670:J673)</f>
        <v>29461.7</v>
      </c>
      <c r="K669" s="39">
        <f>SUM(K670:K673)</f>
        <v>0</v>
      </c>
      <c r="L669" s="171"/>
      <c r="M669" s="140"/>
    </row>
    <row r="670" spans="1:16" ht="45" x14ac:dyDescent="0.2">
      <c r="A670" s="168"/>
      <c r="B670" s="134"/>
      <c r="C670" s="162"/>
      <c r="D670" s="73" t="s">
        <v>1</v>
      </c>
      <c r="E670" s="39">
        <v>0</v>
      </c>
      <c r="F670" s="39">
        <f t="shared" si="106"/>
        <v>0</v>
      </c>
      <c r="G670" s="39">
        <v>0</v>
      </c>
      <c r="H670" s="38">
        <v>0</v>
      </c>
      <c r="I670" s="38">
        <v>0</v>
      </c>
      <c r="J670" s="38">
        <v>0</v>
      </c>
      <c r="K670" s="38">
        <v>0</v>
      </c>
      <c r="L670" s="172"/>
      <c r="M670" s="197"/>
    </row>
    <row r="671" spans="1:16" ht="60" x14ac:dyDescent="0.2">
      <c r="A671" s="168"/>
      <c r="B671" s="134"/>
      <c r="C671" s="162"/>
      <c r="D671" s="73" t="s">
        <v>7</v>
      </c>
      <c r="E671" s="39">
        <v>0</v>
      </c>
      <c r="F671" s="39">
        <f t="shared" si="106"/>
        <v>0</v>
      </c>
      <c r="G671" s="39">
        <v>0</v>
      </c>
      <c r="H671" s="38">
        <v>0</v>
      </c>
      <c r="I671" s="38">
        <v>0</v>
      </c>
      <c r="J671" s="38">
        <v>0</v>
      </c>
      <c r="K671" s="38">
        <v>0</v>
      </c>
      <c r="L671" s="172"/>
      <c r="M671" s="197"/>
    </row>
    <row r="672" spans="1:16" ht="75" x14ac:dyDescent="0.2">
      <c r="A672" s="168"/>
      <c r="B672" s="134"/>
      <c r="C672" s="162"/>
      <c r="D672" s="73" t="s">
        <v>16</v>
      </c>
      <c r="E672" s="39">
        <v>30082.9</v>
      </c>
      <c r="F672" s="39">
        <f t="shared" si="106"/>
        <v>113846.8</v>
      </c>
      <c r="G672" s="39">
        <v>25461.7</v>
      </c>
      <c r="H672" s="38">
        <v>29461.7</v>
      </c>
      <c r="I672" s="38">
        <v>29461.7</v>
      </c>
      <c r="J672" s="38">
        <v>29461.7</v>
      </c>
      <c r="K672" s="38">
        <v>0</v>
      </c>
      <c r="L672" s="172"/>
      <c r="M672" s="197"/>
    </row>
    <row r="673" spans="1:13" ht="30" x14ac:dyDescent="0.2">
      <c r="A673" s="168"/>
      <c r="B673" s="134"/>
      <c r="C673" s="163"/>
      <c r="D673" s="73" t="s">
        <v>30</v>
      </c>
      <c r="E673" s="39">
        <v>0</v>
      </c>
      <c r="F673" s="39">
        <f t="shared" si="106"/>
        <v>0</v>
      </c>
      <c r="G673" s="39">
        <v>0</v>
      </c>
      <c r="H673" s="38">
        <v>0</v>
      </c>
      <c r="I673" s="38">
        <v>0</v>
      </c>
      <c r="J673" s="38">
        <v>0</v>
      </c>
      <c r="K673" s="38">
        <v>0</v>
      </c>
      <c r="L673" s="173"/>
      <c r="M673" s="198"/>
    </row>
    <row r="674" spans="1:13" ht="15" x14ac:dyDescent="0.2">
      <c r="A674" s="168" t="s">
        <v>29</v>
      </c>
      <c r="B674" s="134" t="s">
        <v>72</v>
      </c>
      <c r="C674" s="161"/>
      <c r="D674" s="73" t="s">
        <v>2</v>
      </c>
      <c r="E674" s="39">
        <f>SUM(E675:E678)</f>
        <v>288417.75</v>
      </c>
      <c r="F674" s="39">
        <f t="shared" si="106"/>
        <v>993607.12999999989</v>
      </c>
      <c r="G674" s="39">
        <f>SUM(G675:G678)</f>
        <v>215076</v>
      </c>
      <c r="H674" s="39">
        <f>SUM(H675:H678)</f>
        <v>246956.74</v>
      </c>
      <c r="I674" s="39">
        <f>SUM(I675:I678)</f>
        <v>259304.58</v>
      </c>
      <c r="J674" s="39">
        <f>SUM(J675:J678)</f>
        <v>272269.81</v>
      </c>
      <c r="K674" s="39">
        <f>SUM(K675:K678)</f>
        <v>0</v>
      </c>
      <c r="L674" s="171"/>
      <c r="M674" s="140"/>
    </row>
    <row r="675" spans="1:13" ht="45" x14ac:dyDescent="0.2">
      <c r="A675" s="168"/>
      <c r="B675" s="134"/>
      <c r="C675" s="162"/>
      <c r="D675" s="73" t="s">
        <v>1</v>
      </c>
      <c r="E675" s="39">
        <v>0</v>
      </c>
      <c r="F675" s="39">
        <f t="shared" si="106"/>
        <v>0</v>
      </c>
      <c r="G675" s="39">
        <v>0</v>
      </c>
      <c r="H675" s="38">
        <v>0</v>
      </c>
      <c r="I675" s="38">
        <v>0</v>
      </c>
      <c r="J675" s="38">
        <v>0</v>
      </c>
      <c r="K675" s="38">
        <v>0</v>
      </c>
      <c r="L675" s="172"/>
      <c r="M675" s="197"/>
    </row>
    <row r="676" spans="1:13" ht="60" x14ac:dyDescent="0.2">
      <c r="A676" s="168"/>
      <c r="B676" s="134"/>
      <c r="C676" s="162"/>
      <c r="D676" s="73" t="s">
        <v>7</v>
      </c>
      <c r="E676" s="39">
        <v>0</v>
      </c>
      <c r="F676" s="39">
        <f t="shared" si="106"/>
        <v>0</v>
      </c>
      <c r="G676" s="39">
        <v>0</v>
      </c>
      <c r="H676" s="38">
        <v>0</v>
      </c>
      <c r="I676" s="38">
        <v>0</v>
      </c>
      <c r="J676" s="38">
        <v>0</v>
      </c>
      <c r="K676" s="38">
        <v>0</v>
      </c>
      <c r="L676" s="172"/>
      <c r="M676" s="197"/>
    </row>
    <row r="677" spans="1:13" ht="75" x14ac:dyDescent="0.2">
      <c r="A677" s="168"/>
      <c r="B677" s="134"/>
      <c r="C677" s="162"/>
      <c r="D677" s="73" t="s">
        <v>16</v>
      </c>
      <c r="E677" s="39">
        <v>0</v>
      </c>
      <c r="F677" s="39">
        <f t="shared" si="106"/>
        <v>0</v>
      </c>
      <c r="G677" s="39">
        <v>0</v>
      </c>
      <c r="H677" s="38">
        <v>0</v>
      </c>
      <c r="I677" s="38">
        <v>0</v>
      </c>
      <c r="J677" s="38">
        <v>0</v>
      </c>
      <c r="K677" s="38">
        <v>0</v>
      </c>
      <c r="L677" s="172"/>
      <c r="M677" s="197"/>
    </row>
    <row r="678" spans="1:13" ht="30" x14ac:dyDescent="0.2">
      <c r="A678" s="168"/>
      <c r="B678" s="134"/>
      <c r="C678" s="163"/>
      <c r="D678" s="73" t="s">
        <v>30</v>
      </c>
      <c r="E678" s="39">
        <v>288417.75</v>
      </c>
      <c r="F678" s="39">
        <f t="shared" si="106"/>
        <v>993607.12999999989</v>
      </c>
      <c r="G678" s="39">
        <v>215076</v>
      </c>
      <c r="H678" s="39">
        <v>246956.74</v>
      </c>
      <c r="I678" s="39">
        <v>259304.58</v>
      </c>
      <c r="J678" s="39">
        <v>272269.81</v>
      </c>
      <c r="K678" s="38">
        <v>0</v>
      </c>
      <c r="L678" s="173"/>
      <c r="M678" s="198"/>
    </row>
    <row r="679" spans="1:13" ht="15" x14ac:dyDescent="0.2">
      <c r="A679" s="168" t="s">
        <v>33</v>
      </c>
      <c r="B679" s="134" t="s">
        <v>73</v>
      </c>
      <c r="C679" s="161"/>
      <c r="D679" s="73" t="s">
        <v>2</v>
      </c>
      <c r="E679" s="39">
        <f>SUM(E680:E683)</f>
        <v>0</v>
      </c>
      <c r="F679" s="39">
        <f t="shared" si="106"/>
        <v>233655.2</v>
      </c>
      <c r="G679" s="39">
        <f>SUM(G680:G683)</f>
        <v>233655.2</v>
      </c>
      <c r="H679" s="39">
        <f>SUM(H680:H683)</f>
        <v>0</v>
      </c>
      <c r="I679" s="39">
        <f>SUM(I680:I683)</f>
        <v>0</v>
      </c>
      <c r="J679" s="39">
        <f>SUM(J680:J683)</f>
        <v>0</v>
      </c>
      <c r="K679" s="39">
        <f>SUM(K680:K683)</f>
        <v>0</v>
      </c>
      <c r="L679" s="171"/>
      <c r="M679" s="140"/>
    </row>
    <row r="680" spans="1:13" ht="40.5" x14ac:dyDescent="0.2">
      <c r="A680" s="168"/>
      <c r="B680" s="134"/>
      <c r="C680" s="162"/>
      <c r="D680" s="28" t="s">
        <v>1</v>
      </c>
      <c r="E680" s="39">
        <v>0</v>
      </c>
      <c r="F680" s="39">
        <f t="shared" si="106"/>
        <v>0</v>
      </c>
      <c r="G680" s="39">
        <v>0</v>
      </c>
      <c r="H680" s="38">
        <v>0</v>
      </c>
      <c r="I680" s="38">
        <v>0</v>
      </c>
      <c r="J680" s="38">
        <v>0</v>
      </c>
      <c r="K680" s="38">
        <v>0</v>
      </c>
      <c r="L680" s="172"/>
      <c r="M680" s="197"/>
    </row>
    <row r="681" spans="1:13" ht="40.5" x14ac:dyDescent="0.2">
      <c r="A681" s="168"/>
      <c r="B681" s="134"/>
      <c r="C681" s="162"/>
      <c r="D681" s="28" t="s">
        <v>7</v>
      </c>
      <c r="E681" s="39">
        <v>0</v>
      </c>
      <c r="F681" s="39">
        <f t="shared" si="106"/>
        <v>0</v>
      </c>
      <c r="G681" s="39">
        <v>0</v>
      </c>
      <c r="H681" s="38">
        <v>0</v>
      </c>
      <c r="I681" s="38">
        <v>0</v>
      </c>
      <c r="J681" s="38">
        <v>0</v>
      </c>
      <c r="K681" s="38">
        <v>0</v>
      </c>
      <c r="L681" s="172"/>
      <c r="M681" s="197"/>
    </row>
    <row r="682" spans="1:13" ht="75" x14ac:dyDescent="0.2">
      <c r="A682" s="168"/>
      <c r="B682" s="134"/>
      <c r="C682" s="162"/>
      <c r="D682" s="73" t="s">
        <v>16</v>
      </c>
      <c r="E682" s="39">
        <v>0</v>
      </c>
      <c r="F682" s="39">
        <f t="shared" si="106"/>
        <v>233655.2</v>
      </c>
      <c r="G682" s="39">
        <v>233655.2</v>
      </c>
      <c r="H682" s="38">
        <v>0</v>
      </c>
      <c r="I682" s="38">
        <v>0</v>
      </c>
      <c r="J682" s="38">
        <v>0</v>
      </c>
      <c r="K682" s="38">
        <v>0</v>
      </c>
      <c r="L682" s="172"/>
      <c r="M682" s="197"/>
    </row>
    <row r="683" spans="1:13" ht="30" x14ac:dyDescent="0.2">
      <c r="A683" s="168"/>
      <c r="B683" s="134"/>
      <c r="C683" s="163"/>
      <c r="D683" s="73" t="s">
        <v>30</v>
      </c>
      <c r="E683" s="39">
        <v>0</v>
      </c>
      <c r="F683" s="39">
        <f t="shared" si="106"/>
        <v>0</v>
      </c>
      <c r="G683" s="39">
        <v>0</v>
      </c>
      <c r="H683" s="38">
        <v>0</v>
      </c>
      <c r="I683" s="38">
        <v>0</v>
      </c>
      <c r="J683" s="38">
        <v>0</v>
      </c>
      <c r="K683" s="38">
        <v>0</v>
      </c>
      <c r="L683" s="173"/>
      <c r="M683" s="198"/>
    </row>
    <row r="684" spans="1:13" ht="15" x14ac:dyDescent="0.2">
      <c r="A684" s="168" t="s">
        <v>127</v>
      </c>
      <c r="B684" s="134" t="s">
        <v>210</v>
      </c>
      <c r="C684" s="161"/>
      <c r="D684" s="73" t="s">
        <v>2</v>
      </c>
      <c r="E684" s="39">
        <f>SUM(E685:E688)</f>
        <v>0</v>
      </c>
      <c r="F684" s="39">
        <f t="shared" ref="F684:F693" si="107">SUM(G684:K684)</f>
        <v>1748.3</v>
      </c>
      <c r="G684" s="39">
        <f>SUM(G685:G688)</f>
        <v>1748.3</v>
      </c>
      <c r="H684" s="39">
        <f>SUM(H685:H688)</f>
        <v>0</v>
      </c>
      <c r="I684" s="39">
        <f>SUM(I685:I688)</f>
        <v>0</v>
      </c>
      <c r="J684" s="39">
        <f>SUM(J685:J688)</f>
        <v>0</v>
      </c>
      <c r="K684" s="39">
        <f>SUM(K685:K688)</f>
        <v>0</v>
      </c>
      <c r="L684" s="171"/>
      <c r="M684" s="140"/>
    </row>
    <row r="685" spans="1:13" ht="40.5" x14ac:dyDescent="0.2">
      <c r="A685" s="168"/>
      <c r="B685" s="134"/>
      <c r="C685" s="162"/>
      <c r="D685" s="28" t="s">
        <v>1</v>
      </c>
      <c r="E685" s="39">
        <v>0</v>
      </c>
      <c r="F685" s="39">
        <f t="shared" si="107"/>
        <v>0</v>
      </c>
      <c r="G685" s="39">
        <v>0</v>
      </c>
      <c r="H685" s="38">
        <v>0</v>
      </c>
      <c r="I685" s="38">
        <v>0</v>
      </c>
      <c r="J685" s="38">
        <v>0</v>
      </c>
      <c r="K685" s="38">
        <v>0</v>
      </c>
      <c r="L685" s="172"/>
      <c r="M685" s="197"/>
    </row>
    <row r="686" spans="1:13" ht="40.5" x14ac:dyDescent="0.2">
      <c r="A686" s="168"/>
      <c r="B686" s="134"/>
      <c r="C686" s="162"/>
      <c r="D686" s="28" t="s">
        <v>7</v>
      </c>
      <c r="E686" s="39">
        <v>0</v>
      </c>
      <c r="F686" s="39">
        <f t="shared" si="107"/>
        <v>0</v>
      </c>
      <c r="G686" s="39">
        <v>0</v>
      </c>
      <c r="H686" s="38">
        <v>0</v>
      </c>
      <c r="I686" s="38">
        <v>0</v>
      </c>
      <c r="J686" s="38">
        <v>0</v>
      </c>
      <c r="K686" s="38">
        <v>0</v>
      </c>
      <c r="L686" s="172"/>
      <c r="M686" s="197"/>
    </row>
    <row r="687" spans="1:13" ht="75" x14ac:dyDescent="0.2">
      <c r="A687" s="168"/>
      <c r="B687" s="134"/>
      <c r="C687" s="162"/>
      <c r="D687" s="73" t="s">
        <v>16</v>
      </c>
      <c r="E687" s="39">
        <v>0</v>
      </c>
      <c r="F687" s="39">
        <f t="shared" si="107"/>
        <v>1748.3</v>
      </c>
      <c r="G687" s="39">
        <v>1748.3</v>
      </c>
      <c r="H687" s="38">
        <v>0</v>
      </c>
      <c r="I687" s="38">
        <v>0</v>
      </c>
      <c r="J687" s="38">
        <v>0</v>
      </c>
      <c r="K687" s="38">
        <v>0</v>
      </c>
      <c r="L687" s="172"/>
      <c r="M687" s="197"/>
    </row>
    <row r="688" spans="1:13" ht="30" x14ac:dyDescent="0.2">
      <c r="A688" s="168"/>
      <c r="B688" s="134"/>
      <c r="C688" s="163"/>
      <c r="D688" s="73" t="s">
        <v>30</v>
      </c>
      <c r="E688" s="39">
        <v>0</v>
      </c>
      <c r="F688" s="39">
        <f t="shared" si="107"/>
        <v>0</v>
      </c>
      <c r="G688" s="39">
        <v>0</v>
      </c>
      <c r="H688" s="38">
        <v>0</v>
      </c>
      <c r="I688" s="38">
        <v>0</v>
      </c>
      <c r="J688" s="38">
        <v>0</v>
      </c>
      <c r="K688" s="38">
        <v>0</v>
      </c>
      <c r="L688" s="173"/>
      <c r="M688" s="198"/>
    </row>
    <row r="689" spans="1:18" ht="15" x14ac:dyDescent="0.2">
      <c r="A689" s="168" t="s">
        <v>128</v>
      </c>
      <c r="B689" s="134" t="s">
        <v>259</v>
      </c>
      <c r="C689" s="161"/>
      <c r="D689" s="73" t="s">
        <v>2</v>
      </c>
      <c r="E689" s="39">
        <f>SUM(E690:E693)</f>
        <v>0</v>
      </c>
      <c r="F689" s="39">
        <f t="shared" si="107"/>
        <v>10032.200000000001</v>
      </c>
      <c r="G689" s="39">
        <f>SUM(G690:G693)</f>
        <v>10032.200000000001</v>
      </c>
      <c r="H689" s="39">
        <f>SUM(H690:H693)</f>
        <v>0</v>
      </c>
      <c r="I689" s="39">
        <f>SUM(I690:I693)</f>
        <v>0</v>
      </c>
      <c r="J689" s="39">
        <f>SUM(J690:J693)</f>
        <v>0</v>
      </c>
      <c r="K689" s="39">
        <f>SUM(K690:K693)</f>
        <v>0</v>
      </c>
      <c r="L689" s="171"/>
      <c r="M689" s="140"/>
    </row>
    <row r="690" spans="1:18" ht="40.5" x14ac:dyDescent="0.2">
      <c r="A690" s="168"/>
      <c r="B690" s="134"/>
      <c r="C690" s="162"/>
      <c r="D690" s="28" t="s">
        <v>1</v>
      </c>
      <c r="E690" s="39">
        <v>0</v>
      </c>
      <c r="F690" s="39">
        <f t="shared" si="107"/>
        <v>0</v>
      </c>
      <c r="G690" s="39">
        <v>0</v>
      </c>
      <c r="H690" s="38">
        <v>0</v>
      </c>
      <c r="I690" s="38">
        <v>0</v>
      </c>
      <c r="J690" s="38">
        <v>0</v>
      </c>
      <c r="K690" s="38">
        <v>0</v>
      </c>
      <c r="L690" s="172"/>
      <c r="M690" s="197"/>
    </row>
    <row r="691" spans="1:18" ht="40.5" x14ac:dyDescent="0.2">
      <c r="A691" s="168"/>
      <c r="B691" s="134"/>
      <c r="C691" s="162"/>
      <c r="D691" s="28" t="s">
        <v>7</v>
      </c>
      <c r="E691" s="39">
        <v>0</v>
      </c>
      <c r="F691" s="39">
        <f t="shared" si="107"/>
        <v>0</v>
      </c>
      <c r="G691" s="39">
        <v>0</v>
      </c>
      <c r="H691" s="38">
        <v>0</v>
      </c>
      <c r="I691" s="38">
        <v>0</v>
      </c>
      <c r="J691" s="38">
        <v>0</v>
      </c>
      <c r="K691" s="38">
        <v>0</v>
      </c>
      <c r="L691" s="172"/>
      <c r="M691" s="197"/>
    </row>
    <row r="692" spans="1:18" ht="75" x14ac:dyDescent="0.2">
      <c r="A692" s="168"/>
      <c r="B692" s="134"/>
      <c r="C692" s="162"/>
      <c r="D692" s="73" t="s">
        <v>16</v>
      </c>
      <c r="E692" s="39">
        <v>0</v>
      </c>
      <c r="F692" s="39">
        <f t="shared" si="107"/>
        <v>10032.200000000001</v>
      </c>
      <c r="G692" s="39">
        <v>10032.200000000001</v>
      </c>
      <c r="H692" s="38">
        <v>0</v>
      </c>
      <c r="I692" s="38">
        <v>0</v>
      </c>
      <c r="J692" s="38">
        <v>0</v>
      </c>
      <c r="K692" s="38">
        <v>0</v>
      </c>
      <c r="L692" s="172"/>
      <c r="M692" s="197"/>
      <c r="N692" s="30" t="s">
        <v>267</v>
      </c>
      <c r="Q692" s="67"/>
      <c r="R692" s="67"/>
    </row>
    <row r="693" spans="1:18" ht="30" x14ac:dyDescent="0.2">
      <c r="A693" s="168"/>
      <c r="B693" s="134"/>
      <c r="C693" s="163"/>
      <c r="D693" s="73" t="s">
        <v>30</v>
      </c>
      <c r="E693" s="39">
        <v>0</v>
      </c>
      <c r="F693" s="39">
        <f t="shared" si="107"/>
        <v>0</v>
      </c>
      <c r="G693" s="39">
        <v>0</v>
      </c>
      <c r="H693" s="38">
        <v>0</v>
      </c>
      <c r="I693" s="38">
        <v>0</v>
      </c>
      <c r="J693" s="38">
        <v>0</v>
      </c>
      <c r="K693" s="38">
        <v>0</v>
      </c>
      <c r="L693" s="173"/>
      <c r="M693" s="198"/>
    </row>
    <row r="694" spans="1:18" ht="15" x14ac:dyDescent="0.2">
      <c r="A694" s="168" t="s">
        <v>129</v>
      </c>
      <c r="B694" s="134" t="s">
        <v>271</v>
      </c>
      <c r="C694" s="161"/>
      <c r="D694" s="73" t="s">
        <v>2</v>
      </c>
      <c r="E694" s="39">
        <f>SUM(E695:E698)</f>
        <v>0</v>
      </c>
      <c r="F694" s="39">
        <f t="shared" ref="F694:F698" si="108">SUM(G694:K694)</f>
        <v>12000</v>
      </c>
      <c r="G694" s="39">
        <f>SUM(G695:G698)</f>
        <v>0</v>
      </c>
      <c r="H694" s="39">
        <f>SUM(H695:H698)</f>
        <v>12000</v>
      </c>
      <c r="I694" s="39">
        <f>SUM(I695:I698)</f>
        <v>0</v>
      </c>
      <c r="J694" s="39">
        <f>SUM(J695:J698)</f>
        <v>0</v>
      </c>
      <c r="K694" s="39">
        <f>SUM(K695:K698)</f>
        <v>0</v>
      </c>
      <c r="L694" s="171"/>
      <c r="M694" s="140"/>
    </row>
    <row r="695" spans="1:18" ht="40.5" x14ac:dyDescent="0.2">
      <c r="A695" s="168"/>
      <c r="B695" s="134"/>
      <c r="C695" s="162"/>
      <c r="D695" s="28" t="s">
        <v>1</v>
      </c>
      <c r="E695" s="39">
        <v>0</v>
      </c>
      <c r="F695" s="39">
        <f t="shared" si="108"/>
        <v>0</v>
      </c>
      <c r="G695" s="39">
        <v>0</v>
      </c>
      <c r="H695" s="38">
        <v>0</v>
      </c>
      <c r="I695" s="38">
        <v>0</v>
      </c>
      <c r="J695" s="38">
        <v>0</v>
      </c>
      <c r="K695" s="38">
        <v>0</v>
      </c>
      <c r="L695" s="172"/>
      <c r="M695" s="197"/>
    </row>
    <row r="696" spans="1:18" ht="40.5" x14ac:dyDescent="0.2">
      <c r="A696" s="168"/>
      <c r="B696" s="134"/>
      <c r="C696" s="162"/>
      <c r="D696" s="28" t="s">
        <v>7</v>
      </c>
      <c r="E696" s="39">
        <v>0</v>
      </c>
      <c r="F696" s="39">
        <f t="shared" si="108"/>
        <v>0</v>
      </c>
      <c r="G696" s="39">
        <v>0</v>
      </c>
      <c r="H696" s="38">
        <v>0</v>
      </c>
      <c r="I696" s="38">
        <v>0</v>
      </c>
      <c r="J696" s="38">
        <v>0</v>
      </c>
      <c r="K696" s="38">
        <v>0</v>
      </c>
      <c r="L696" s="172"/>
      <c r="M696" s="197"/>
    </row>
    <row r="697" spans="1:18" ht="75" x14ac:dyDescent="0.2">
      <c r="A697" s="168"/>
      <c r="B697" s="134"/>
      <c r="C697" s="162"/>
      <c r="D697" s="73" t="s">
        <v>16</v>
      </c>
      <c r="E697" s="39">
        <v>0</v>
      </c>
      <c r="F697" s="39">
        <f t="shared" si="108"/>
        <v>12000</v>
      </c>
      <c r="G697" s="39">
        <v>0</v>
      </c>
      <c r="H697" s="38">
        <v>12000</v>
      </c>
      <c r="I697" s="38">
        <v>0</v>
      </c>
      <c r="J697" s="38">
        <v>0</v>
      </c>
      <c r="K697" s="38">
        <v>0</v>
      </c>
      <c r="L697" s="172"/>
      <c r="M697" s="197"/>
    </row>
    <row r="698" spans="1:18" ht="30" x14ac:dyDescent="0.2">
      <c r="A698" s="168"/>
      <c r="B698" s="134"/>
      <c r="C698" s="163"/>
      <c r="D698" s="73" t="s">
        <v>30</v>
      </c>
      <c r="E698" s="39">
        <v>0</v>
      </c>
      <c r="F698" s="39">
        <f t="shared" si="108"/>
        <v>0</v>
      </c>
      <c r="G698" s="39">
        <v>0</v>
      </c>
      <c r="H698" s="38">
        <v>0</v>
      </c>
      <c r="I698" s="38">
        <v>0</v>
      </c>
      <c r="J698" s="38">
        <v>0</v>
      </c>
      <c r="K698" s="38">
        <v>0</v>
      </c>
      <c r="L698" s="173"/>
      <c r="M698" s="198"/>
    </row>
    <row r="699" spans="1:18" ht="15.75" customHeight="1" x14ac:dyDescent="0.2">
      <c r="A699" s="170" t="s">
        <v>52</v>
      </c>
      <c r="B699" s="169" t="s">
        <v>74</v>
      </c>
      <c r="C699" s="170" t="s">
        <v>44</v>
      </c>
      <c r="D699" s="66" t="s">
        <v>2</v>
      </c>
      <c r="E699" s="79">
        <f>SUM(E700:E703)</f>
        <v>0</v>
      </c>
      <c r="F699" s="79">
        <f t="shared" ref="F699:K699" si="109">SUM(F700:F703)</f>
        <v>0</v>
      </c>
      <c r="G699" s="93">
        <f t="shared" si="109"/>
        <v>0</v>
      </c>
      <c r="H699" s="93">
        <f t="shared" si="109"/>
        <v>0</v>
      </c>
      <c r="I699" s="81">
        <f t="shared" si="109"/>
        <v>0</v>
      </c>
      <c r="J699" s="79">
        <f t="shared" si="109"/>
        <v>0</v>
      </c>
      <c r="K699" s="79">
        <f t="shared" si="109"/>
        <v>0</v>
      </c>
      <c r="L699" s="160" t="s">
        <v>78</v>
      </c>
      <c r="M699" s="140" t="s">
        <v>236</v>
      </c>
    </row>
    <row r="700" spans="1:18" ht="42.75" x14ac:dyDescent="0.2">
      <c r="A700" s="170"/>
      <c r="B700" s="169"/>
      <c r="C700" s="170"/>
      <c r="D700" s="66" t="s">
        <v>1</v>
      </c>
      <c r="E700" s="79">
        <f>E705</f>
        <v>0</v>
      </c>
      <c r="F700" s="79">
        <f t="shared" ref="F700:K700" si="110">F705</f>
        <v>0</v>
      </c>
      <c r="G700" s="93">
        <f t="shared" si="110"/>
        <v>0</v>
      </c>
      <c r="H700" s="93">
        <f t="shared" si="110"/>
        <v>0</v>
      </c>
      <c r="I700" s="81">
        <f t="shared" si="110"/>
        <v>0</v>
      </c>
      <c r="J700" s="79">
        <f t="shared" si="110"/>
        <v>0</v>
      </c>
      <c r="K700" s="79">
        <f t="shared" si="110"/>
        <v>0</v>
      </c>
      <c r="L700" s="160"/>
      <c r="M700" s="199"/>
    </row>
    <row r="701" spans="1:18" ht="57" x14ac:dyDescent="0.2">
      <c r="A701" s="170"/>
      <c r="B701" s="169"/>
      <c r="C701" s="170"/>
      <c r="D701" s="66" t="s">
        <v>7</v>
      </c>
      <c r="E701" s="79">
        <f t="shared" ref="E701:K701" si="111">E706</f>
        <v>0</v>
      </c>
      <c r="F701" s="79">
        <f t="shared" si="111"/>
        <v>0</v>
      </c>
      <c r="G701" s="93">
        <f t="shared" si="111"/>
        <v>0</v>
      </c>
      <c r="H701" s="93">
        <f t="shared" si="111"/>
        <v>0</v>
      </c>
      <c r="I701" s="81">
        <f t="shared" si="111"/>
        <v>0</v>
      </c>
      <c r="J701" s="79">
        <f t="shared" si="111"/>
        <v>0</v>
      </c>
      <c r="K701" s="79">
        <f t="shared" si="111"/>
        <v>0</v>
      </c>
      <c r="L701" s="160"/>
      <c r="M701" s="199"/>
    </row>
    <row r="702" spans="1:18" ht="55.5" customHeight="1" x14ac:dyDescent="0.2">
      <c r="A702" s="170"/>
      <c r="B702" s="169"/>
      <c r="C702" s="170"/>
      <c r="D702" s="66" t="s">
        <v>16</v>
      </c>
      <c r="E702" s="79">
        <f t="shared" ref="E702:K702" si="112">E707</f>
        <v>0</v>
      </c>
      <c r="F702" s="79">
        <f t="shared" si="112"/>
        <v>0</v>
      </c>
      <c r="G702" s="93">
        <f t="shared" si="112"/>
        <v>0</v>
      </c>
      <c r="H702" s="93">
        <f t="shared" si="112"/>
        <v>0</v>
      </c>
      <c r="I702" s="81">
        <f t="shared" si="112"/>
        <v>0</v>
      </c>
      <c r="J702" s="79">
        <f t="shared" si="112"/>
        <v>0</v>
      </c>
      <c r="K702" s="79">
        <f t="shared" si="112"/>
        <v>0</v>
      </c>
      <c r="L702" s="160"/>
      <c r="M702" s="199"/>
    </row>
    <row r="703" spans="1:18" ht="28.5" x14ac:dyDescent="0.2">
      <c r="A703" s="170"/>
      <c r="B703" s="169"/>
      <c r="C703" s="170"/>
      <c r="D703" s="66" t="s">
        <v>30</v>
      </c>
      <c r="E703" s="79">
        <f t="shared" ref="E703:K703" si="113">E708</f>
        <v>0</v>
      </c>
      <c r="F703" s="79">
        <f t="shared" si="113"/>
        <v>0</v>
      </c>
      <c r="G703" s="93">
        <f t="shared" si="113"/>
        <v>0</v>
      </c>
      <c r="H703" s="93">
        <f t="shared" si="113"/>
        <v>0</v>
      </c>
      <c r="I703" s="81">
        <f t="shared" si="113"/>
        <v>0</v>
      </c>
      <c r="J703" s="79">
        <f t="shared" si="113"/>
        <v>0</v>
      </c>
      <c r="K703" s="79">
        <f t="shared" si="113"/>
        <v>0</v>
      </c>
      <c r="L703" s="160"/>
      <c r="M703" s="200"/>
    </row>
    <row r="704" spans="1:18" ht="15" x14ac:dyDescent="0.2">
      <c r="A704" s="168" t="s">
        <v>54</v>
      </c>
      <c r="B704" s="134" t="s">
        <v>75</v>
      </c>
      <c r="C704" s="161"/>
      <c r="D704" s="28" t="s">
        <v>2</v>
      </c>
      <c r="E704" s="39">
        <f>SUM(E705:E708)</f>
        <v>0</v>
      </c>
      <c r="F704" s="39">
        <f>SUM(G704:K704)</f>
        <v>0</v>
      </c>
      <c r="G704" s="39">
        <f>SUM(G705:G708)</f>
        <v>0</v>
      </c>
      <c r="H704" s="39">
        <f>SUM(H705:H708)</f>
        <v>0</v>
      </c>
      <c r="I704" s="39">
        <f>SUM(I705:I708)</f>
        <v>0</v>
      </c>
      <c r="J704" s="39">
        <f>SUM(J705:J708)</f>
        <v>0</v>
      </c>
      <c r="K704" s="39">
        <f>SUM(K705:K708)</f>
        <v>0</v>
      </c>
      <c r="L704" s="171"/>
      <c r="M704" s="140"/>
    </row>
    <row r="705" spans="1:17" ht="40.5" x14ac:dyDescent="0.2">
      <c r="A705" s="168"/>
      <c r="B705" s="134"/>
      <c r="C705" s="162"/>
      <c r="D705" s="28" t="s">
        <v>1</v>
      </c>
      <c r="E705" s="39">
        <v>0</v>
      </c>
      <c r="F705" s="39">
        <f>SUM(G705:K705)</f>
        <v>0</v>
      </c>
      <c r="G705" s="39">
        <v>0</v>
      </c>
      <c r="H705" s="38">
        <v>0</v>
      </c>
      <c r="I705" s="38">
        <v>0</v>
      </c>
      <c r="J705" s="38">
        <v>0</v>
      </c>
      <c r="K705" s="38">
        <v>0</v>
      </c>
      <c r="L705" s="172"/>
      <c r="M705" s="197"/>
    </row>
    <row r="706" spans="1:17" ht="40.5" x14ac:dyDescent="0.2">
      <c r="A706" s="168"/>
      <c r="B706" s="134"/>
      <c r="C706" s="162"/>
      <c r="D706" s="28" t="s">
        <v>7</v>
      </c>
      <c r="E706" s="39">
        <v>0</v>
      </c>
      <c r="F706" s="39">
        <f>SUM(G706:K706)</f>
        <v>0</v>
      </c>
      <c r="G706" s="39">
        <v>0</v>
      </c>
      <c r="H706" s="38">
        <v>0</v>
      </c>
      <c r="I706" s="38">
        <v>0</v>
      </c>
      <c r="J706" s="38">
        <v>0</v>
      </c>
      <c r="K706" s="38">
        <v>0</v>
      </c>
      <c r="L706" s="172"/>
      <c r="M706" s="197"/>
    </row>
    <row r="707" spans="1:17" ht="39" customHeight="1" x14ac:dyDescent="0.2">
      <c r="A707" s="168"/>
      <c r="B707" s="134"/>
      <c r="C707" s="162"/>
      <c r="D707" s="28" t="s">
        <v>16</v>
      </c>
      <c r="E707" s="39">
        <v>0</v>
      </c>
      <c r="F707" s="39">
        <f>SUM(G707:K707)</f>
        <v>0</v>
      </c>
      <c r="G707" s="39">
        <v>0</v>
      </c>
      <c r="H707" s="38">
        <v>0</v>
      </c>
      <c r="I707" s="38">
        <v>0</v>
      </c>
      <c r="J707" s="38">
        <v>0</v>
      </c>
      <c r="K707" s="38">
        <v>0</v>
      </c>
      <c r="L707" s="172"/>
      <c r="M707" s="197"/>
    </row>
    <row r="708" spans="1:17" ht="27" x14ac:dyDescent="0.2">
      <c r="A708" s="168"/>
      <c r="B708" s="134"/>
      <c r="C708" s="163"/>
      <c r="D708" s="28" t="s">
        <v>30</v>
      </c>
      <c r="E708" s="39">
        <v>0</v>
      </c>
      <c r="F708" s="39">
        <f>SUM(G708:K708)</f>
        <v>0</v>
      </c>
      <c r="G708" s="39">
        <v>0</v>
      </c>
      <c r="H708" s="38">
        <v>0</v>
      </c>
      <c r="I708" s="38">
        <v>0</v>
      </c>
      <c r="J708" s="38">
        <v>0</v>
      </c>
      <c r="K708" s="38">
        <v>0</v>
      </c>
      <c r="L708" s="173"/>
      <c r="M708" s="198"/>
    </row>
    <row r="709" spans="1:17" ht="15" customHeight="1" x14ac:dyDescent="0.2">
      <c r="A709" s="167"/>
      <c r="B709" s="175" t="s">
        <v>76</v>
      </c>
      <c r="C709" s="175"/>
      <c r="D709" s="66" t="s">
        <v>2</v>
      </c>
      <c r="E709" s="63">
        <f t="shared" ref="E709:K713" si="114">E649+E664+E699</f>
        <v>405662.55000000005</v>
      </c>
      <c r="F709" s="96">
        <f t="shared" ref="F709" si="115">SUM(G709:K709)</f>
        <v>1523456.4300000002</v>
      </c>
      <c r="G709" s="63">
        <f t="shared" si="114"/>
        <v>551027</v>
      </c>
      <c r="H709" s="63">
        <f t="shared" si="114"/>
        <v>333566.84000000003</v>
      </c>
      <c r="I709" s="63">
        <f t="shared" si="114"/>
        <v>312948.68</v>
      </c>
      <c r="J709" s="63">
        <f t="shared" si="114"/>
        <v>325913.91000000003</v>
      </c>
      <c r="K709" s="63">
        <f t="shared" si="114"/>
        <v>0</v>
      </c>
      <c r="L709" s="174"/>
      <c r="M709" s="146"/>
    </row>
    <row r="710" spans="1:17" ht="42.75" x14ac:dyDescent="0.2">
      <c r="A710" s="167"/>
      <c r="B710" s="175"/>
      <c r="C710" s="175"/>
      <c r="D710" s="66" t="s">
        <v>1</v>
      </c>
      <c r="E710" s="63">
        <f t="shared" si="114"/>
        <v>0</v>
      </c>
      <c r="F710" s="96">
        <f t="shared" ref="F710" si="116">SUM(G710:K710)</f>
        <v>0</v>
      </c>
      <c r="G710" s="63">
        <f t="shared" si="114"/>
        <v>0</v>
      </c>
      <c r="H710" s="63">
        <f t="shared" si="114"/>
        <v>0</v>
      </c>
      <c r="I710" s="63">
        <f t="shared" si="114"/>
        <v>0</v>
      </c>
      <c r="J710" s="63">
        <f t="shared" si="114"/>
        <v>0</v>
      </c>
      <c r="K710" s="63">
        <f t="shared" si="114"/>
        <v>0</v>
      </c>
      <c r="L710" s="174"/>
      <c r="M710" s="146"/>
    </row>
    <row r="711" spans="1:17" ht="57" x14ac:dyDescent="0.2">
      <c r="A711" s="167"/>
      <c r="B711" s="175"/>
      <c r="C711" s="175"/>
      <c r="D711" s="66" t="s">
        <v>7</v>
      </c>
      <c r="E711" s="63">
        <f t="shared" si="114"/>
        <v>36302</v>
      </c>
      <c r="F711" s="96">
        <f t="shared" ref="F711" si="117">SUM(G711:K711)</f>
        <v>58378.39</v>
      </c>
      <c r="G711" s="63">
        <f t="shared" si="114"/>
        <v>37412.39</v>
      </c>
      <c r="H711" s="63">
        <f t="shared" si="114"/>
        <v>20966</v>
      </c>
      <c r="I711" s="63">
        <f t="shared" si="114"/>
        <v>0</v>
      </c>
      <c r="J711" s="63">
        <f t="shared" si="114"/>
        <v>0</v>
      </c>
      <c r="K711" s="63">
        <f t="shared" si="114"/>
        <v>0</v>
      </c>
      <c r="L711" s="174"/>
      <c r="M711" s="146"/>
      <c r="O711" s="53">
        <f>G709-G713</f>
        <v>335951</v>
      </c>
    </row>
    <row r="712" spans="1:17" ht="55.5" customHeight="1" x14ac:dyDescent="0.2">
      <c r="A712" s="167"/>
      <c r="B712" s="175"/>
      <c r="C712" s="175"/>
      <c r="D712" s="66" t="s">
        <v>16</v>
      </c>
      <c r="E712" s="63">
        <f t="shared" si="114"/>
        <v>50859.9</v>
      </c>
      <c r="F712" s="96">
        <f t="shared" ref="F712" si="118">SUM(G712:K712)</f>
        <v>471470.91000000003</v>
      </c>
      <c r="G712" s="63">
        <f t="shared" si="114"/>
        <v>298538.61000000004</v>
      </c>
      <c r="H712" s="63">
        <f t="shared" si="114"/>
        <v>65644.100000000006</v>
      </c>
      <c r="I712" s="63">
        <f t="shared" si="114"/>
        <v>53644.100000000006</v>
      </c>
      <c r="J712" s="63">
        <f t="shared" si="114"/>
        <v>53644.100000000006</v>
      </c>
      <c r="K712" s="63">
        <f t="shared" si="114"/>
        <v>0</v>
      </c>
      <c r="L712" s="174"/>
      <c r="M712" s="146"/>
    </row>
    <row r="713" spans="1:17" ht="28.5" x14ac:dyDescent="0.2">
      <c r="A713" s="167"/>
      <c r="B713" s="175"/>
      <c r="C713" s="175"/>
      <c r="D713" s="66" t="s">
        <v>45</v>
      </c>
      <c r="E713" s="63">
        <f t="shared" si="114"/>
        <v>288417.75</v>
      </c>
      <c r="F713" s="96">
        <f t="shared" ref="F713:F714" si="119">SUM(G713:K713)</f>
        <v>993607.12999999989</v>
      </c>
      <c r="G713" s="63">
        <f t="shared" si="114"/>
        <v>215076</v>
      </c>
      <c r="H713" s="63">
        <f t="shared" si="114"/>
        <v>246956.74</v>
      </c>
      <c r="I713" s="63">
        <f t="shared" si="114"/>
        <v>259304.58</v>
      </c>
      <c r="J713" s="63">
        <f t="shared" si="114"/>
        <v>272269.81</v>
      </c>
      <c r="K713" s="63">
        <f t="shared" si="114"/>
        <v>0</v>
      </c>
      <c r="L713" s="174"/>
      <c r="M713" s="146"/>
    </row>
    <row r="714" spans="1:17" ht="15" customHeight="1" x14ac:dyDescent="0.2">
      <c r="A714" s="167"/>
      <c r="B714" s="175" t="s">
        <v>77</v>
      </c>
      <c r="C714" s="175"/>
      <c r="D714" s="66" t="s">
        <v>2</v>
      </c>
      <c r="E714" s="63">
        <f t="shared" ref="E714:K718" si="120">E567+E643+E709</f>
        <v>723630.85000000009</v>
      </c>
      <c r="F714" s="96">
        <f t="shared" si="119"/>
        <v>4405007.5729999999</v>
      </c>
      <c r="G714" s="63">
        <f t="shared" si="120"/>
        <v>1307164.943</v>
      </c>
      <c r="H714" s="63">
        <f t="shared" si="120"/>
        <v>1070632.04</v>
      </c>
      <c r="I714" s="63">
        <f t="shared" si="120"/>
        <v>1007122.6799999999</v>
      </c>
      <c r="J714" s="63">
        <f t="shared" si="120"/>
        <v>1020087.91</v>
      </c>
      <c r="K714" s="63">
        <f t="shared" si="120"/>
        <v>0</v>
      </c>
      <c r="L714" s="174"/>
      <c r="M714" s="146"/>
    </row>
    <row r="715" spans="1:17" ht="42.75" x14ac:dyDescent="0.2">
      <c r="A715" s="167"/>
      <c r="B715" s="175"/>
      <c r="C715" s="175"/>
      <c r="D715" s="66" t="s">
        <v>1</v>
      </c>
      <c r="E715" s="63">
        <f t="shared" si="120"/>
        <v>0</v>
      </c>
      <c r="F715" s="96">
        <f t="shared" ref="F715" si="121">SUM(G715:K715)</f>
        <v>4535.7299999999996</v>
      </c>
      <c r="G715" s="63">
        <f t="shared" si="120"/>
        <v>4535.7299999999996</v>
      </c>
      <c r="H715" s="63">
        <f t="shared" si="120"/>
        <v>0</v>
      </c>
      <c r="I715" s="63">
        <f t="shared" si="120"/>
        <v>0</v>
      </c>
      <c r="J715" s="63">
        <f t="shared" si="120"/>
        <v>0</v>
      </c>
      <c r="K715" s="63">
        <f t="shared" si="120"/>
        <v>0</v>
      </c>
      <c r="L715" s="174"/>
      <c r="M715" s="146"/>
      <c r="O715" s="53">
        <f>H714-H718</f>
        <v>823675.3</v>
      </c>
      <c r="Q715" s="53"/>
    </row>
    <row r="716" spans="1:17" ht="57" x14ac:dyDescent="0.2">
      <c r="A716" s="167"/>
      <c r="B716" s="175"/>
      <c r="C716" s="175"/>
      <c r="D716" s="66" t="s">
        <v>7</v>
      </c>
      <c r="E716" s="63">
        <f t="shared" si="120"/>
        <v>43743.199999999997</v>
      </c>
      <c r="F716" s="96">
        <f t="shared" ref="F716" si="122">SUM(G716:K716)</f>
        <v>456814.5</v>
      </c>
      <c r="G716" s="63">
        <f t="shared" si="120"/>
        <v>187980.5</v>
      </c>
      <c r="H716" s="63">
        <f t="shared" si="120"/>
        <v>267754</v>
      </c>
      <c r="I716" s="63">
        <f t="shared" si="120"/>
        <v>540</v>
      </c>
      <c r="J716" s="63">
        <f t="shared" si="120"/>
        <v>540</v>
      </c>
      <c r="K716" s="63">
        <f t="shared" si="120"/>
        <v>0</v>
      </c>
      <c r="L716" s="174"/>
      <c r="M716" s="146"/>
    </row>
    <row r="717" spans="1:17" ht="58.5" customHeight="1" x14ac:dyDescent="0.2">
      <c r="A717" s="167"/>
      <c r="B717" s="175"/>
      <c r="C717" s="175"/>
      <c r="D717" s="66" t="s">
        <v>16</v>
      </c>
      <c r="E717" s="63">
        <f t="shared" si="120"/>
        <v>361387</v>
      </c>
      <c r="F717" s="96">
        <f t="shared" ref="F717" si="123">SUM(G717:K717)</f>
        <v>2950050.2130000005</v>
      </c>
      <c r="G717" s="63">
        <f t="shared" si="120"/>
        <v>899572.71300000022</v>
      </c>
      <c r="H717" s="63">
        <f t="shared" si="120"/>
        <v>555921.30000000005</v>
      </c>
      <c r="I717" s="63">
        <f t="shared" si="120"/>
        <v>747278.1</v>
      </c>
      <c r="J717" s="63">
        <f t="shared" si="120"/>
        <v>747278.1</v>
      </c>
      <c r="K717" s="63">
        <f t="shared" si="120"/>
        <v>0</v>
      </c>
      <c r="L717" s="174"/>
      <c r="M717" s="146"/>
    </row>
    <row r="718" spans="1:17" ht="26.25" customHeight="1" x14ac:dyDescent="0.2">
      <c r="A718" s="167"/>
      <c r="B718" s="175"/>
      <c r="C718" s="175"/>
      <c r="D718" s="66" t="s">
        <v>45</v>
      </c>
      <c r="E718" s="63">
        <f t="shared" si="120"/>
        <v>288417.75</v>
      </c>
      <c r="F718" s="63">
        <f t="shared" si="120"/>
        <v>993607.12999999989</v>
      </c>
      <c r="G718" s="63">
        <f t="shared" si="120"/>
        <v>215076</v>
      </c>
      <c r="H718" s="63">
        <f t="shared" si="120"/>
        <v>246956.74</v>
      </c>
      <c r="I718" s="63">
        <f t="shared" si="120"/>
        <v>259304.58</v>
      </c>
      <c r="J718" s="63">
        <f t="shared" si="120"/>
        <v>272269.81</v>
      </c>
      <c r="K718" s="63">
        <f t="shared" si="120"/>
        <v>0</v>
      </c>
      <c r="L718" s="174"/>
      <c r="M718" s="146"/>
    </row>
  </sheetData>
  <mergeCells count="737">
    <mergeCell ref="A534:M534"/>
    <mergeCell ref="A540:M540"/>
    <mergeCell ref="A551:M551"/>
    <mergeCell ref="A546:A550"/>
    <mergeCell ref="B546:B550"/>
    <mergeCell ref="C546:C550"/>
    <mergeCell ref="L546:L550"/>
    <mergeCell ref="M546:M550"/>
    <mergeCell ref="L659:L663"/>
    <mergeCell ref="M623:M627"/>
    <mergeCell ref="C608:C612"/>
    <mergeCell ref="L623:L627"/>
    <mergeCell ref="M578:M580"/>
    <mergeCell ref="M608:M612"/>
    <mergeCell ref="M615:M617"/>
    <mergeCell ref="M646:M647"/>
    <mergeCell ref="L618:L622"/>
    <mergeCell ref="M618:M622"/>
    <mergeCell ref="A552:A556"/>
    <mergeCell ref="B552:B556"/>
    <mergeCell ref="C552:C556"/>
    <mergeCell ref="L552:L556"/>
    <mergeCell ref="M552:M556"/>
    <mergeCell ref="A535:A539"/>
    <mergeCell ref="C508:C512"/>
    <mergeCell ref="L508:L512"/>
    <mergeCell ref="M508:M512"/>
    <mergeCell ref="A513:A517"/>
    <mergeCell ref="B513:B517"/>
    <mergeCell ref="C513:C517"/>
    <mergeCell ref="L513:L517"/>
    <mergeCell ref="M513:M517"/>
    <mergeCell ref="A497:A501"/>
    <mergeCell ref="B497:B501"/>
    <mergeCell ref="C497:C501"/>
    <mergeCell ref="L497:L501"/>
    <mergeCell ref="M497:M501"/>
    <mergeCell ref="A502:A506"/>
    <mergeCell ref="B502:B506"/>
    <mergeCell ref="B535:B539"/>
    <mergeCell ref="C535:C539"/>
    <mergeCell ref="L535:L539"/>
    <mergeCell ref="M535:M539"/>
    <mergeCell ref="A541:A545"/>
    <mergeCell ref="B541:B545"/>
    <mergeCell ref="C541:C545"/>
    <mergeCell ref="L541:L545"/>
    <mergeCell ref="M541:M545"/>
    <mergeCell ref="A519:A523"/>
    <mergeCell ref="B519:B523"/>
    <mergeCell ref="C519:C523"/>
    <mergeCell ref="L519:L523"/>
    <mergeCell ref="M519:M523"/>
    <mergeCell ref="C524:C528"/>
    <mergeCell ref="L524:L528"/>
    <mergeCell ref="M524:M528"/>
    <mergeCell ref="A529:A533"/>
    <mergeCell ref="B529:B533"/>
    <mergeCell ref="A524:A528"/>
    <mergeCell ref="B524:B528"/>
    <mergeCell ref="C529:C533"/>
    <mergeCell ref="L529:L533"/>
    <mergeCell ref="M529:M533"/>
    <mergeCell ref="C502:C506"/>
    <mergeCell ref="L502:L506"/>
    <mergeCell ref="M502:M506"/>
    <mergeCell ref="A487:A491"/>
    <mergeCell ref="B487:B491"/>
    <mergeCell ref="C487:C491"/>
    <mergeCell ref="L487:L491"/>
    <mergeCell ref="M487:M491"/>
    <mergeCell ref="A492:A496"/>
    <mergeCell ref="B492:B496"/>
    <mergeCell ref="C492:C496"/>
    <mergeCell ref="L492:L496"/>
    <mergeCell ref="M492:M496"/>
    <mergeCell ref="A477:A481"/>
    <mergeCell ref="B477:B481"/>
    <mergeCell ref="C477:C481"/>
    <mergeCell ref="L477:L481"/>
    <mergeCell ref="M477:M481"/>
    <mergeCell ref="A482:A486"/>
    <mergeCell ref="B482:B486"/>
    <mergeCell ref="C482:C486"/>
    <mergeCell ref="L482:L486"/>
    <mergeCell ref="M482:M486"/>
    <mergeCell ref="A466:A470"/>
    <mergeCell ref="B466:B470"/>
    <mergeCell ref="C466:C470"/>
    <mergeCell ref="L466:L470"/>
    <mergeCell ref="M466:M470"/>
    <mergeCell ref="A472:A476"/>
    <mergeCell ref="B472:B476"/>
    <mergeCell ref="C472:C476"/>
    <mergeCell ref="L472:L476"/>
    <mergeCell ref="M472:M476"/>
    <mergeCell ref="A471:M471"/>
    <mergeCell ref="A456:A460"/>
    <mergeCell ref="B456:B460"/>
    <mergeCell ref="C456:C460"/>
    <mergeCell ref="L456:L460"/>
    <mergeCell ref="M456:M460"/>
    <mergeCell ref="A461:A465"/>
    <mergeCell ref="B461:B465"/>
    <mergeCell ref="C461:C465"/>
    <mergeCell ref="L461:L465"/>
    <mergeCell ref="M461:M465"/>
    <mergeCell ref="B445:B449"/>
    <mergeCell ref="C445:C449"/>
    <mergeCell ref="L445:L449"/>
    <mergeCell ref="M445:M449"/>
    <mergeCell ref="A445:A449"/>
    <mergeCell ref="A450:A454"/>
    <mergeCell ref="B450:B454"/>
    <mergeCell ref="C450:C454"/>
    <mergeCell ref="L450:L454"/>
    <mergeCell ref="M450:M454"/>
    <mergeCell ref="A434:A438"/>
    <mergeCell ref="B434:B438"/>
    <mergeCell ref="C434:C438"/>
    <mergeCell ref="L434:L438"/>
    <mergeCell ref="M434:M438"/>
    <mergeCell ref="A429:A433"/>
    <mergeCell ref="B429:B433"/>
    <mergeCell ref="C429:C433"/>
    <mergeCell ref="A440:A444"/>
    <mergeCell ref="B440:B444"/>
    <mergeCell ref="C440:C444"/>
    <mergeCell ref="L440:L444"/>
    <mergeCell ref="M440:M444"/>
    <mergeCell ref="A439:M439"/>
    <mergeCell ref="B392:B396"/>
    <mergeCell ref="C392:C396"/>
    <mergeCell ref="A402:A406"/>
    <mergeCell ref="B402:B406"/>
    <mergeCell ref="C402:C406"/>
    <mergeCell ref="L402:L406"/>
    <mergeCell ref="M402:M406"/>
    <mergeCell ref="L424:L428"/>
    <mergeCell ref="M424:M428"/>
    <mergeCell ref="L413:L417"/>
    <mergeCell ref="M413:M417"/>
    <mergeCell ref="A419:A423"/>
    <mergeCell ref="B419:B423"/>
    <mergeCell ref="C419:C423"/>
    <mergeCell ref="L419:L423"/>
    <mergeCell ref="M419:M423"/>
    <mergeCell ref="A413:A417"/>
    <mergeCell ref="B413:B417"/>
    <mergeCell ref="C413:C417"/>
    <mergeCell ref="A412:M412"/>
    <mergeCell ref="A418:M418"/>
    <mergeCell ref="A557:A561"/>
    <mergeCell ref="B557:B561"/>
    <mergeCell ref="C557:C561"/>
    <mergeCell ref="C30:C34"/>
    <mergeCell ref="B140:B144"/>
    <mergeCell ref="B165:B169"/>
    <mergeCell ref="B205:B209"/>
    <mergeCell ref="A30:A34"/>
    <mergeCell ref="L147:L149"/>
    <mergeCell ref="B200:B204"/>
    <mergeCell ref="B240:B244"/>
    <mergeCell ref="B270:B274"/>
    <mergeCell ref="B275:B279"/>
    <mergeCell ref="C140:C144"/>
    <mergeCell ref="C285:C289"/>
    <mergeCell ref="A340:M340"/>
    <mergeCell ref="A371:M371"/>
    <mergeCell ref="L260:L262"/>
    <mergeCell ref="C220:C224"/>
    <mergeCell ref="C225:C229"/>
    <mergeCell ref="C230:C234"/>
    <mergeCell ref="M235:M239"/>
    <mergeCell ref="L247:L249"/>
    <mergeCell ref="L346:L350"/>
    <mergeCell ref="M45:M49"/>
    <mergeCell ref="L11:L12"/>
    <mergeCell ref="A372:A376"/>
    <mergeCell ref="B372:B376"/>
    <mergeCell ref="C372:C376"/>
    <mergeCell ref="L372:L376"/>
    <mergeCell ref="M372:M376"/>
    <mergeCell ref="B361:B365"/>
    <mergeCell ref="A8:M8"/>
    <mergeCell ref="L15:L19"/>
    <mergeCell ref="M346:M350"/>
    <mergeCell ref="L351:L355"/>
    <mergeCell ref="M351:M355"/>
    <mergeCell ref="C361:C365"/>
    <mergeCell ref="L361:L365"/>
    <mergeCell ref="M361:M365"/>
    <mergeCell ref="L366:L370"/>
    <mergeCell ref="M366:M370"/>
    <mergeCell ref="C290:C294"/>
    <mergeCell ref="C235:C239"/>
    <mergeCell ref="M230:M234"/>
    <mergeCell ref="M356:M360"/>
    <mergeCell ref="L320:L324"/>
    <mergeCell ref="L310:L314"/>
    <mergeCell ref="A165:A169"/>
    <mergeCell ref="C125:C129"/>
    <mergeCell ref="C150:C154"/>
    <mergeCell ref="A70:A74"/>
    <mergeCell ref="B70:B74"/>
    <mergeCell ref="A85:A89"/>
    <mergeCell ref="A9:M9"/>
    <mergeCell ref="B85:B89"/>
    <mergeCell ref="C85:C89"/>
    <mergeCell ref="B125:B129"/>
    <mergeCell ref="A125:A129"/>
    <mergeCell ref="L20:L24"/>
    <mergeCell ref="C15:C19"/>
    <mergeCell ref="C20:C24"/>
    <mergeCell ref="G11:K11"/>
    <mergeCell ref="F11:F12"/>
    <mergeCell ref="C11:C12"/>
    <mergeCell ref="D11:D12"/>
    <mergeCell ref="M30:M34"/>
    <mergeCell ref="L30:L34"/>
    <mergeCell ref="M65:M69"/>
    <mergeCell ref="L60:L64"/>
    <mergeCell ref="L35:L39"/>
    <mergeCell ref="L50:L54"/>
    <mergeCell ref="A105:A109"/>
    <mergeCell ref="B105:B109"/>
    <mergeCell ref="C105:C109"/>
    <mergeCell ref="B100:B104"/>
    <mergeCell ref="A110:A114"/>
    <mergeCell ref="B110:B114"/>
    <mergeCell ref="C130:C134"/>
    <mergeCell ref="A115:A119"/>
    <mergeCell ref="B115:B119"/>
    <mergeCell ref="C115:C119"/>
    <mergeCell ref="M674:M678"/>
    <mergeCell ref="L669:L673"/>
    <mergeCell ref="L674:L678"/>
    <mergeCell ref="A654:A658"/>
    <mergeCell ref="B654:B658"/>
    <mergeCell ref="C654:C658"/>
    <mergeCell ref="M654:M658"/>
    <mergeCell ref="L654:L658"/>
    <mergeCell ref="A667:A668"/>
    <mergeCell ref="A664:A666"/>
    <mergeCell ref="C664:C666"/>
    <mergeCell ref="C667:C668"/>
    <mergeCell ref="L664:L668"/>
    <mergeCell ref="M664:M668"/>
    <mergeCell ref="M659:M663"/>
    <mergeCell ref="A669:A673"/>
    <mergeCell ref="B669:B673"/>
    <mergeCell ref="C669:C673"/>
    <mergeCell ref="M669:M673"/>
    <mergeCell ref="A659:A663"/>
    <mergeCell ref="B659:B663"/>
    <mergeCell ref="C659:C663"/>
    <mergeCell ref="B664:B668"/>
    <mergeCell ref="L704:L708"/>
    <mergeCell ref="M679:M683"/>
    <mergeCell ref="A699:A703"/>
    <mergeCell ref="B699:B703"/>
    <mergeCell ref="C699:C703"/>
    <mergeCell ref="M699:M703"/>
    <mergeCell ref="L699:L703"/>
    <mergeCell ref="L679:L683"/>
    <mergeCell ref="A684:A688"/>
    <mergeCell ref="B684:B688"/>
    <mergeCell ref="C684:C688"/>
    <mergeCell ref="L684:L688"/>
    <mergeCell ref="M684:M688"/>
    <mergeCell ref="A689:A693"/>
    <mergeCell ref="B689:B693"/>
    <mergeCell ref="C689:C693"/>
    <mergeCell ref="L689:L693"/>
    <mergeCell ref="M689:M693"/>
    <mergeCell ref="L694:L698"/>
    <mergeCell ref="M694:M698"/>
    <mergeCell ref="M714:M718"/>
    <mergeCell ref="B150:B154"/>
    <mergeCell ref="B155:B159"/>
    <mergeCell ref="M145:M146"/>
    <mergeCell ref="A704:A708"/>
    <mergeCell ref="B170:B174"/>
    <mergeCell ref="B704:B708"/>
    <mergeCell ref="C704:C708"/>
    <mergeCell ref="M704:M708"/>
    <mergeCell ref="B215:B219"/>
    <mergeCell ref="B220:B224"/>
    <mergeCell ref="A714:A718"/>
    <mergeCell ref="B714:C718"/>
    <mergeCell ref="A709:A713"/>
    <mergeCell ref="B709:C713"/>
    <mergeCell ref="A648:M648"/>
    <mergeCell ref="B280:B284"/>
    <mergeCell ref="B285:B289"/>
    <mergeCell ref="L709:L713"/>
    <mergeCell ref="M709:M713"/>
    <mergeCell ref="A280:A284"/>
    <mergeCell ref="C210:C214"/>
    <mergeCell ref="A210:A214"/>
    <mergeCell ref="M195:M196"/>
    <mergeCell ref="L714:L718"/>
    <mergeCell ref="A679:A683"/>
    <mergeCell ref="B679:B683"/>
    <mergeCell ref="C679:C683"/>
    <mergeCell ref="A674:A678"/>
    <mergeCell ref="B674:B678"/>
    <mergeCell ref="C674:C678"/>
    <mergeCell ref="B250:B254"/>
    <mergeCell ref="A300:A304"/>
    <mergeCell ref="B255:B259"/>
    <mergeCell ref="C250:C254"/>
    <mergeCell ref="A265:A269"/>
    <mergeCell ref="L581:L582"/>
    <mergeCell ref="B310:B314"/>
    <mergeCell ref="C310:C314"/>
    <mergeCell ref="A325:A329"/>
    <mergeCell ref="B325:B329"/>
    <mergeCell ref="L583:L587"/>
    <mergeCell ref="L300:L304"/>
    <mergeCell ref="L275:L279"/>
    <mergeCell ref="A250:A254"/>
    <mergeCell ref="L557:L561"/>
    <mergeCell ref="L562:L564"/>
    <mergeCell ref="L615:L617"/>
    <mergeCell ref="M213:M214"/>
    <mergeCell ref="L150:L154"/>
    <mergeCell ref="L160:L162"/>
    <mergeCell ref="M160:M162"/>
    <mergeCell ref="M35:M39"/>
    <mergeCell ref="M40:M44"/>
    <mergeCell ref="L225:L229"/>
    <mergeCell ref="M225:M229"/>
    <mergeCell ref="L230:L234"/>
    <mergeCell ref="L195:L196"/>
    <mergeCell ref="L215:L219"/>
    <mergeCell ref="M215:M219"/>
    <mergeCell ref="L220:L224"/>
    <mergeCell ref="M220:M224"/>
    <mergeCell ref="L65:L69"/>
    <mergeCell ref="L130:L134"/>
    <mergeCell ref="M130:M134"/>
    <mergeCell ref="M85:M89"/>
    <mergeCell ref="M125:M129"/>
    <mergeCell ref="M90:M94"/>
    <mergeCell ref="M150:M154"/>
    <mergeCell ref="M163:M164"/>
    <mergeCell ref="L95:L99"/>
    <mergeCell ref="M95:M99"/>
    <mergeCell ref="M200:M204"/>
    <mergeCell ref="C155:C159"/>
    <mergeCell ref="C70:C74"/>
    <mergeCell ref="L70:L74"/>
    <mergeCell ref="A75:A79"/>
    <mergeCell ref="B75:B79"/>
    <mergeCell ref="C160:C164"/>
    <mergeCell ref="L155:L159"/>
    <mergeCell ref="L165:L169"/>
    <mergeCell ref="A95:A99"/>
    <mergeCell ref="M170:M174"/>
    <mergeCell ref="M165:M169"/>
    <mergeCell ref="L175:L179"/>
    <mergeCell ref="M175:M179"/>
    <mergeCell ref="L180:L184"/>
    <mergeCell ref="M180:M184"/>
    <mergeCell ref="M185:M189"/>
    <mergeCell ref="L185:L189"/>
    <mergeCell ref="B95:B99"/>
    <mergeCell ref="C95:C99"/>
    <mergeCell ref="C135:C139"/>
    <mergeCell ref="M140:M144"/>
    <mergeCell ref="M155:M159"/>
    <mergeCell ref="L115:L119"/>
    <mergeCell ref="A11:A12"/>
    <mergeCell ref="B11:B12"/>
    <mergeCell ref="E11:E12"/>
    <mergeCell ref="M11:M12"/>
    <mergeCell ref="M25:M29"/>
    <mergeCell ref="A15:A19"/>
    <mergeCell ref="M197:M199"/>
    <mergeCell ref="L190:L194"/>
    <mergeCell ref="M190:M194"/>
    <mergeCell ref="M15:M19"/>
    <mergeCell ref="L25:L29"/>
    <mergeCell ref="B15:B19"/>
    <mergeCell ref="B65:B69"/>
    <mergeCell ref="C65:C69"/>
    <mergeCell ref="C25:C29"/>
    <mergeCell ref="B50:B54"/>
    <mergeCell ref="C50:C54"/>
    <mergeCell ref="C170:C174"/>
    <mergeCell ref="B120:B124"/>
    <mergeCell ref="C120:C124"/>
    <mergeCell ref="C165:C169"/>
    <mergeCell ref="A100:A104"/>
    <mergeCell ref="C110:C114"/>
    <mergeCell ref="C100:C104"/>
    <mergeCell ref="C613:C617"/>
    <mergeCell ref="C573:C577"/>
    <mergeCell ref="C175:C179"/>
    <mergeCell ref="C180:C184"/>
    <mergeCell ref="C185:C189"/>
    <mergeCell ref="C190:C194"/>
    <mergeCell ref="C200:C204"/>
    <mergeCell ref="C588:C592"/>
    <mergeCell ref="A255:A259"/>
    <mergeCell ref="A245:A249"/>
    <mergeCell ref="A351:A355"/>
    <mergeCell ref="B351:B355"/>
    <mergeCell ref="C351:C355"/>
    <mergeCell ref="A356:A360"/>
    <mergeCell ref="B356:B360"/>
    <mergeCell ref="C356:C360"/>
    <mergeCell ref="B225:B229"/>
    <mergeCell ref="B265:B269"/>
    <mergeCell ref="A260:A264"/>
    <mergeCell ref="B175:B179"/>
    <mergeCell ref="B180:B184"/>
    <mergeCell ref="B185:B189"/>
    <mergeCell ref="B190:B194"/>
    <mergeCell ref="C240:C244"/>
    <mergeCell ref="L603:L607"/>
    <mergeCell ref="A572:M572"/>
    <mergeCell ref="L265:L269"/>
    <mergeCell ref="B315:B319"/>
    <mergeCell ref="C315:C319"/>
    <mergeCell ref="L315:L319"/>
    <mergeCell ref="M315:M319"/>
    <mergeCell ref="A320:A324"/>
    <mergeCell ref="B320:B324"/>
    <mergeCell ref="L290:L294"/>
    <mergeCell ref="M603:M607"/>
    <mergeCell ref="A593:A597"/>
    <mergeCell ref="M325:M329"/>
    <mergeCell ref="A315:A319"/>
    <mergeCell ref="M330:M334"/>
    <mergeCell ref="C325:C329"/>
    <mergeCell ref="A341:A345"/>
    <mergeCell ref="B341:B345"/>
    <mergeCell ref="C341:C345"/>
    <mergeCell ref="L341:L345"/>
    <mergeCell ref="M341:M345"/>
    <mergeCell ref="A346:A350"/>
    <mergeCell ref="B346:B350"/>
    <mergeCell ref="C346:C350"/>
    <mergeCell ref="A60:A64"/>
    <mergeCell ref="B60:B64"/>
    <mergeCell ref="C60:C64"/>
    <mergeCell ref="B30:B34"/>
    <mergeCell ref="A35:A39"/>
    <mergeCell ref="B35:B39"/>
    <mergeCell ref="A25:A29"/>
    <mergeCell ref="A45:A49"/>
    <mergeCell ref="B45:B49"/>
    <mergeCell ref="C35:C39"/>
    <mergeCell ref="A20:A24"/>
    <mergeCell ref="B130:B134"/>
    <mergeCell ref="L110:L114"/>
    <mergeCell ref="L100:L104"/>
    <mergeCell ref="L105:L109"/>
    <mergeCell ref="A638:A642"/>
    <mergeCell ref="B638:B642"/>
    <mergeCell ref="C638:C642"/>
    <mergeCell ref="A649:A653"/>
    <mergeCell ref="C649:C653"/>
    <mergeCell ref="L649:L653"/>
    <mergeCell ref="B649:B653"/>
    <mergeCell ref="A618:A622"/>
    <mergeCell ref="B618:B622"/>
    <mergeCell ref="C618:C622"/>
    <mergeCell ref="C598:C602"/>
    <mergeCell ref="L598:L602"/>
    <mergeCell ref="L240:L244"/>
    <mergeCell ref="B295:B299"/>
    <mergeCell ref="B230:B234"/>
    <mergeCell ref="C245:C249"/>
    <mergeCell ref="L325:L329"/>
    <mergeCell ref="L40:L44"/>
    <mergeCell ref="L45:L49"/>
    <mergeCell ref="I6:M6"/>
    <mergeCell ref="L145:L146"/>
    <mergeCell ref="A135:A139"/>
    <mergeCell ref="B135:B139"/>
    <mergeCell ref="A14:M14"/>
    <mergeCell ref="M20:M24"/>
    <mergeCell ref="M60:M64"/>
    <mergeCell ref="A65:A69"/>
    <mergeCell ref="B25:B29"/>
    <mergeCell ref="B20:B24"/>
    <mergeCell ref="C45:C49"/>
    <mergeCell ref="A40:A44"/>
    <mergeCell ref="B40:B44"/>
    <mergeCell ref="C40:C44"/>
    <mergeCell ref="A55:A59"/>
    <mergeCell ref="B55:B59"/>
    <mergeCell ref="C55:C59"/>
    <mergeCell ref="A50:A54"/>
    <mergeCell ref="M70:M74"/>
    <mergeCell ref="L55:L59"/>
    <mergeCell ref="M50:M54"/>
    <mergeCell ref="L80:L84"/>
    <mergeCell ref="M80:M84"/>
    <mergeCell ref="L85:L89"/>
    <mergeCell ref="A623:A627"/>
    <mergeCell ref="B623:B627"/>
    <mergeCell ref="C623:C627"/>
    <mergeCell ref="L638:L642"/>
    <mergeCell ref="M638:M642"/>
    <mergeCell ref="L646:L647"/>
    <mergeCell ref="L643:L645"/>
    <mergeCell ref="M643:M645"/>
    <mergeCell ref="A643:A647"/>
    <mergeCell ref="B643:C647"/>
    <mergeCell ref="B633:B637"/>
    <mergeCell ref="C633:C637"/>
    <mergeCell ref="L633:L637"/>
    <mergeCell ref="M633:M637"/>
    <mergeCell ref="A628:A632"/>
    <mergeCell ref="B628:B632"/>
    <mergeCell ref="C628:C632"/>
    <mergeCell ref="L628:L632"/>
    <mergeCell ref="M628:M632"/>
    <mergeCell ref="A613:A617"/>
    <mergeCell ref="B613:B617"/>
    <mergeCell ref="B573:B577"/>
    <mergeCell ref="A598:A602"/>
    <mergeCell ref="A588:A592"/>
    <mergeCell ref="B588:B592"/>
    <mergeCell ref="A583:A587"/>
    <mergeCell ref="M573:M577"/>
    <mergeCell ref="L573:L577"/>
    <mergeCell ref="L608:L612"/>
    <mergeCell ref="L613:L614"/>
    <mergeCell ref="M613:M614"/>
    <mergeCell ref="A603:A607"/>
    <mergeCell ref="B603:B607"/>
    <mergeCell ref="C603:C607"/>
    <mergeCell ref="A608:A612"/>
    <mergeCell ref="B608:B612"/>
    <mergeCell ref="B598:B602"/>
    <mergeCell ref="C583:C587"/>
    <mergeCell ref="B578:B582"/>
    <mergeCell ref="C578:C582"/>
    <mergeCell ref="L593:L597"/>
    <mergeCell ref="M593:M597"/>
    <mergeCell ref="B583:B587"/>
    <mergeCell ref="A392:A396"/>
    <mergeCell ref="C320:C324"/>
    <mergeCell ref="M255:M259"/>
    <mergeCell ref="M247:M249"/>
    <mergeCell ref="L270:L274"/>
    <mergeCell ref="M260:M262"/>
    <mergeCell ref="L263:L264"/>
    <mergeCell ref="M263:M264"/>
    <mergeCell ref="A275:A279"/>
    <mergeCell ref="A295:A299"/>
    <mergeCell ref="C295:C299"/>
    <mergeCell ref="A285:A289"/>
    <mergeCell ref="A290:A294"/>
    <mergeCell ref="M265:M269"/>
    <mergeCell ref="M270:M274"/>
    <mergeCell ref="L255:L259"/>
    <mergeCell ref="A270:A274"/>
    <mergeCell ref="M310:M314"/>
    <mergeCell ref="L295:L296"/>
    <mergeCell ref="M297:M299"/>
    <mergeCell ref="M320:M324"/>
    <mergeCell ref="A361:A365"/>
    <mergeCell ref="L330:L334"/>
    <mergeCell ref="M300:M304"/>
    <mergeCell ref="A397:A401"/>
    <mergeCell ref="B397:B401"/>
    <mergeCell ref="C397:C401"/>
    <mergeCell ref="A407:A411"/>
    <mergeCell ref="B407:B411"/>
    <mergeCell ref="C407:C411"/>
    <mergeCell ref="A424:A428"/>
    <mergeCell ref="B424:B428"/>
    <mergeCell ref="C424:C428"/>
    <mergeCell ref="L335:L339"/>
    <mergeCell ref="M335:M339"/>
    <mergeCell ref="M562:M564"/>
    <mergeCell ref="L356:L360"/>
    <mergeCell ref="L377:L381"/>
    <mergeCell ref="M377:M381"/>
    <mergeCell ref="L382:L386"/>
    <mergeCell ref="M382:M386"/>
    <mergeCell ref="L407:L411"/>
    <mergeCell ref="M407:M411"/>
    <mergeCell ref="L387:L391"/>
    <mergeCell ref="M387:M391"/>
    <mergeCell ref="L392:L396"/>
    <mergeCell ref="M392:M396"/>
    <mergeCell ref="M557:M561"/>
    <mergeCell ref="L397:L401"/>
    <mergeCell ref="M397:M401"/>
    <mergeCell ref="L429:L433"/>
    <mergeCell ref="M429:M433"/>
    <mergeCell ref="A455:M455"/>
    <mergeCell ref="A507:M507"/>
    <mergeCell ref="A518:M518"/>
    <mergeCell ref="A508:A512"/>
    <mergeCell ref="B508:B512"/>
    <mergeCell ref="M115:M119"/>
    <mergeCell ref="L120:L124"/>
    <mergeCell ref="M120:M124"/>
    <mergeCell ref="M55:M59"/>
    <mergeCell ref="M110:M114"/>
    <mergeCell ref="M100:M104"/>
    <mergeCell ref="M105:M109"/>
    <mergeCell ref="M147:M149"/>
    <mergeCell ref="C75:C79"/>
    <mergeCell ref="L75:L79"/>
    <mergeCell ref="M75:M79"/>
    <mergeCell ref="L135:L139"/>
    <mergeCell ref="M135:M139"/>
    <mergeCell ref="L140:L144"/>
    <mergeCell ref="L125:L129"/>
    <mergeCell ref="C265:C269"/>
    <mergeCell ref="C270:C274"/>
    <mergeCell ref="L305:L309"/>
    <mergeCell ref="L170:L174"/>
    <mergeCell ref="B195:B199"/>
    <mergeCell ref="C195:C199"/>
    <mergeCell ref="A195:A199"/>
    <mergeCell ref="L163:L164"/>
    <mergeCell ref="A170:A174"/>
    <mergeCell ref="A175:A179"/>
    <mergeCell ref="A180:A184"/>
    <mergeCell ref="A185:A189"/>
    <mergeCell ref="A190:A194"/>
    <mergeCell ref="A200:A204"/>
    <mergeCell ref="A205:A209"/>
    <mergeCell ref="A215:A219"/>
    <mergeCell ref="C205:C209"/>
    <mergeCell ref="L205:L209"/>
    <mergeCell ref="B210:B214"/>
    <mergeCell ref="L200:L204"/>
    <mergeCell ref="A140:A144"/>
    <mergeCell ref="A150:A154"/>
    <mergeCell ref="A155:A159"/>
    <mergeCell ref="A80:A84"/>
    <mergeCell ref="B80:B84"/>
    <mergeCell ref="C80:C84"/>
    <mergeCell ref="A90:A94"/>
    <mergeCell ref="B90:B94"/>
    <mergeCell ref="C90:C94"/>
    <mergeCell ref="L90:L94"/>
    <mergeCell ref="L245:L246"/>
    <mergeCell ref="A240:A244"/>
    <mergeCell ref="B245:B249"/>
    <mergeCell ref="L197:L199"/>
    <mergeCell ref="L210:L212"/>
    <mergeCell ref="A130:A134"/>
    <mergeCell ref="A120:A124"/>
    <mergeCell ref="A220:A224"/>
    <mergeCell ref="A225:A229"/>
    <mergeCell ref="A230:A234"/>
    <mergeCell ref="A235:A239"/>
    <mergeCell ref="C215:C219"/>
    <mergeCell ref="B145:B149"/>
    <mergeCell ref="C145:C149"/>
    <mergeCell ref="A145:A149"/>
    <mergeCell ref="A160:A164"/>
    <mergeCell ref="B160:B164"/>
    <mergeCell ref="A573:A577"/>
    <mergeCell ref="A562:A566"/>
    <mergeCell ref="B562:B566"/>
    <mergeCell ref="A694:A698"/>
    <mergeCell ref="B694:B698"/>
    <mergeCell ref="C694:C698"/>
    <mergeCell ref="M649:M653"/>
    <mergeCell ref="A633:A637"/>
    <mergeCell ref="B593:B597"/>
    <mergeCell ref="C593:C597"/>
    <mergeCell ref="A578:A582"/>
    <mergeCell ref="M598:M602"/>
    <mergeCell ref="L588:L592"/>
    <mergeCell ref="M588:M592"/>
    <mergeCell ref="L565:L566"/>
    <mergeCell ref="M565:M566"/>
    <mergeCell ref="L578:L580"/>
    <mergeCell ref="M581:M582"/>
    <mergeCell ref="L567:L571"/>
    <mergeCell ref="M567:M571"/>
    <mergeCell ref="M583:M587"/>
    <mergeCell ref="B567:C571"/>
    <mergeCell ref="A567:A571"/>
    <mergeCell ref="C562:C566"/>
    <mergeCell ref="B290:B294"/>
    <mergeCell ref="C305:C309"/>
    <mergeCell ref="A335:A339"/>
    <mergeCell ref="A310:A314"/>
    <mergeCell ref="A366:A370"/>
    <mergeCell ref="B382:B386"/>
    <mergeCell ref="C382:C386"/>
    <mergeCell ref="A387:A391"/>
    <mergeCell ref="B387:B391"/>
    <mergeCell ref="C387:C391"/>
    <mergeCell ref="C300:C304"/>
    <mergeCell ref="A305:A309"/>
    <mergeCell ref="B305:B309"/>
    <mergeCell ref="A330:A334"/>
    <mergeCell ref="B330:B334"/>
    <mergeCell ref="C330:C334"/>
    <mergeCell ref="B366:B370"/>
    <mergeCell ref="C366:C370"/>
    <mergeCell ref="A382:A386"/>
    <mergeCell ref="A377:A381"/>
    <mergeCell ref="B377:B381"/>
    <mergeCell ref="B335:B339"/>
    <mergeCell ref="C335:C339"/>
    <mergeCell ref="C377:C381"/>
    <mergeCell ref="M210:M212"/>
    <mergeCell ref="L213:L214"/>
    <mergeCell ref="M205:M209"/>
    <mergeCell ref="M305:M309"/>
    <mergeCell ref="B300:B304"/>
    <mergeCell ref="M245:M246"/>
    <mergeCell ref="L235:L239"/>
    <mergeCell ref="M240:M244"/>
    <mergeCell ref="M290:M294"/>
    <mergeCell ref="M295:M296"/>
    <mergeCell ref="L297:L299"/>
    <mergeCell ref="M275:M279"/>
    <mergeCell ref="L280:L284"/>
    <mergeCell ref="M280:M284"/>
    <mergeCell ref="L285:L289"/>
    <mergeCell ref="M285:M289"/>
    <mergeCell ref="L250:L254"/>
    <mergeCell ref="M250:M254"/>
    <mergeCell ref="B235:B239"/>
    <mergeCell ref="C275:C279"/>
    <mergeCell ref="C280:C284"/>
    <mergeCell ref="B260:B264"/>
    <mergeCell ref="C260:C264"/>
    <mergeCell ref="C255:C259"/>
  </mergeCells>
  <phoneticPr fontId="0" type="noConversion"/>
  <pageMargins left="0.23622047244094491" right="0.70866141732283472" top="0.31496062992125984" bottom="0.35433070866141736" header="0.15748031496062992" footer="0.15748031496062992"/>
  <pageSetup paperSize="9" scale="65" orientation="landscape" r:id="rId1"/>
  <headerFooter alignWithMargins="0"/>
  <rowBreaks count="5" manualBreakCount="5">
    <brk id="397" max="17" man="1"/>
    <brk id="421" max="16383" man="1"/>
    <brk id="575" max="16383" man="1"/>
    <brk id="594" max="16383" man="1"/>
    <brk id="613" max="16383" man="1"/>
  </rowBreaks>
  <ignoredErrors>
    <ignoredError sqref="F20 F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workbookViewId="0">
      <selection activeCell="T13" sqref="T13"/>
    </sheetView>
  </sheetViews>
  <sheetFormatPr defaultRowHeight="15" x14ac:dyDescent="0.25"/>
  <cols>
    <col min="1" max="16384" width="9.140625" style="110"/>
  </cols>
  <sheetData>
    <row r="1" spans="1:16" s="108" customFormat="1" x14ac:dyDescent="0.25">
      <c r="A1" s="107"/>
      <c r="C1" s="109"/>
      <c r="E1" s="97"/>
      <c r="F1" s="98"/>
      <c r="G1" s="40"/>
      <c r="H1" s="98"/>
      <c r="I1" s="103" t="s">
        <v>380</v>
      </c>
      <c r="J1" s="101"/>
      <c r="K1" s="102"/>
      <c r="L1" s="104"/>
      <c r="M1" s="100"/>
      <c r="N1" s="99"/>
      <c r="O1" s="99"/>
      <c r="P1" s="99"/>
    </row>
    <row r="2" spans="1:16" s="108" customFormat="1" x14ac:dyDescent="0.25">
      <c r="A2" s="107"/>
      <c r="C2" s="109"/>
      <c r="E2" s="97"/>
      <c r="F2" s="98"/>
      <c r="G2" s="40"/>
      <c r="H2" s="98"/>
      <c r="I2" s="103" t="s">
        <v>38</v>
      </c>
      <c r="J2" s="101"/>
      <c r="K2" s="102"/>
      <c r="L2" s="104"/>
      <c r="M2" s="100"/>
      <c r="N2" s="99"/>
      <c r="O2" s="99"/>
      <c r="P2" s="99"/>
    </row>
    <row r="3" spans="1:16" s="108" customFormat="1" x14ac:dyDescent="0.25">
      <c r="A3" s="107"/>
      <c r="C3" s="109"/>
      <c r="E3" s="97"/>
      <c r="F3" s="98"/>
      <c r="G3" s="40"/>
      <c r="H3" s="98"/>
      <c r="I3" s="105" t="s">
        <v>39</v>
      </c>
      <c r="J3" s="101"/>
      <c r="K3" s="105"/>
      <c r="L3" s="105"/>
      <c r="M3" s="106"/>
      <c r="N3" s="99"/>
      <c r="O3" s="99"/>
      <c r="P3" s="99"/>
    </row>
    <row r="4" spans="1:16" s="108" customFormat="1" x14ac:dyDescent="0.25">
      <c r="A4" s="107"/>
      <c r="C4" s="109"/>
      <c r="E4" s="97"/>
      <c r="F4" s="98"/>
      <c r="G4" s="40"/>
      <c r="H4" s="98"/>
      <c r="I4" s="105" t="s">
        <v>40</v>
      </c>
      <c r="J4" s="101"/>
      <c r="K4" s="105"/>
      <c r="L4" s="105"/>
      <c r="M4" s="106"/>
      <c r="N4" s="99"/>
      <c r="O4" s="99"/>
      <c r="P4" s="99"/>
    </row>
    <row r="5" spans="1:16" s="108" customFormat="1" x14ac:dyDescent="0.25">
      <c r="A5" s="107"/>
      <c r="C5" s="109"/>
      <c r="E5" s="97"/>
      <c r="F5" s="98"/>
      <c r="G5" s="40"/>
      <c r="H5" s="98"/>
      <c r="I5" s="105" t="s">
        <v>41</v>
      </c>
      <c r="J5" s="101"/>
      <c r="K5" s="105"/>
      <c r="L5" s="105"/>
      <c r="M5" s="106"/>
      <c r="N5" s="99"/>
      <c r="O5" s="99"/>
      <c r="P5" s="99"/>
    </row>
    <row r="6" spans="1:16" s="108" customFormat="1" ht="22.5" customHeight="1" x14ac:dyDescent="0.25">
      <c r="A6" s="107"/>
      <c r="C6" s="109"/>
      <c r="E6" s="97"/>
      <c r="F6" s="98"/>
      <c r="G6" s="40"/>
      <c r="H6" s="98"/>
      <c r="I6" s="219" t="s">
        <v>418</v>
      </c>
      <c r="J6" s="219"/>
      <c r="K6" s="219"/>
      <c r="L6" s="219"/>
      <c r="M6" s="219"/>
      <c r="N6" s="99"/>
      <c r="O6" s="99"/>
      <c r="P6" s="99"/>
    </row>
    <row r="8" spans="1:16" x14ac:dyDescent="0.25">
      <c r="B8" s="111" t="s">
        <v>387</v>
      </c>
      <c r="C8" s="111"/>
      <c r="D8" s="97"/>
      <c r="E8" s="41"/>
    </row>
    <row r="11" spans="1:16" x14ac:dyDescent="0.25">
      <c r="B11" s="112" t="s">
        <v>384</v>
      </c>
      <c r="C11" s="110" t="s">
        <v>385</v>
      </c>
    </row>
    <row r="12" spans="1:16" ht="24" customHeight="1" x14ac:dyDescent="0.25">
      <c r="B12" s="112" t="s">
        <v>10</v>
      </c>
      <c r="C12" s="110" t="s">
        <v>386</v>
      </c>
    </row>
    <row r="13" spans="1:16" ht="25.5" customHeight="1" x14ac:dyDescent="0.25">
      <c r="B13" s="112" t="s">
        <v>52</v>
      </c>
      <c r="C13" s="110" t="s">
        <v>388</v>
      </c>
    </row>
    <row r="14" spans="1:16" ht="19.5" customHeight="1" x14ac:dyDescent="0.25">
      <c r="B14" s="112" t="s">
        <v>190</v>
      </c>
      <c r="C14" s="110" t="s">
        <v>389</v>
      </c>
    </row>
    <row r="15" spans="1:16" ht="22.5" customHeight="1" x14ac:dyDescent="0.25">
      <c r="B15" s="112" t="s">
        <v>395</v>
      </c>
      <c r="C15" s="110" t="s">
        <v>390</v>
      </c>
    </row>
    <row r="16" spans="1:16" ht="20.25" customHeight="1" x14ac:dyDescent="0.25">
      <c r="B16" s="112" t="s">
        <v>396</v>
      </c>
      <c r="C16" s="110" t="s">
        <v>391</v>
      </c>
    </row>
    <row r="17" spans="2:15" ht="21.75" customHeight="1" x14ac:dyDescent="0.25">
      <c r="B17" s="112" t="s">
        <v>397</v>
      </c>
      <c r="C17" s="110" t="s">
        <v>392</v>
      </c>
    </row>
    <row r="18" spans="2:15" ht="21.75" customHeight="1" x14ac:dyDescent="0.25">
      <c r="B18" s="112" t="s">
        <v>398</v>
      </c>
      <c r="C18" s="110" t="s">
        <v>416</v>
      </c>
    </row>
    <row r="19" spans="2:15" ht="19.5" customHeight="1" x14ac:dyDescent="0.25">
      <c r="B19" s="112" t="s">
        <v>399</v>
      </c>
      <c r="C19" s="110" t="s">
        <v>393</v>
      </c>
    </row>
    <row r="20" spans="2:15" ht="21.75" customHeight="1" x14ac:dyDescent="0.25">
      <c r="B20" s="112" t="s">
        <v>400</v>
      </c>
      <c r="C20" s="110" t="s">
        <v>394</v>
      </c>
    </row>
    <row r="21" spans="2:15" ht="22.5" customHeight="1" x14ac:dyDescent="0.25">
      <c r="B21" s="112" t="s">
        <v>403</v>
      </c>
      <c r="C21" s="110" t="s">
        <v>401</v>
      </c>
    </row>
    <row r="22" spans="2:15" x14ac:dyDescent="0.25">
      <c r="C22" s="110" t="s">
        <v>402</v>
      </c>
    </row>
    <row r="23" spans="2:15" ht="29.25" customHeight="1" x14ac:dyDescent="0.25">
      <c r="B23" s="113" t="s">
        <v>404</v>
      </c>
      <c r="C23" s="220" t="s">
        <v>405</v>
      </c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</row>
    <row r="24" spans="2:15" x14ac:dyDescent="0.25"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</row>
    <row r="25" spans="2:15" x14ac:dyDescent="0.25"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</row>
    <row r="26" spans="2:15" x14ac:dyDescent="0.25"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</row>
    <row r="27" spans="2:15" ht="19.5" customHeight="1" x14ac:dyDescent="0.25"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</row>
    <row r="28" spans="2:15" x14ac:dyDescent="0.25"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</row>
    <row r="29" spans="2:15" x14ac:dyDescent="0.25"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</row>
    <row r="30" spans="2:15" ht="23.25" customHeight="1" x14ac:dyDescent="0.25">
      <c r="B30" s="112" t="s">
        <v>406</v>
      </c>
      <c r="C30" s="110" t="s">
        <v>407</v>
      </c>
    </row>
  </sheetData>
  <mergeCells count="2">
    <mergeCell ref="I6:M6"/>
    <mergeCell ref="C23:O29"/>
  </mergeCells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O19" sqref="O19"/>
    </sheetView>
  </sheetViews>
  <sheetFormatPr defaultRowHeight="15.75" x14ac:dyDescent="0.25"/>
  <cols>
    <col min="1" max="16384" width="9.140625" style="1"/>
  </cols>
  <sheetData>
    <row r="1" spans="1:18" s="115" customFormat="1" x14ac:dyDescent="0.25">
      <c r="A1" s="114"/>
      <c r="C1" s="116"/>
      <c r="E1" s="117"/>
      <c r="F1" s="118"/>
      <c r="G1" s="119"/>
      <c r="H1" s="118"/>
      <c r="I1" s="103" t="s">
        <v>381</v>
      </c>
      <c r="J1" s="101"/>
      <c r="K1" s="102"/>
      <c r="L1" s="104"/>
      <c r="M1" s="100"/>
      <c r="N1" s="99"/>
      <c r="O1" s="99"/>
      <c r="P1" s="99"/>
      <c r="Q1" s="99"/>
      <c r="R1" s="99"/>
    </row>
    <row r="2" spans="1:18" s="115" customFormat="1" x14ac:dyDescent="0.25">
      <c r="A2" s="114"/>
      <c r="C2" s="116"/>
      <c r="E2" s="117"/>
      <c r="F2" s="118"/>
      <c r="G2" s="119"/>
      <c r="H2" s="118"/>
      <c r="I2" s="103" t="s">
        <v>38</v>
      </c>
      <c r="J2" s="101"/>
      <c r="K2" s="102"/>
      <c r="L2" s="104"/>
      <c r="M2" s="100"/>
      <c r="N2" s="99"/>
      <c r="O2" s="99"/>
      <c r="P2" s="99"/>
      <c r="Q2" s="99"/>
      <c r="R2" s="99"/>
    </row>
    <row r="3" spans="1:18" s="115" customFormat="1" x14ac:dyDescent="0.25">
      <c r="A3" s="114"/>
      <c r="C3" s="116"/>
      <c r="E3" s="117"/>
      <c r="F3" s="118"/>
      <c r="G3" s="119"/>
      <c r="H3" s="118"/>
      <c r="I3" s="105" t="s">
        <v>39</v>
      </c>
      <c r="J3" s="101"/>
      <c r="K3" s="105"/>
      <c r="L3" s="105"/>
      <c r="M3" s="106"/>
      <c r="N3" s="99"/>
      <c r="O3" s="99"/>
      <c r="P3" s="99"/>
      <c r="Q3" s="99"/>
      <c r="R3" s="99"/>
    </row>
    <row r="4" spans="1:18" s="115" customFormat="1" x14ac:dyDescent="0.25">
      <c r="A4" s="114"/>
      <c r="C4" s="116"/>
      <c r="E4" s="117"/>
      <c r="F4" s="118"/>
      <c r="G4" s="119"/>
      <c r="H4" s="118"/>
      <c r="I4" s="105" t="s">
        <v>40</v>
      </c>
      <c r="J4" s="101"/>
      <c r="K4" s="105"/>
      <c r="L4" s="105"/>
      <c r="M4" s="106"/>
      <c r="N4" s="99"/>
      <c r="O4" s="99"/>
      <c r="P4" s="99"/>
      <c r="Q4" s="99"/>
      <c r="R4" s="99"/>
    </row>
    <row r="5" spans="1:18" s="115" customFormat="1" x14ac:dyDescent="0.25">
      <c r="A5" s="114"/>
      <c r="C5" s="116"/>
      <c r="E5" s="117"/>
      <c r="F5" s="118"/>
      <c r="G5" s="119"/>
      <c r="H5" s="118"/>
      <c r="I5" s="105" t="s">
        <v>41</v>
      </c>
      <c r="J5" s="101"/>
      <c r="K5" s="105"/>
      <c r="L5" s="105"/>
      <c r="M5" s="106"/>
      <c r="N5" s="99"/>
      <c r="O5" s="99"/>
      <c r="P5" s="99"/>
      <c r="Q5" s="99"/>
      <c r="R5" s="99"/>
    </row>
    <row r="6" spans="1:18" s="115" customFormat="1" ht="22.5" customHeight="1" x14ac:dyDescent="0.25">
      <c r="A6" s="114"/>
      <c r="C6" s="116"/>
      <c r="E6" s="117"/>
      <c r="F6" s="118"/>
      <c r="G6" s="119"/>
      <c r="H6" s="118"/>
      <c r="I6" s="219" t="s">
        <v>418</v>
      </c>
      <c r="J6" s="219"/>
      <c r="K6" s="219"/>
      <c r="L6" s="219"/>
      <c r="M6" s="219"/>
      <c r="N6" s="99"/>
      <c r="O6" s="99"/>
      <c r="P6" s="99"/>
      <c r="Q6" s="99"/>
      <c r="R6" s="99"/>
    </row>
    <row r="8" spans="1:18" x14ac:dyDescent="0.25">
      <c r="B8" s="95" t="s">
        <v>417</v>
      </c>
      <c r="C8" s="95"/>
      <c r="D8" s="117"/>
      <c r="E8" s="120"/>
    </row>
    <row r="11" spans="1:18" x14ac:dyDescent="0.25">
      <c r="B11" s="121" t="s">
        <v>384</v>
      </c>
      <c r="C11" s="1" t="s">
        <v>385</v>
      </c>
    </row>
    <row r="12" spans="1:18" ht="25.5" customHeight="1" x14ac:dyDescent="0.25">
      <c r="B12" s="121" t="s">
        <v>10</v>
      </c>
      <c r="C12" s="1" t="s">
        <v>408</v>
      </c>
    </row>
    <row r="13" spans="1:18" ht="19.5" customHeight="1" x14ac:dyDescent="0.25">
      <c r="B13" s="121" t="s">
        <v>52</v>
      </c>
      <c r="C13" s="1" t="s">
        <v>389</v>
      </c>
    </row>
    <row r="14" spans="1:18" ht="22.5" customHeight="1" x14ac:dyDescent="0.25">
      <c r="B14" s="121" t="s">
        <v>190</v>
      </c>
      <c r="C14" s="1" t="s">
        <v>390</v>
      </c>
    </row>
    <row r="15" spans="1:18" ht="20.25" customHeight="1" x14ac:dyDescent="0.25">
      <c r="B15" s="121" t="s">
        <v>395</v>
      </c>
      <c r="C15" s="1" t="s">
        <v>391</v>
      </c>
    </row>
    <row r="16" spans="1:18" ht="21.75" customHeight="1" x14ac:dyDescent="0.25">
      <c r="B16" s="121" t="s">
        <v>396</v>
      </c>
      <c r="C16" s="1" t="s">
        <v>392</v>
      </c>
    </row>
    <row r="17" spans="2:3" ht="21.75" customHeight="1" x14ac:dyDescent="0.25">
      <c r="B17" s="121" t="s">
        <v>397</v>
      </c>
      <c r="C17" s="1" t="s">
        <v>416</v>
      </c>
    </row>
    <row r="18" spans="2:3" ht="19.5" customHeight="1" x14ac:dyDescent="0.25">
      <c r="B18" s="121" t="s">
        <v>398</v>
      </c>
      <c r="C18" s="1" t="s">
        <v>393</v>
      </c>
    </row>
    <row r="19" spans="2:3" ht="21.75" customHeight="1" x14ac:dyDescent="0.25">
      <c r="B19" s="121" t="s">
        <v>399</v>
      </c>
      <c r="C19" s="1" t="s">
        <v>409</v>
      </c>
    </row>
    <row r="20" spans="2:3" ht="22.5" customHeight="1" x14ac:dyDescent="0.25">
      <c r="B20" s="121" t="s">
        <v>400</v>
      </c>
      <c r="C20" s="1" t="s">
        <v>410</v>
      </c>
    </row>
  </sheetData>
  <mergeCells count="1">
    <mergeCell ref="I6:M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Приложение №5</vt:lpstr>
      <vt:lpstr>Приложение №6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Иванова А.А.</cp:lastModifiedBy>
  <cp:lastPrinted>2019-01-10T07:54:21Z</cp:lastPrinted>
  <dcterms:created xsi:type="dcterms:W3CDTF">1996-10-08T23:32:33Z</dcterms:created>
  <dcterms:modified xsi:type="dcterms:W3CDTF">2019-04-08T08:30:47Z</dcterms:modified>
</cp:coreProperties>
</file>