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020" windowWidth="15600" windowHeight="6135" tabRatio="893"/>
  </bookViews>
  <sheets>
    <sheet name="Приложение 3" sheetId="18" r:id="rId1"/>
    <sheet name="Приложение 4" sheetId="2" r:id="rId2"/>
    <sheet name="Приложение 7 новое" sheetId="22" r:id="rId3"/>
    <sheet name="Приложение 10" sheetId="25" r:id="rId4"/>
  </sheets>
  <definedNames>
    <definedName name="_xlnm.Print_Area" localSheetId="3">'Приложение 10'!$A$1:$P$28</definedName>
    <definedName name="_xlnm.Print_Area" localSheetId="0">'Приложение 3'!$A$1:$J$200</definedName>
    <definedName name="_xlnm.Print_Area" localSheetId="1">'Приложение 4'!$A$1:$M$285</definedName>
  </definedNames>
  <calcPr calcId="145621"/>
</workbook>
</file>

<file path=xl/calcChain.xml><?xml version="1.0" encoding="utf-8"?>
<calcChain xmlns="http://schemas.openxmlformats.org/spreadsheetml/2006/main">
  <c r="H21" i="25" l="1"/>
  <c r="H20" i="25"/>
  <c r="E18" i="22"/>
  <c r="F18" i="22"/>
  <c r="M18" i="22"/>
  <c r="E19" i="22"/>
  <c r="N19" i="22"/>
  <c r="E20" i="22"/>
  <c r="N20" i="22"/>
  <c r="E21" i="22"/>
  <c r="E22" i="22"/>
  <c r="H22" i="22"/>
  <c r="N22" i="22"/>
  <c r="E23" i="22"/>
  <c r="F23" i="22"/>
  <c r="I23" i="22"/>
  <c r="K23" i="22"/>
  <c r="L23" i="22"/>
  <c r="M23" i="22"/>
  <c r="E24" i="22"/>
  <c r="F24" i="22"/>
  <c r="H24" i="22"/>
  <c r="I24" i="22"/>
  <c r="J24" i="22"/>
  <c r="K24" i="22"/>
  <c r="L24" i="22"/>
  <c r="M24" i="22"/>
  <c r="N24" i="22"/>
  <c r="E25" i="22"/>
  <c r="F25" i="22"/>
  <c r="H25" i="22"/>
  <c r="I25" i="22"/>
  <c r="J25" i="22"/>
  <c r="K25" i="22"/>
  <c r="L25" i="22"/>
  <c r="M25" i="22"/>
  <c r="N25" i="22"/>
  <c r="E26" i="22"/>
  <c r="F26" i="22"/>
  <c r="I26" i="22"/>
  <c r="K26" i="22"/>
  <c r="L26" i="22"/>
  <c r="M26" i="22"/>
  <c r="E27" i="22"/>
  <c r="F27" i="22"/>
  <c r="H27" i="22"/>
  <c r="I27" i="22"/>
  <c r="J27" i="22"/>
  <c r="K27" i="22"/>
  <c r="L27" i="22"/>
  <c r="M27" i="22"/>
  <c r="N27" i="22"/>
  <c r="F26" i="2"/>
  <c r="F29" i="2"/>
  <c r="E164" i="2"/>
  <c r="I164" i="2"/>
  <c r="J164" i="2"/>
  <c r="E167" i="2"/>
  <c r="F167" i="2"/>
  <c r="G167" i="2"/>
  <c r="H167" i="2"/>
  <c r="I167" i="2"/>
  <c r="I242" i="2"/>
  <c r="J167" i="2"/>
  <c r="K167" i="2"/>
  <c r="E168" i="2"/>
  <c r="G168" i="2"/>
  <c r="H168" i="2"/>
  <c r="I168" i="2"/>
  <c r="J168" i="2"/>
  <c r="J243" i="2"/>
  <c r="K168" i="2"/>
  <c r="E169" i="2"/>
  <c r="G169" i="2"/>
  <c r="G164" i="2"/>
  <c r="H169" i="2"/>
  <c r="H164" i="2"/>
  <c r="H239" i="2"/>
  <c r="I169" i="2"/>
  <c r="J169" i="2"/>
  <c r="K169" i="2"/>
  <c r="K164" i="2"/>
  <c r="F172" i="2"/>
  <c r="F169" i="2"/>
  <c r="F164" i="2"/>
  <c r="F173" i="2"/>
  <c r="F168" i="2"/>
  <c r="E174" i="2"/>
  <c r="H174" i="2"/>
  <c r="I174" i="2"/>
  <c r="E177" i="2"/>
  <c r="G177" i="2"/>
  <c r="H177" i="2"/>
  <c r="I177" i="2"/>
  <c r="J177" i="2"/>
  <c r="K177" i="2"/>
  <c r="E178" i="2"/>
  <c r="E175" i="2"/>
  <c r="F178" i="2"/>
  <c r="G178" i="2"/>
  <c r="H178" i="2"/>
  <c r="H175" i="2"/>
  <c r="I178" i="2"/>
  <c r="I175" i="2"/>
  <c r="J178" i="2"/>
  <c r="K178" i="2"/>
  <c r="E179" i="2"/>
  <c r="E176" i="2"/>
  <c r="F179" i="2"/>
  <c r="G179" i="2"/>
  <c r="G174" i="2"/>
  <c r="H179" i="2"/>
  <c r="I179" i="2"/>
  <c r="I176" i="2"/>
  <c r="J179" i="2"/>
  <c r="K179" i="2"/>
  <c r="K174" i="2"/>
  <c r="F182" i="2"/>
  <c r="F177" i="2"/>
  <c r="F183" i="2"/>
  <c r="E184" i="2"/>
  <c r="E180" i="2"/>
  <c r="I184" i="2"/>
  <c r="I180" i="2"/>
  <c r="E187" i="2"/>
  <c r="G187" i="2"/>
  <c r="H187" i="2"/>
  <c r="I187" i="2"/>
  <c r="J187" i="2"/>
  <c r="K187" i="2"/>
  <c r="E188" i="2"/>
  <c r="E185" i="2"/>
  <c r="G188" i="2"/>
  <c r="H188" i="2"/>
  <c r="I188" i="2"/>
  <c r="I185" i="2"/>
  <c r="J188" i="2"/>
  <c r="J185" i="2"/>
  <c r="K188" i="2"/>
  <c r="E189" i="2"/>
  <c r="G189" i="2"/>
  <c r="G185" i="2"/>
  <c r="H189" i="2"/>
  <c r="H184" i="2"/>
  <c r="H180" i="2"/>
  <c r="H176" i="2"/>
  <c r="I189" i="2"/>
  <c r="J189" i="2"/>
  <c r="J184" i="2"/>
  <c r="J180" i="2"/>
  <c r="K189" i="2"/>
  <c r="K185" i="2"/>
  <c r="E190" i="2"/>
  <c r="H190" i="2"/>
  <c r="I190" i="2"/>
  <c r="F192" i="2"/>
  <c r="F189" i="2"/>
  <c r="F193" i="2"/>
  <c r="E194" i="2"/>
  <c r="G194" i="2"/>
  <c r="G190" i="2"/>
  <c r="H194" i="2"/>
  <c r="I194" i="2"/>
  <c r="J194" i="2"/>
  <c r="J190" i="2"/>
  <c r="K194" i="2"/>
  <c r="K190" i="2"/>
  <c r="E195" i="2"/>
  <c r="H195" i="2"/>
  <c r="I195" i="2"/>
  <c r="F197" i="2"/>
  <c r="F194" i="2"/>
  <c r="F198" i="2"/>
  <c r="F195" i="2"/>
  <c r="E199" i="2"/>
  <c r="G199" i="2"/>
  <c r="G195" i="2"/>
  <c r="H199" i="2"/>
  <c r="I199" i="2"/>
  <c r="J199" i="2"/>
  <c r="J195" i="2"/>
  <c r="K199" i="2"/>
  <c r="K195" i="2"/>
  <c r="E200" i="2"/>
  <c r="H200" i="2"/>
  <c r="I200" i="2"/>
  <c r="F202" i="2"/>
  <c r="F199" i="2"/>
  <c r="F203" i="2"/>
  <c r="F200" i="2"/>
  <c r="E204" i="2"/>
  <c r="G204" i="2"/>
  <c r="G200" i="2"/>
  <c r="H204" i="2"/>
  <c r="I204" i="2"/>
  <c r="J204" i="2"/>
  <c r="J200" i="2"/>
  <c r="K204" i="2"/>
  <c r="K200" i="2"/>
  <c r="E205" i="2"/>
  <c r="H205" i="2"/>
  <c r="I205" i="2"/>
  <c r="F207" i="2"/>
  <c r="F204" i="2"/>
  <c r="F208" i="2"/>
  <c r="E209" i="2"/>
  <c r="G209" i="2"/>
  <c r="G205" i="2"/>
  <c r="H209" i="2"/>
  <c r="I209" i="2"/>
  <c r="J209" i="2"/>
  <c r="J205" i="2"/>
  <c r="K209" i="2"/>
  <c r="K205" i="2"/>
  <c r="E210" i="2"/>
  <c r="H210" i="2"/>
  <c r="I210" i="2"/>
  <c r="F212" i="2"/>
  <c r="F209" i="2"/>
  <c r="F213" i="2"/>
  <c r="E214" i="2"/>
  <c r="G214" i="2"/>
  <c r="G210" i="2"/>
  <c r="H214" i="2"/>
  <c r="I214" i="2"/>
  <c r="J214" i="2"/>
  <c r="J210" i="2"/>
  <c r="K214" i="2"/>
  <c r="K210" i="2"/>
  <c r="F217" i="2"/>
  <c r="F214" i="2"/>
  <c r="F218" i="2"/>
  <c r="E219" i="2"/>
  <c r="F219" i="2"/>
  <c r="G219" i="2"/>
  <c r="H219" i="2"/>
  <c r="I219" i="2"/>
  <c r="J219" i="2"/>
  <c r="K219" i="2"/>
  <c r="F222" i="2"/>
  <c r="F223" i="2"/>
  <c r="E224" i="2"/>
  <c r="G224" i="2"/>
  <c r="H224" i="2"/>
  <c r="I224" i="2"/>
  <c r="J224" i="2"/>
  <c r="K224" i="2"/>
  <c r="F227" i="2"/>
  <c r="F224" i="2"/>
  <c r="F228" i="2"/>
  <c r="E229" i="2"/>
  <c r="G229" i="2"/>
  <c r="H229" i="2"/>
  <c r="I229" i="2"/>
  <c r="J229" i="2"/>
  <c r="K229" i="2"/>
  <c r="F232" i="2"/>
  <c r="F229" i="2"/>
  <c r="F233" i="2"/>
  <c r="E234" i="2"/>
  <c r="G234" i="2"/>
  <c r="H234" i="2"/>
  <c r="I234" i="2"/>
  <c r="J234" i="2"/>
  <c r="K234" i="2"/>
  <c r="F237" i="2"/>
  <c r="F234" i="2"/>
  <c r="F238" i="2"/>
  <c r="E239" i="2"/>
  <c r="E235" i="2"/>
  <c r="I239" i="2"/>
  <c r="I235" i="2"/>
  <c r="E240" i="2"/>
  <c r="E236" i="2"/>
  <c r="I240" i="2"/>
  <c r="I236" i="2"/>
  <c r="E242" i="2"/>
  <c r="G242" i="2"/>
  <c r="H242" i="2"/>
  <c r="J242" i="2"/>
  <c r="K242" i="2"/>
  <c r="E243" i="2"/>
  <c r="G243" i="2"/>
  <c r="G240" i="2"/>
  <c r="H243" i="2"/>
  <c r="I243" i="2"/>
  <c r="K243" i="2"/>
  <c r="K240" i="2"/>
  <c r="F260" i="2"/>
  <c r="H260" i="2"/>
  <c r="I260" i="2"/>
  <c r="J260" i="2"/>
  <c r="K260" i="2"/>
  <c r="G261" i="2"/>
  <c r="F261" i="2"/>
  <c r="H261" i="2"/>
  <c r="I261" i="2"/>
  <c r="J261" i="2"/>
  <c r="K261" i="2"/>
  <c r="E262" i="2"/>
  <c r="G262" i="2"/>
  <c r="H262" i="2"/>
  <c r="I262" i="2"/>
  <c r="F262" i="2"/>
  <c r="J262" i="2"/>
  <c r="K262" i="2"/>
  <c r="E263" i="2"/>
  <c r="F263" i="2"/>
  <c r="H263" i="2"/>
  <c r="I263" i="2"/>
  <c r="J263" i="2"/>
  <c r="K263" i="2"/>
  <c r="E264" i="2"/>
  <c r="F264" i="2"/>
  <c r="G264" i="2"/>
  <c r="H264" i="2"/>
  <c r="I264" i="2"/>
  <c r="J264" i="2"/>
  <c r="K264" i="2"/>
  <c r="G266" i="2"/>
  <c r="H266" i="2"/>
  <c r="I266" i="2"/>
  <c r="I276" i="2"/>
  <c r="J266" i="2"/>
  <c r="J276" i="2"/>
  <c r="K266" i="2"/>
  <c r="G271" i="2"/>
  <c r="H271" i="2"/>
  <c r="I271" i="2"/>
  <c r="J271" i="2"/>
  <c r="K271" i="2"/>
  <c r="G276" i="2"/>
  <c r="F276" i="2"/>
  <c r="H276" i="2"/>
  <c r="K276" i="2"/>
  <c r="E277" i="2"/>
  <c r="G277" i="2"/>
  <c r="F277" i="2"/>
  <c r="H277" i="2"/>
  <c r="I277" i="2"/>
  <c r="J277" i="2"/>
  <c r="K277" i="2"/>
  <c r="E278" i="2"/>
  <c r="G278" i="2"/>
  <c r="H278" i="2"/>
  <c r="I278" i="2"/>
  <c r="F278" i="2"/>
  <c r="J278" i="2"/>
  <c r="K278" i="2"/>
  <c r="E279" i="2"/>
  <c r="G279" i="2"/>
  <c r="H279" i="2"/>
  <c r="I279" i="2"/>
  <c r="J279" i="2"/>
  <c r="F279" i="2"/>
  <c r="K279" i="2"/>
  <c r="E280" i="2"/>
  <c r="F280" i="2"/>
  <c r="G280" i="2"/>
  <c r="H280" i="2"/>
  <c r="I280" i="2"/>
  <c r="J280" i="2"/>
  <c r="K280" i="2"/>
  <c r="D20" i="18"/>
  <c r="D23" i="18"/>
  <c r="E120" i="18"/>
  <c r="F120" i="18"/>
  <c r="G120" i="18"/>
  <c r="H120" i="18"/>
  <c r="I120" i="18"/>
  <c r="D123" i="18"/>
  <c r="D124" i="18"/>
  <c r="E125" i="18"/>
  <c r="D125" i="18"/>
  <c r="F125" i="18"/>
  <c r="G125" i="18"/>
  <c r="H125" i="18"/>
  <c r="I125" i="18"/>
  <c r="D128" i="18"/>
  <c r="D129" i="18"/>
  <c r="E130" i="18"/>
  <c r="F130" i="18"/>
  <c r="G130" i="18"/>
  <c r="H130" i="18"/>
  <c r="I130" i="18"/>
  <c r="D133" i="18"/>
  <c r="D130" i="18"/>
  <c r="D134" i="18"/>
  <c r="E135" i="18"/>
  <c r="F135" i="18"/>
  <c r="G135" i="18"/>
  <c r="H135" i="18"/>
  <c r="I135" i="18"/>
  <c r="D138" i="18"/>
  <c r="D135" i="18"/>
  <c r="D139" i="18"/>
  <c r="E140" i="18"/>
  <c r="F140" i="18"/>
  <c r="G140" i="18"/>
  <c r="H140" i="18"/>
  <c r="I140" i="18"/>
  <c r="D143" i="18"/>
  <c r="D144" i="18"/>
  <c r="D140" i="18"/>
  <c r="E145" i="18"/>
  <c r="F145" i="18"/>
  <c r="G145" i="18"/>
  <c r="H145" i="18"/>
  <c r="I145" i="18"/>
  <c r="D148" i="18"/>
  <c r="D149" i="18"/>
  <c r="E150" i="18"/>
  <c r="F150" i="18"/>
  <c r="G150" i="18"/>
  <c r="H150" i="18"/>
  <c r="I150" i="18"/>
  <c r="D153" i="18"/>
  <c r="D154" i="18"/>
  <c r="D150" i="18"/>
  <c r="E155" i="18"/>
  <c r="F155" i="18"/>
  <c r="G155" i="18"/>
  <c r="H155" i="18"/>
  <c r="I155" i="18"/>
  <c r="D158" i="18"/>
  <c r="D159" i="18"/>
  <c r="E160" i="18"/>
  <c r="F160" i="18"/>
  <c r="G160" i="18"/>
  <c r="H160" i="18"/>
  <c r="I160" i="18"/>
  <c r="D163" i="18"/>
  <c r="D160" i="18"/>
  <c r="D164" i="18"/>
  <c r="E165" i="18"/>
  <c r="F165" i="18"/>
  <c r="G165" i="18"/>
  <c r="H165" i="18"/>
  <c r="I165" i="18"/>
  <c r="D168" i="18"/>
  <c r="D165" i="18"/>
  <c r="D169" i="18"/>
  <c r="E171" i="18"/>
  <c r="F171" i="18"/>
  <c r="G171" i="18"/>
  <c r="H171" i="18"/>
  <c r="I171" i="18"/>
  <c r="D174" i="18"/>
  <c r="D175" i="18"/>
  <c r="D171" i="18"/>
  <c r="E177" i="18"/>
  <c r="F177" i="18"/>
  <c r="G177" i="18"/>
  <c r="H177" i="18"/>
  <c r="I177" i="18"/>
  <c r="D180" i="18"/>
  <c r="D181" i="18"/>
  <c r="E184" i="18"/>
  <c r="D184" i="18"/>
  <c r="F184" i="18"/>
  <c r="G184" i="18"/>
  <c r="H184" i="18"/>
  <c r="I184" i="18"/>
  <c r="D188" i="18"/>
  <c r="F189" i="18"/>
  <c r="G189" i="18"/>
  <c r="H189" i="18"/>
  <c r="I189" i="18"/>
  <c r="D193" i="18"/>
  <c r="E196" i="18"/>
  <c r="F196" i="18"/>
  <c r="G196" i="18"/>
  <c r="H196" i="18"/>
  <c r="I196" i="18"/>
  <c r="D198" i="18"/>
  <c r="D199" i="18"/>
  <c r="D200" i="18"/>
  <c r="D177" i="18"/>
  <c r="D155" i="18"/>
  <c r="D196" i="18"/>
  <c r="D145" i="18"/>
  <c r="D120" i="18"/>
  <c r="F205" i="2"/>
  <c r="K170" i="2"/>
  <c r="G170" i="2"/>
  <c r="I171" i="2"/>
  <c r="H235" i="2"/>
  <c r="J240" i="2"/>
  <c r="F210" i="2"/>
  <c r="F190" i="2"/>
  <c r="J176" i="2"/>
  <c r="H171" i="2"/>
  <c r="F184" i="2"/>
  <c r="F180" i="2"/>
  <c r="F176" i="2"/>
  <c r="E171" i="2"/>
  <c r="H185" i="2"/>
  <c r="K184" i="2"/>
  <c r="K180" i="2"/>
  <c r="K176" i="2"/>
  <c r="G184" i="2"/>
  <c r="G180" i="2"/>
  <c r="G176" i="2"/>
  <c r="K175" i="2"/>
  <c r="K171" i="2"/>
  <c r="G175" i="2"/>
  <c r="G171" i="2"/>
  <c r="J174" i="2"/>
  <c r="F174" i="2"/>
  <c r="F170" i="2"/>
  <c r="F188" i="2"/>
  <c r="F185" i="2"/>
  <c r="J175" i="2"/>
  <c r="F175" i="2"/>
  <c r="I170" i="2"/>
  <c r="E170" i="2"/>
  <c r="H240" i="2"/>
  <c r="H236" i="2"/>
  <c r="H170" i="2"/>
  <c r="J171" i="2"/>
  <c r="J170" i="2"/>
  <c r="F243" i="2"/>
  <c r="F240" i="2"/>
  <c r="K239" i="2"/>
  <c r="J239" i="2"/>
  <c r="F171" i="2"/>
  <c r="G239" i="2"/>
  <c r="F239" i="2"/>
  <c r="G236" i="2"/>
  <c r="G235" i="2"/>
  <c r="J235" i="2"/>
  <c r="J236" i="2"/>
  <c r="F236" i="2"/>
  <c r="F235" i="2"/>
  <c r="K236" i="2"/>
  <c r="K235" i="2"/>
</calcChain>
</file>

<file path=xl/sharedStrings.xml><?xml version="1.0" encoding="utf-8"?>
<sst xmlns="http://schemas.openxmlformats.org/spreadsheetml/2006/main" count="864" uniqueCount="232">
  <si>
    <t>Всего</t>
  </si>
  <si>
    <t>Средства федерального бюджета</t>
  </si>
  <si>
    <t>Другие источники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</si>
  <si>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</si>
  <si>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</si>
  <si>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</si>
  <si>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</si>
  <si>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</si>
  <si>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</si>
  <si>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</si>
  <si>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</si>
  <si>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</si>
  <si>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</si>
  <si>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</si>
  <si>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</si>
  <si>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 xml:space="preserve">Средства бюджета городского округа Домодедово   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</si>
  <si>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</si>
  <si>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</si>
  <si>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</si>
  <si>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</si>
  <si>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</si>
  <si>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>Приложение № 4</t>
  </si>
  <si>
    <t xml:space="preserve">к муниципальной программе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</si>
  <si>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</si>
  <si>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</si>
  <si>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</si>
  <si>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</si>
  <si>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Реконструкция котельных: котельная "КШФ" микрорайон "Западный", котельная "Речная", микрорайон "Северный"</t>
  </si>
  <si>
    <t>45 и 60 кВт/ч</t>
  </si>
  <si>
    <t>Внебюджетные средства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</si>
  <si>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</si>
  <si>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</si>
  <si>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</si>
  <si>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</si>
  <si>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</si>
  <si>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</si>
  <si>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</si>
  <si>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</si>
  <si>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</si>
  <si>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</si>
  <si>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</si>
  <si>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</si>
  <si>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</si>
  <si>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</si>
  <si>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</si>
  <si>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2014-2020</t>
  </si>
  <si>
    <t>2024 год</t>
  </si>
  <si>
    <t>2023 год</t>
  </si>
  <si>
    <t>1.1.</t>
  </si>
  <si>
    <t>2.1.</t>
  </si>
  <si>
    <t>3.1.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</si>
  <si>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</si>
  <si>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</si>
  <si>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</si>
  <si>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</si>
  <si>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</si>
  <si>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t>Подпрограмма VI «Развитие газификации»</t>
  </si>
  <si>
    <t>Подпрограмма VIII «Обеспечивающая подпрограмма»</t>
  </si>
  <si>
    <t>5.1.</t>
  </si>
  <si>
    <t>5.2.</t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</si>
  <si>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</si>
  <si>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</si>
  <si>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</si>
  <si>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</si>
  <si>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</si>
  <si>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</si>
  <si>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</si>
  <si>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</si>
  <si>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</si>
  <si>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</si>
  <si>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</si>
  <si>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</si>
  <si>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</si>
  <si>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</si>
  <si>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</si>
  <si>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</si>
  <si>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</si>
  <si>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7.1.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</si>
  <si>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</si>
  <si>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</si>
  <si>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</si>
  <si>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</si>
  <si>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</si>
  <si>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</si>
  <si>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</si>
  <si>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</si>
  <si>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</si>
  <si>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</si>
  <si>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</si>
  <si>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</si>
  <si>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</si>
  <si>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t>Приложение №3</t>
  </si>
  <si>
    <t xml:space="preserve">Количество созданных и восстановленных объектов коммунальной инфраструктуры (котельные, ЦТП, сети) </t>
  </si>
  <si>
    <t xml:space="preserve"> </t>
  </si>
  <si>
    <t>Итого по подпрограмме I:</t>
  </si>
  <si>
    <t>1.3.</t>
  </si>
  <si>
    <t>Количество рассмотренных дел об административных правонарушениях в сфере благоустройства к 2024 году - 1040 шт.</t>
  </si>
  <si>
    <t>Профинансировано на 01.01.2020, (тыс. руб.)</t>
  </si>
  <si>
    <t>Приложение № 7</t>
  </si>
  <si>
    <t xml:space="preserve">"Развитие инженерной инфраструктуры и </t>
  </si>
  <si>
    <t xml:space="preserve">энергоэффективности" </t>
  </si>
  <si>
    <t>3</t>
  </si>
  <si>
    <t>Строительство очистных сооружений в г.о. Домодедово мощностью  28 000 куб.м в сутки</t>
  </si>
  <si>
    <t>7.2.</t>
  </si>
  <si>
    <t>7.3.</t>
  </si>
  <si>
    <t>9.1.</t>
  </si>
  <si>
    <t>11</t>
  </si>
  <si>
    <t>11.1</t>
  </si>
  <si>
    <t>2023-2024</t>
  </si>
  <si>
    <t>Мероприятие 2."Установка
терморегулирующих клапанов
(терморегуляторов) на отопительных приборах."</t>
  </si>
  <si>
    <t xml:space="preserve">Строительство ВЗУ по адресу:              г. Домодедово, мкр. Востряково, ул. Ледовская </t>
  </si>
  <si>
    <t>Субсидия МБУ "Комбинат благоустройства" на содержание шахтных колодцев</t>
  </si>
  <si>
    <t>тех примоединение мфц леваневского и фап (фельдшерско акушерский пункт ) одинцово</t>
  </si>
  <si>
    <t>КНС ул. Текстильщиков - благоустройство</t>
  </si>
  <si>
    <t xml:space="preserve">согласование проектов на газификацию в МОСОБЛГАЗ: ФАП в с Одинцово и МФЦ ул. Леваневского </t>
  </si>
  <si>
    <t>Проектирование газопровода низкого давления и индивидуальной котельной для автономного теплоснабжения здания по адресу: Московская область, городской округ Домодедово, город Домодедово, микрорайон Барыбино, ул. Леваневского.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</si>
  <si>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"Строительство и реконструкция объектов коммунальной инфраструктуры",    подпрограммы III "Создание условий для обеспечения качественными коммунальными услугами" муниципальной программы "Развитие инженерной инфраструктуры и энергоэффективности"</t>
  </si>
  <si>
    <t>Строительство и реконструкция объектов коммунальной инфраструктуры</t>
  </si>
  <si>
    <t>Дотация из средств бюджета МО на субсидию МУП Домод вод на ремонт очистных сооружений мкр Авиационный</t>
  </si>
  <si>
    <t>3.2</t>
  </si>
  <si>
    <t>3.51</t>
  </si>
  <si>
    <t>3.52.</t>
  </si>
  <si>
    <t>8.3.</t>
  </si>
  <si>
    <t>8.2.</t>
  </si>
  <si>
    <t>8.4.</t>
  </si>
  <si>
    <t>8.5.</t>
  </si>
  <si>
    <t>8.6.</t>
  </si>
  <si>
    <t>8.7.</t>
  </si>
  <si>
    <t>8.8.</t>
  </si>
  <si>
    <t>8.9.</t>
  </si>
  <si>
    <t>8.10.</t>
  </si>
  <si>
    <t>10.1.</t>
  </si>
  <si>
    <t>11.2.</t>
  </si>
  <si>
    <t>12</t>
  </si>
  <si>
    <t>12.1</t>
  </si>
  <si>
    <t>Приложение №1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</si>
  <si>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</si>
  <si>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</si>
  <si>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</si>
  <si>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Приложение №2</t>
  </si>
  <si>
    <t>от 31.10.2019 №2291</t>
  </si>
  <si>
    <t>На оплату проведенной экспертизы ПСД для строительства газопровода для автономного теплоснабжения здания: д.Одинцово,д.26 (здание ФАП) и ул.Левоневского, мкр.Барыбино (здание ф-ла МФЦ)</t>
  </si>
  <si>
    <t xml:space="preserve">                  </t>
  </si>
  <si>
    <t>Приложение № 10</t>
  </si>
  <si>
    <t>Приложение №4</t>
  </si>
  <si>
    <t>Подключение гостиничного комплекса площадью 39 000 кв. м</t>
  </si>
  <si>
    <t>7.51.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</si>
  <si>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</si>
  <si>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</si>
  <si>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Количество построенных, реконструированных, отремонтированных коллекторов (участков), канализационных станций   к 2024 году- 1 ед.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</si>
  <si>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</si>
  <si>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</si>
  <si>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>Мероприятие  53. "Софинансирование на строительство сетей водоотведения мкр-н Барыбино г. Домодедово ТСН "Барыбино"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</si>
  <si>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-96,8%
Количество созданных и восстановленных ВЗУ, ВНС и станций водоподготовки к 2024 - 1 ед.
</t>
  </si>
  <si>
    <t xml:space="preserve"> Увеличение доли сточных вод, очищенных до нормативных значений, в общем объеме сточных вод, пропущенных через очистные сооружения
Количество созданных и восстановленных объектов очистки сточных вод суммарной производительностью в 2020 г. - 1 ед.</t>
  </si>
  <si>
    <t xml:space="preserve">Прирост мощности очистных сооружений, обеспечивающих сокращение отведения в реку Волгу загрязненных сточных вод  к 2024 г. - 0,0008 куб.км/год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</si>
  <si>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</si>
  <si>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</si>
  <si>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t>10 000 м3/сут</t>
  </si>
  <si>
    <t>2.51.</t>
  </si>
  <si>
    <t xml:space="preserve"> "Ремонт очистных сооружений , расположенных по адресу: г. Домодедово, мкр. Авиационный, ул. Раменская, 7"</t>
  </si>
  <si>
    <t xml:space="preserve">Услуги по строительному контролю газопровода индивидуальной котельной </t>
  </si>
  <si>
    <t xml:space="preserve">МКУ "Управление капитального строительства" </t>
  </si>
  <si>
    <t>МКУ "Управление капитального строительства"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</si>
  <si>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</si>
  <si>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«Строительство,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области»</t>
  </si>
  <si>
    <t>Мероприятие 02.01. "Строительство и реконструкция объектов водоснабжения"</t>
  </si>
  <si>
    <t>Мероприятие 02.03. "Капитальный ремонт, приобретение, монтаж и ввод в эксплуатацию шахтных колодцев"</t>
  </si>
  <si>
    <t>Основное мероприятие 01. «Строительство,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области»</t>
  </si>
  <si>
    <t>Мероприятие 01.02. "Строительство и реконструкция объектов очистки сточных вод"</t>
  </si>
  <si>
    <t>Мероприятие 01.51. "Ремонт очистных сооружений , расположенных по адресу: г. Домодедово, мкр. Авиационный, ул. Раменская, 7"</t>
  </si>
  <si>
    <t>Основное мероприятие 02. «Строительство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области»</t>
  </si>
  <si>
    <t xml:space="preserve">Мероприятие 02.01. "Капитальный ремонт канализационных коллекторов и канализационных насосных станций" </t>
  </si>
  <si>
    <t>Мероприятие 02.02. "Строительство (реконструкция) канализационных коллекторов, канализационных насосных станций"</t>
  </si>
  <si>
    <t>Мероприятие 02.51. "Софинансирование на строительство  сетей водоотведения в мкр. Востряково (НП "Полесье")"</t>
  </si>
  <si>
    <t>Мероприятие 02.52. "Софинансирование на строительство  канализационной сети мкр-н Востряково г.Домодедово НП "Ручеек"</t>
  </si>
  <si>
    <t>Мероприятие 02.53. "Софинансирование на строительство сетей водоотведения мкр-н Барыбино г. Домодедово ТСН "Барыбино"</t>
  </si>
  <si>
    <t>Мероприятие G6.01. "Сокращение доли загрязненных сточных вод"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</si>
  <si>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</si>
  <si>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Мероприятие 02.01. "Капитальный ремонт, приобретение, монтаж и ввод в эксплуатацию объектов коммунальной инфраструктуры "</t>
  </si>
  <si>
    <t>Мероприятие 02.02. "Строительство и реконструкция объектов коммунальной инфраструктуры"</t>
  </si>
  <si>
    <t>Основное мероприятие 03. «Проведение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собственности»</t>
  </si>
  <si>
    <t>Мероприятие 03.01. "Проведение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собственности"</t>
  </si>
  <si>
    <t>Мероприятие 03.02. "Капитальные вложения в объекты  инженерной инфраструктуры на территории военных городков"</t>
  </si>
  <si>
    <t>Основное мероприятие 05. «Мониторинг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округов»</t>
  </si>
  <si>
    <t>Мероприятие 05.01. "Утверждение схем теплоснабжения городских округов (актуализированных схем теплоснабжения городских округов )"</t>
  </si>
  <si>
    <t>Мероприятие 05.02. "Утверждение схем водоснабжения и водоотведения городских округов  (актуализированных схем водоснабжения и водоотведения городских округов)"</t>
  </si>
  <si>
    <t>Мероприятие 05.03. "Утверждение программ комплексного развития систем коммунальной инфраструктуры городских округов"</t>
  </si>
  <si>
    <t>Мероприятие 05.52. "Софинансирование на строительство  канализационной сети мкр-н Востряково г.Домодедово НП "Ручеек"</t>
  </si>
  <si>
    <t xml:space="preserve">Основное мероприятие 01.
«Повышение энергетической эффективности муниципальных учреждений Московской  области»
</t>
  </si>
  <si>
    <t>Мероприятие 01.01. "Установка (модернизация) ИТП с установкой теплообменника отопления и аппаратуры управления отоплением".</t>
  </si>
  <si>
    <t xml:space="preserve">Мероприятие 01.02. "Установка
терморегулирующих клапанов
(терморегуляторов) на отопительных приборах."
</t>
  </si>
  <si>
    <t>Мероприятие 01.03. "Промывка трубопроводов и стояков системы отопления"</t>
  </si>
  <si>
    <t xml:space="preserve">Мероприятие 01.04. "Замена светильников внутреннего освещения на светодиодные" </t>
  </si>
  <si>
    <t>Мероприятие 01.05. "Установка автоматизированной системы регулирования освещением, датчиков движения и освещенности"</t>
  </si>
  <si>
    <t>Мероприятие 01.06. "Повышение теплозащиты наружных стен, утепление кровли и чердачных помещений"</t>
  </si>
  <si>
    <t>Мероприятие 01.07. "Установка насосного оборудования и электроустановок с частотно-регулируемым приводом"</t>
  </si>
  <si>
    <t>Мероприятие 01.08. "Модернизация трубопроводов и арматуры системы ГВС"</t>
  </si>
  <si>
    <t>Мероприятие 01.09. "Установка аэраторов с регулятором расхода воды"</t>
  </si>
  <si>
    <t>Мероприятие 01.10. "Установка, замена, поверка приборов учета энергетических ресурсов на объектах бюджетной сферы"</t>
  </si>
  <si>
    <t>Основное мероприятие 02. «Организация учета энергоресурсов в жилищном фонде Московской области»</t>
  </si>
  <si>
    <t>Мероприятие 02.01. "Установка, замена, поверка общедомовых приборов учета энергетических ресурсов в многоквартирных домах."</t>
  </si>
  <si>
    <t>Основное мероприятие 03. «Повышение энергетической эффективности многоквартирных домов»</t>
  </si>
  <si>
    <t xml:space="preserve">Мероприятие 03.01. "Организация работы с УК по подаче заявлений в ГУ МО «Государственная жилищная инспекция Московской области» </t>
  </si>
  <si>
    <t>Основное мероприятие 01. «Строительство газопроводов в населенных пунктах»</t>
  </si>
  <si>
    <t>Мероприятие 01.01. "Строительство газопровода к населенным пунктам с последующей газификацией"</t>
  </si>
  <si>
    <t>Мероприятие 01.02. "Организация в границах городского округа газоснабжения населения"</t>
  </si>
  <si>
    <t xml:space="preserve">Основное мероприятие 01.
«Создание условий для реализации полномочий органов местного самоуправления»
</t>
  </si>
  <si>
    <t>Мероприятие 01.01. "Создание административных комиссий, уполномоченных рассматривать дела об административных правонарушениях в сфере благоустройства"</t>
  </si>
  <si>
    <t>Мероприятие 02.01. "Капитальный ремонт канализационных коллекторов и канализационных насосных станций"</t>
  </si>
  <si>
    <t>Мероприятие  02.52. "Софинансирование на строительство  канализационной сети мкр-н Востряково г.Домодедово НП "Ручеек"</t>
  </si>
  <si>
    <t>Основное мероприятие 02. Строительство, реконструкция, капитальный (текущий)   ремонт, приобретение, монтаж и ввод в эксплуатацию объектов коммунальной инфраструктуры"</t>
  </si>
  <si>
    <t xml:space="preserve">Мероприятие 02.01. "Капитальный ремонт, приобретение, монтаж и ввод в эксплуатацию объектов коммунальной инфраструктуры"  </t>
  </si>
  <si>
    <t xml:space="preserve">Мероприятие 03.02. "Капитальные вложения в объекты  инженерной инфраструктуры на территории военных городков"
</t>
  </si>
  <si>
    <t>Мероприятие 05.03. "Утверждение программ комплексного развития систем коммунальной инфраструктуры городских округово"</t>
  </si>
  <si>
    <t>Мероприятие  05.51. "Софинансирование на строительство  канализационной сети мкр-н Востряково г.Домодедово НП "Ручеек"</t>
  </si>
  <si>
    <t>Мероприятие 01.01. "Установка (модернизация) ИТП с установкой теплообменника отопления и аппаратуры управления отоплением."</t>
  </si>
  <si>
    <t>Мероприятие 01.03. "Промывка трубопроводов и стояков системы отопления."</t>
  </si>
  <si>
    <t>Мероприятие 01.04."Замена светильников внутреннего освещения на светодиодные "</t>
  </si>
  <si>
    <t>Мероприятие 01.06."Повышение теплозащиты наружных стен, утепление кровли и чердачных помещений"</t>
  </si>
  <si>
    <t>Мероприятие  01.07. "Установка насосного оборудования и электроустановок с частотно-регулируемым приводом"</t>
  </si>
  <si>
    <t>Мероприятие  01.09. "Установка аэраторов с регулятором расхода воды"</t>
  </si>
  <si>
    <t>Мероприятие  01.10. "Установка, замена, поверка приборов учета энергетических ресурсов на объектах бюджетной сферы."</t>
  </si>
  <si>
    <t>Мероприятие  02.01. "Установка, замена, поверка общедомовых приборов учета энергетических ресурсов в многоквартирных домах."</t>
  </si>
  <si>
    <t>«Основное мероприятие 01. Строительство газопроводов в населенных пунктах»</t>
  </si>
  <si>
    <t>Мероприятие 01.01. " Строительство газопровода к населенным пунктам с последующей газификацией"</t>
  </si>
  <si>
    <t>Мероприятие  01.02. "Организация в границах городского округа газоснабжения населения"</t>
  </si>
  <si>
    <t xml:space="preserve"> Мероприятие 01.01. "Создание административных комиссий, уполномоченных рассматривать дела об административных правонарушениях в сфере благоустройства"</t>
  </si>
  <si>
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"Ремонт очистных сооружений , расположенных по адресу: г. Домодедово, мкр. Авиационный, ул. Раменская, 7" подпрограммы II "Системы водоотведения» муниципальной программы "Развитие инженерной инфраструктуры и энергоэффективности" </t>
  </si>
  <si>
    <t>от 22.10.2020 № 2304</t>
  </si>
  <si>
    <t>от 31.10.2019 № 2291</t>
  </si>
  <si>
    <t>от 31.10.2019  № 2291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</si>
</sst>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29" x14ac:knownFonts="1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1.5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name val="Arial"/>
      <family val="2"/>
      <charset val="204"/>
    </font>
    <font>
      <sz val="7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195">
    <xf numFmtId="0" fontId="0" fillId="0" borderId="0" xfId="0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0" fillId="2" borderId="0" xfId="0" applyFont="1" applyFill="1"/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center" wrapText="1"/>
    </xf>
    <xf numFmtId="2" fontId="2" fillId="2" borderId="1" xfId="1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4" fontId="2" fillId="2" borderId="0" xfId="0" applyNumberFormat="1" applyFont="1" applyFill="1" applyAlignment="1"/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center"/>
    </xf>
    <xf numFmtId="0" fontId="7" fillId="2" borderId="0" xfId="0" applyFont="1" applyFill="1"/>
    <xf numFmtId="4" fontId="2" fillId="2" borderId="0" xfId="0" applyNumberFormat="1" applyFont="1" applyFill="1" applyAlignment="1">
      <alignment horizontal="left"/>
    </xf>
    <xf numFmtId="4" fontId="2" fillId="2" borderId="1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165" fontId="10" fillId="2" borderId="1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/>
    </xf>
    <xf numFmtId="0" fontId="12" fillId="2" borderId="3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center" wrapText="1"/>
    </xf>
    <xf numFmtId="4" fontId="8" fillId="2" borderId="0" xfId="0" applyNumberFormat="1" applyFont="1" applyFill="1" applyAlignment="1"/>
    <xf numFmtId="0" fontId="8" fillId="2" borderId="0" xfId="0" applyFont="1" applyFill="1" applyAlignment="1">
      <alignment horizontal="center"/>
    </xf>
    <xf numFmtId="0" fontId="12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165" fontId="10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1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49" fontId="7" fillId="2" borderId="0" xfId="0" applyNumberFormat="1" applyFont="1" applyFill="1"/>
    <xf numFmtId="4" fontId="7" fillId="2" borderId="0" xfId="0" applyNumberFormat="1" applyFont="1" applyFill="1"/>
    <xf numFmtId="0" fontId="1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0" fontId="18" fillId="2" borderId="0" xfId="0" applyFont="1" applyFill="1"/>
    <xf numFmtId="0" fontId="8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/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/>
    <xf numFmtId="0" fontId="11" fillId="2" borderId="0" xfId="0" applyFont="1" applyFill="1" applyAlignment="1">
      <alignment horizontal="center"/>
    </xf>
    <xf numFmtId="4" fontId="5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/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4" fontId="2" fillId="2" borderId="7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8" fillId="2" borderId="3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right"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49" fontId="25" fillId="2" borderId="1" xfId="0" applyNumberFormat="1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right" vertical="top" wrapText="1"/>
    </xf>
    <xf numFmtId="0" fontId="25" fillId="2" borderId="1" xfId="0" applyFont="1" applyFill="1" applyBorder="1" applyAlignment="1">
      <alignment vertical="top" wrapText="1"/>
    </xf>
    <xf numFmtId="4" fontId="25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49" fontId="27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vertical="top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vertical="top" wrapText="1"/>
    </xf>
    <xf numFmtId="4" fontId="27" fillId="2" borderId="1" xfId="0" applyNumberFormat="1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left" vertical="top" wrapText="1"/>
    </xf>
    <xf numFmtId="0" fontId="28" fillId="2" borderId="3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tabSelected="1" zoomScale="90" zoomScaleNormal="90" workbookViewId="0">
      <selection activeCell="D15" sqref="D15:I15"/>
    </sheetView>
  </sheetViews>
  <sheetFormatPr defaultRowHeight="14.25" x14ac:dyDescent="0.2"/>
  <cols>
    <col min="1" max="1" width="34.5703125" style="1" customWidth="1"/>
    <col min="2" max="2" width="27.140625" style="1" bestFit="1" customWidth="1"/>
    <col min="3" max="3" width="15.7109375" style="1" customWidth="1"/>
    <col min="4" max="4" width="13.5703125" style="2" customWidth="1"/>
    <col min="5" max="5" width="13.28515625" style="2" customWidth="1"/>
    <col min="6" max="9" width="13.28515625" style="4" customWidth="1"/>
    <col min="10" max="10" width="24.5703125" style="4" customWidth="1"/>
    <col min="11" max="17" width="9.140625" style="1"/>
    <col min="18" max="16384" width="9.140625" style="17"/>
  </cols>
  <sheetData>
    <row r="1" spans="1:17" ht="15" x14ac:dyDescent="0.25">
      <c r="E1" s="3" t="s">
        <v>135</v>
      </c>
    </row>
    <row r="2" spans="1:17" ht="15" customHeight="1" x14ac:dyDescent="0.25">
      <c r="E2" s="5" t="s">
        <v>138</v>
      </c>
      <c r="F2" s="6"/>
      <c r="G2" s="7"/>
      <c r="H2" s="8"/>
      <c r="I2" s="9"/>
    </row>
    <row r="3" spans="1:17" ht="15" x14ac:dyDescent="0.25">
      <c r="E3" s="10" t="s">
        <v>136</v>
      </c>
      <c r="F3" s="10"/>
      <c r="G3" s="10"/>
      <c r="H3" s="11"/>
      <c r="I3" s="1"/>
    </row>
    <row r="4" spans="1:17" ht="15" x14ac:dyDescent="0.25">
      <c r="E4" s="10" t="s">
        <v>137</v>
      </c>
      <c r="F4" s="10"/>
      <c r="G4" s="10"/>
      <c r="H4" s="11"/>
      <c r="I4" s="1"/>
    </row>
    <row r="5" spans="1:17" ht="15" customHeight="1" x14ac:dyDescent="0.25">
      <c r="E5" s="10"/>
      <c r="F5" s="10"/>
      <c r="G5" s="10"/>
      <c r="H5" s="11"/>
      <c r="I5" s="12"/>
      <c r="J5" s="12"/>
    </row>
    <row r="6" spans="1:17" ht="14.25" customHeight="1" x14ac:dyDescent="0.25">
      <c r="E6" s="104" t="s">
        <v>229</v>
      </c>
      <c r="F6" s="104"/>
      <c r="G6" s="104"/>
      <c r="H6" s="104"/>
      <c r="I6" s="3"/>
      <c r="J6" s="13"/>
    </row>
    <row r="7" spans="1:17" ht="24" customHeight="1" x14ac:dyDescent="0.25">
      <c r="E7" s="3" t="s">
        <v>91</v>
      </c>
    </row>
    <row r="8" spans="1:17" ht="15" customHeight="1" x14ac:dyDescent="0.25">
      <c r="E8" s="5" t="s">
        <v>22</v>
      </c>
      <c r="F8" s="6"/>
      <c r="G8" s="7"/>
      <c r="H8" s="8"/>
      <c r="I8" s="9"/>
    </row>
    <row r="9" spans="1:17" ht="15" x14ac:dyDescent="0.25">
      <c r="E9" s="10" t="s">
        <v>53</v>
      </c>
      <c r="F9" s="10"/>
      <c r="G9" s="10"/>
      <c r="H9" s="11"/>
      <c r="I9" s="1"/>
    </row>
    <row r="10" spans="1:17" ht="15" x14ac:dyDescent="0.25">
      <c r="E10" s="10" t="s">
        <v>60</v>
      </c>
      <c r="F10" s="10"/>
      <c r="G10" s="10"/>
      <c r="H10" s="11"/>
      <c r="I10" s="1"/>
    </row>
    <row r="11" spans="1:17" ht="15" customHeight="1" x14ac:dyDescent="0.25">
      <c r="E11" s="10" t="s">
        <v>18</v>
      </c>
      <c r="F11" s="10"/>
      <c r="G11" s="10"/>
      <c r="H11" s="11"/>
      <c r="I11" s="12"/>
      <c r="J11" s="12"/>
    </row>
    <row r="12" spans="1:17" ht="14.25" customHeight="1" x14ac:dyDescent="0.25">
      <c r="E12" s="104" t="s">
        <v>231</v>
      </c>
      <c r="F12" s="104"/>
      <c r="G12" s="104"/>
      <c r="H12" s="104"/>
      <c r="I12" s="3"/>
      <c r="J12" s="13"/>
    </row>
    <row r="13" spans="1:17" s="18" customFormat="1" ht="41.25" customHeight="1" x14ac:dyDescent="0.2">
      <c r="A13" s="114" t="s">
        <v>61</v>
      </c>
      <c r="B13" s="114"/>
      <c r="C13" s="114"/>
      <c r="D13" s="114"/>
      <c r="E13" s="114"/>
      <c r="F13" s="114"/>
      <c r="G13" s="114"/>
      <c r="H13" s="114"/>
      <c r="I13" s="114"/>
      <c r="J13" s="114"/>
      <c r="K13" s="65"/>
      <c r="L13" s="65"/>
      <c r="M13" s="65"/>
      <c r="N13" s="65"/>
      <c r="O13" s="65"/>
      <c r="P13" s="65"/>
      <c r="Q13" s="65"/>
    </row>
    <row r="14" spans="1:17" s="18" customFormat="1" ht="15.75" x14ac:dyDescent="0.2">
      <c r="A14" s="66"/>
      <c r="B14" s="66"/>
      <c r="C14" s="66"/>
      <c r="D14" s="67"/>
      <c r="E14" s="67"/>
      <c r="F14" s="67"/>
      <c r="G14" s="67"/>
      <c r="H14" s="67"/>
      <c r="I14" s="67"/>
      <c r="J14" s="67"/>
      <c r="K14" s="65"/>
      <c r="L14" s="65"/>
      <c r="M14" s="65"/>
      <c r="N14" s="65"/>
      <c r="O14" s="65"/>
      <c r="P14" s="65"/>
      <c r="Q14" s="65"/>
    </row>
    <row r="15" spans="1:17" ht="28.5" customHeight="1" x14ac:dyDescent="0.2">
      <c r="A15" s="107" t="s">
        <v>30</v>
      </c>
      <c r="B15" s="107" t="s">
        <v>4</v>
      </c>
      <c r="C15" s="107" t="s">
        <v>31</v>
      </c>
      <c r="D15" s="113" t="s">
        <v>32</v>
      </c>
      <c r="E15" s="113"/>
      <c r="F15" s="113"/>
      <c r="G15" s="113"/>
      <c r="H15" s="113"/>
      <c r="I15" s="113"/>
      <c r="J15" s="107" t="s">
        <v>16</v>
      </c>
    </row>
    <row r="16" spans="1:17" ht="65.25" customHeight="1" x14ac:dyDescent="0.2">
      <c r="A16" s="109"/>
      <c r="B16" s="109"/>
      <c r="C16" s="109"/>
      <c r="D16" s="14" t="s">
        <v>0</v>
      </c>
      <c r="E16" s="15" t="s">
        <v>19</v>
      </c>
      <c r="F16" s="15" t="s">
        <v>20</v>
      </c>
      <c r="G16" s="15" t="s">
        <v>26</v>
      </c>
      <c r="H16" s="15" t="s">
        <v>47</v>
      </c>
      <c r="I16" s="15" t="s">
        <v>46</v>
      </c>
      <c r="J16" s="109"/>
    </row>
    <row r="17" spans="1:10" ht="15.75" x14ac:dyDescent="0.2">
      <c r="A17" s="49">
        <v>1</v>
      </c>
      <c r="B17" s="49">
        <v>2</v>
      </c>
      <c r="C17" s="49">
        <v>3</v>
      </c>
      <c r="D17" s="49">
        <v>4</v>
      </c>
      <c r="E17" s="49">
        <v>5</v>
      </c>
      <c r="F17" s="49">
        <v>6</v>
      </c>
      <c r="G17" s="49">
        <v>7</v>
      </c>
      <c r="H17" s="49">
        <v>8</v>
      </c>
      <c r="I17" s="49">
        <v>9</v>
      </c>
      <c r="J17" s="49">
        <v>10</v>
      </c>
    </row>
    <row r="18" spans="1:10" ht="18.75" customHeight="1" x14ac:dyDescent="0.2">
      <c r="A18" s="105" t="s">
        <v>62</v>
      </c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ht="148.5" customHeight="1" x14ac:dyDescent="0.2">
      <c r="A19" s="41" t="s">
        <v>165</v>
      </c>
      <c r="B19" s="51"/>
      <c r="C19" s="54"/>
      <c r="D19" s="21"/>
      <c r="E19" s="23"/>
      <c r="F19" s="23"/>
      <c r="G19" s="23"/>
      <c r="H19" s="23"/>
      <c r="I19" s="23"/>
      <c r="J19" s="22" t="s">
        <v>142</v>
      </c>
    </row>
    <row r="20" spans="1:10" ht="15" customHeight="1" x14ac:dyDescent="0.2">
      <c r="A20" s="110" t="s">
        <v>166</v>
      </c>
      <c r="B20" s="51" t="s">
        <v>3</v>
      </c>
      <c r="C20" s="113" t="s">
        <v>17</v>
      </c>
      <c r="D20" s="23">
        <f>(E20+F20)</f>
        <v>112617</v>
      </c>
      <c r="E20" s="23">
        <v>8017</v>
      </c>
      <c r="F20" s="23">
        <v>104600</v>
      </c>
      <c r="G20" s="23">
        <v>0</v>
      </c>
      <c r="H20" s="23">
        <v>0</v>
      </c>
      <c r="I20" s="22">
        <v>0</v>
      </c>
      <c r="J20" s="22"/>
    </row>
    <row r="21" spans="1:10" ht="30.75" customHeight="1" x14ac:dyDescent="0.2">
      <c r="A21" s="115"/>
      <c r="B21" s="51" t="s">
        <v>1</v>
      </c>
      <c r="C21" s="113"/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2">
        <v>0</v>
      </c>
      <c r="J21" s="22"/>
    </row>
    <row r="22" spans="1:10" ht="30" customHeight="1" x14ac:dyDescent="0.2">
      <c r="A22" s="115"/>
      <c r="B22" s="51" t="s">
        <v>7</v>
      </c>
      <c r="C22" s="113"/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2">
        <v>0</v>
      </c>
      <c r="J22" s="22"/>
    </row>
    <row r="23" spans="1:10" ht="45" x14ac:dyDescent="0.2">
      <c r="A23" s="115"/>
      <c r="B23" s="51" t="s">
        <v>15</v>
      </c>
      <c r="C23" s="113"/>
      <c r="D23" s="23">
        <f>(E23+F23)</f>
        <v>112617</v>
      </c>
      <c r="E23" s="23">
        <v>8017</v>
      </c>
      <c r="F23" s="23">
        <v>104600</v>
      </c>
      <c r="G23" s="23">
        <v>0</v>
      </c>
      <c r="H23" s="23">
        <v>0</v>
      </c>
      <c r="I23" s="22">
        <v>0</v>
      </c>
      <c r="J23" s="22"/>
    </row>
    <row r="24" spans="1:10" ht="15" x14ac:dyDescent="0.2">
      <c r="A24" s="116"/>
      <c r="B24" s="51" t="s">
        <v>29</v>
      </c>
      <c r="C24" s="113"/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2">
        <v>0</v>
      </c>
      <c r="J24" s="22"/>
    </row>
    <row r="25" spans="1:10" ht="21.75" customHeight="1" x14ac:dyDescent="0.2">
      <c r="A25" s="107" t="s">
        <v>167</v>
      </c>
      <c r="B25" s="51" t="s">
        <v>3</v>
      </c>
      <c r="C25" s="113" t="s">
        <v>17</v>
      </c>
      <c r="D25" s="21">
        <v>3000</v>
      </c>
      <c r="E25" s="21">
        <v>1000</v>
      </c>
      <c r="F25" s="21">
        <v>1000</v>
      </c>
      <c r="G25" s="21">
        <v>1000</v>
      </c>
      <c r="H25" s="21">
        <v>0</v>
      </c>
      <c r="I25" s="21">
        <v>0</v>
      </c>
      <c r="J25" s="22"/>
    </row>
    <row r="26" spans="1:10" ht="30" x14ac:dyDescent="0.2">
      <c r="A26" s="108"/>
      <c r="B26" s="51" t="s">
        <v>1</v>
      </c>
      <c r="C26" s="113"/>
      <c r="D26" s="21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2"/>
    </row>
    <row r="27" spans="1:10" ht="30" x14ac:dyDescent="0.2">
      <c r="A27" s="108"/>
      <c r="B27" s="51" t="s">
        <v>7</v>
      </c>
      <c r="C27" s="113"/>
      <c r="D27" s="21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2"/>
    </row>
    <row r="28" spans="1:10" ht="45" x14ac:dyDescent="0.2">
      <c r="A28" s="108"/>
      <c r="B28" s="51" t="s">
        <v>15</v>
      </c>
      <c r="C28" s="113"/>
      <c r="D28" s="21">
        <v>3000</v>
      </c>
      <c r="E28" s="23">
        <v>1000</v>
      </c>
      <c r="F28" s="23">
        <v>1000</v>
      </c>
      <c r="G28" s="23">
        <v>1000</v>
      </c>
      <c r="H28" s="23">
        <v>0</v>
      </c>
      <c r="I28" s="23">
        <v>0</v>
      </c>
      <c r="J28" s="22"/>
    </row>
    <row r="29" spans="1:10" ht="15" x14ac:dyDescent="0.2">
      <c r="A29" s="109"/>
      <c r="B29" s="51" t="s">
        <v>29</v>
      </c>
      <c r="C29" s="113"/>
      <c r="D29" s="21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2"/>
    </row>
    <row r="30" spans="1:10" ht="15" customHeight="1" x14ac:dyDescent="0.2">
      <c r="A30" s="117" t="s">
        <v>63</v>
      </c>
      <c r="B30" s="118"/>
      <c r="C30" s="118"/>
      <c r="D30" s="118"/>
      <c r="E30" s="118"/>
      <c r="F30" s="118"/>
      <c r="G30" s="118"/>
      <c r="H30" s="118"/>
      <c r="I30" s="118"/>
      <c r="J30" s="119"/>
    </row>
    <row r="31" spans="1:10" s="1" customFormat="1" ht="164.25" customHeight="1" x14ac:dyDescent="0.2">
      <c r="A31" s="42" t="s">
        <v>168</v>
      </c>
      <c r="B31" s="54"/>
      <c r="C31" s="54"/>
      <c r="D31" s="24"/>
      <c r="E31" s="25"/>
      <c r="F31" s="25"/>
      <c r="G31" s="25"/>
      <c r="H31" s="26"/>
      <c r="I31" s="26"/>
      <c r="J31" s="22"/>
    </row>
    <row r="32" spans="1:10" ht="18" customHeight="1" x14ac:dyDescent="0.2">
      <c r="A32" s="106" t="s">
        <v>169</v>
      </c>
      <c r="B32" s="51" t="s">
        <v>3</v>
      </c>
      <c r="C32" s="107" t="s">
        <v>17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2"/>
    </row>
    <row r="33" spans="1:10" ht="32.25" customHeight="1" x14ac:dyDescent="0.2">
      <c r="A33" s="106"/>
      <c r="B33" s="51" t="s">
        <v>1</v>
      </c>
      <c r="C33" s="108"/>
      <c r="D33" s="21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2"/>
    </row>
    <row r="34" spans="1:10" ht="32.25" customHeight="1" x14ac:dyDescent="0.2">
      <c r="A34" s="106"/>
      <c r="B34" s="51" t="s">
        <v>7</v>
      </c>
      <c r="C34" s="108"/>
      <c r="D34" s="21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4"/>
    </row>
    <row r="35" spans="1:10" ht="46.5" customHeight="1" x14ac:dyDescent="0.2">
      <c r="A35" s="106"/>
      <c r="B35" s="51" t="s">
        <v>15</v>
      </c>
      <c r="C35" s="108"/>
      <c r="D35" s="21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4"/>
    </row>
    <row r="36" spans="1:10" ht="18" customHeight="1" x14ac:dyDescent="0.2">
      <c r="A36" s="106"/>
      <c r="B36" s="51" t="s">
        <v>29</v>
      </c>
      <c r="C36" s="109"/>
      <c r="D36" s="21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4"/>
    </row>
    <row r="37" spans="1:10" ht="18" customHeight="1" x14ac:dyDescent="0.2">
      <c r="A37" s="106" t="s">
        <v>170</v>
      </c>
      <c r="B37" s="51" t="s">
        <v>3</v>
      </c>
      <c r="C37" s="107" t="s">
        <v>17</v>
      </c>
      <c r="D37" s="21">
        <v>89900</v>
      </c>
      <c r="E37" s="21">
        <v>89900</v>
      </c>
      <c r="F37" s="21">
        <v>0</v>
      </c>
      <c r="G37" s="21">
        <v>0</v>
      </c>
      <c r="H37" s="21">
        <v>0</v>
      </c>
      <c r="I37" s="21">
        <v>0</v>
      </c>
      <c r="J37" s="22"/>
    </row>
    <row r="38" spans="1:10" ht="32.25" customHeight="1" x14ac:dyDescent="0.2">
      <c r="A38" s="106"/>
      <c r="B38" s="51" t="s">
        <v>1</v>
      </c>
      <c r="C38" s="108"/>
      <c r="D38" s="21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2"/>
    </row>
    <row r="39" spans="1:10" ht="32.25" customHeight="1" x14ac:dyDescent="0.2">
      <c r="A39" s="106"/>
      <c r="B39" s="51" t="s">
        <v>7</v>
      </c>
      <c r="C39" s="108"/>
      <c r="D39" s="21">
        <v>89900</v>
      </c>
      <c r="E39" s="23">
        <v>89900</v>
      </c>
      <c r="F39" s="23">
        <v>0</v>
      </c>
      <c r="G39" s="23">
        <v>0</v>
      </c>
      <c r="H39" s="23">
        <v>0</v>
      </c>
      <c r="I39" s="23">
        <v>0</v>
      </c>
      <c r="J39" s="24"/>
    </row>
    <row r="40" spans="1:10" ht="46.5" customHeight="1" x14ac:dyDescent="0.2">
      <c r="A40" s="106"/>
      <c r="B40" s="51" t="s">
        <v>15</v>
      </c>
      <c r="C40" s="108"/>
      <c r="D40" s="21">
        <v>1000</v>
      </c>
      <c r="E40" s="23">
        <v>1000</v>
      </c>
      <c r="F40" s="23">
        <v>0</v>
      </c>
      <c r="G40" s="23">
        <v>0</v>
      </c>
      <c r="H40" s="23">
        <v>0</v>
      </c>
      <c r="I40" s="23">
        <v>0</v>
      </c>
      <c r="J40" s="24"/>
    </row>
    <row r="41" spans="1:10" ht="18" customHeight="1" x14ac:dyDescent="0.2">
      <c r="A41" s="106"/>
      <c r="B41" s="51" t="s">
        <v>29</v>
      </c>
      <c r="C41" s="109"/>
      <c r="D41" s="21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4"/>
    </row>
    <row r="42" spans="1:10" s="1" customFormat="1" ht="164.25" customHeight="1" x14ac:dyDescent="0.2">
      <c r="A42" s="42" t="s">
        <v>171</v>
      </c>
      <c r="B42" s="54"/>
      <c r="C42" s="54"/>
      <c r="D42" s="24"/>
      <c r="E42" s="25"/>
      <c r="F42" s="25"/>
      <c r="G42" s="25"/>
      <c r="H42" s="26"/>
      <c r="I42" s="26"/>
      <c r="J42" s="22"/>
    </row>
    <row r="43" spans="1:10" ht="18" customHeight="1" x14ac:dyDescent="0.2">
      <c r="A43" s="106" t="s">
        <v>172</v>
      </c>
      <c r="B43" s="51" t="s">
        <v>3</v>
      </c>
      <c r="C43" s="107" t="s">
        <v>17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2"/>
    </row>
    <row r="44" spans="1:10" ht="32.25" customHeight="1" x14ac:dyDescent="0.2">
      <c r="A44" s="106"/>
      <c r="B44" s="51" t="s">
        <v>1</v>
      </c>
      <c r="C44" s="108"/>
      <c r="D44" s="21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2"/>
    </row>
    <row r="45" spans="1:10" ht="32.25" customHeight="1" x14ac:dyDescent="0.2">
      <c r="A45" s="106"/>
      <c r="B45" s="51" t="s">
        <v>7</v>
      </c>
      <c r="C45" s="108"/>
      <c r="D45" s="21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4"/>
    </row>
    <row r="46" spans="1:10" ht="46.5" customHeight="1" x14ac:dyDescent="0.2">
      <c r="A46" s="106"/>
      <c r="B46" s="51" t="s">
        <v>15</v>
      </c>
      <c r="C46" s="108"/>
      <c r="D46" s="21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4"/>
    </row>
    <row r="47" spans="1:10" ht="18" customHeight="1" x14ac:dyDescent="0.2">
      <c r="A47" s="106"/>
      <c r="B47" s="51" t="s">
        <v>29</v>
      </c>
      <c r="C47" s="109"/>
      <c r="D47" s="21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4"/>
    </row>
    <row r="48" spans="1:10" ht="18" customHeight="1" x14ac:dyDescent="0.2">
      <c r="A48" s="106" t="s">
        <v>173</v>
      </c>
      <c r="B48" s="51" t="s">
        <v>3</v>
      </c>
      <c r="C48" s="107" t="s">
        <v>17</v>
      </c>
      <c r="D48" s="21">
        <v>3550</v>
      </c>
      <c r="E48" s="21">
        <v>3550</v>
      </c>
      <c r="F48" s="21">
        <v>0</v>
      </c>
      <c r="G48" s="21">
        <v>0</v>
      </c>
      <c r="H48" s="21">
        <v>0</v>
      </c>
      <c r="I48" s="21">
        <v>0</v>
      </c>
      <c r="J48" s="22"/>
    </row>
    <row r="49" spans="1:10" ht="32.25" customHeight="1" x14ac:dyDescent="0.2">
      <c r="A49" s="106"/>
      <c r="B49" s="51" t="s">
        <v>1</v>
      </c>
      <c r="C49" s="108"/>
      <c r="D49" s="21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2"/>
    </row>
    <row r="50" spans="1:10" ht="32.25" customHeight="1" x14ac:dyDescent="0.2">
      <c r="A50" s="106"/>
      <c r="B50" s="51" t="s">
        <v>7</v>
      </c>
      <c r="C50" s="108"/>
      <c r="D50" s="21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4"/>
    </row>
    <row r="51" spans="1:10" ht="46.5" customHeight="1" x14ac:dyDescent="0.2">
      <c r="A51" s="106"/>
      <c r="B51" s="51" t="s">
        <v>15</v>
      </c>
      <c r="C51" s="108"/>
      <c r="D51" s="21">
        <v>3550</v>
      </c>
      <c r="E51" s="23">
        <v>3550</v>
      </c>
      <c r="F51" s="23">
        <v>0</v>
      </c>
      <c r="G51" s="23">
        <v>0</v>
      </c>
      <c r="H51" s="23">
        <v>0</v>
      </c>
      <c r="I51" s="23">
        <v>0</v>
      </c>
      <c r="J51" s="24"/>
    </row>
    <row r="52" spans="1:10" ht="18" customHeight="1" x14ac:dyDescent="0.2">
      <c r="A52" s="106"/>
      <c r="B52" s="51" t="s">
        <v>29</v>
      </c>
      <c r="C52" s="109"/>
      <c r="D52" s="21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4"/>
    </row>
    <row r="53" spans="1:10" ht="18" customHeight="1" x14ac:dyDescent="0.2">
      <c r="A53" s="106" t="s">
        <v>174</v>
      </c>
      <c r="B53" s="51" t="s">
        <v>3</v>
      </c>
      <c r="C53" s="107" t="s">
        <v>17</v>
      </c>
      <c r="D53" s="21">
        <v>1000</v>
      </c>
      <c r="E53" s="21">
        <v>1000</v>
      </c>
      <c r="F53" s="21">
        <v>0</v>
      </c>
      <c r="G53" s="21">
        <v>0</v>
      </c>
      <c r="H53" s="21">
        <v>0</v>
      </c>
      <c r="I53" s="21">
        <v>0</v>
      </c>
      <c r="J53" s="22"/>
    </row>
    <row r="54" spans="1:10" ht="29.25" customHeight="1" x14ac:dyDescent="0.2">
      <c r="A54" s="106"/>
      <c r="B54" s="51" t="s">
        <v>1</v>
      </c>
      <c r="C54" s="108"/>
      <c r="D54" s="21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2"/>
    </row>
    <row r="55" spans="1:10" ht="30.75" customHeight="1" x14ac:dyDescent="0.2">
      <c r="A55" s="106"/>
      <c r="B55" s="51" t="s">
        <v>7</v>
      </c>
      <c r="C55" s="108"/>
      <c r="D55" s="21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4"/>
    </row>
    <row r="56" spans="1:10" ht="46.5" customHeight="1" x14ac:dyDescent="0.2">
      <c r="A56" s="106"/>
      <c r="B56" s="51" t="s">
        <v>15</v>
      </c>
      <c r="C56" s="108"/>
      <c r="D56" s="21">
        <v>500</v>
      </c>
      <c r="E56" s="23">
        <v>500</v>
      </c>
      <c r="F56" s="23">
        <v>0</v>
      </c>
      <c r="G56" s="23">
        <v>0</v>
      </c>
      <c r="H56" s="23">
        <v>0</v>
      </c>
      <c r="I56" s="23">
        <v>0</v>
      </c>
      <c r="J56" s="24"/>
    </row>
    <row r="57" spans="1:10" ht="18" customHeight="1" x14ac:dyDescent="0.2">
      <c r="A57" s="106"/>
      <c r="B57" s="51" t="s">
        <v>29</v>
      </c>
      <c r="C57" s="109"/>
      <c r="D57" s="21">
        <v>500</v>
      </c>
      <c r="E57" s="23">
        <v>500</v>
      </c>
      <c r="F57" s="23">
        <v>0</v>
      </c>
      <c r="G57" s="23">
        <v>0</v>
      </c>
      <c r="H57" s="23">
        <v>0</v>
      </c>
      <c r="I57" s="23">
        <v>0</v>
      </c>
      <c r="J57" s="24"/>
    </row>
    <row r="58" spans="1:10" ht="22.5" customHeight="1" x14ac:dyDescent="0.2">
      <c r="A58" s="110" t="s">
        <v>175</v>
      </c>
      <c r="B58" s="51" t="s">
        <v>3</v>
      </c>
      <c r="C58" s="107" t="s">
        <v>17</v>
      </c>
      <c r="D58" s="21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64"/>
    </row>
    <row r="59" spans="1:10" ht="30" customHeight="1" x14ac:dyDescent="0.2">
      <c r="A59" s="111"/>
      <c r="B59" s="51" t="s">
        <v>1</v>
      </c>
      <c r="C59" s="108"/>
      <c r="D59" s="21"/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64"/>
    </row>
    <row r="60" spans="1:10" ht="28.5" customHeight="1" x14ac:dyDescent="0.2">
      <c r="A60" s="111"/>
      <c r="B60" s="51" t="s">
        <v>7</v>
      </c>
      <c r="C60" s="108"/>
      <c r="D60" s="21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64"/>
    </row>
    <row r="61" spans="1:10" ht="45" customHeight="1" x14ac:dyDescent="0.2">
      <c r="A61" s="111"/>
      <c r="B61" s="51" t="s">
        <v>15</v>
      </c>
      <c r="C61" s="108"/>
      <c r="D61" s="21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64"/>
    </row>
    <row r="62" spans="1:10" ht="18" customHeight="1" x14ac:dyDescent="0.2">
      <c r="A62" s="112"/>
      <c r="B62" s="51" t="s">
        <v>29</v>
      </c>
      <c r="C62" s="109"/>
      <c r="D62" s="21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64"/>
    </row>
    <row r="63" spans="1:10" ht="22.5" customHeight="1" x14ac:dyDescent="0.2">
      <c r="A63" s="110" t="s">
        <v>176</v>
      </c>
      <c r="B63" s="51" t="s">
        <v>3</v>
      </c>
      <c r="C63" s="107" t="s">
        <v>17</v>
      </c>
      <c r="D63" s="21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64"/>
    </row>
    <row r="64" spans="1:10" ht="30" customHeight="1" x14ac:dyDescent="0.2">
      <c r="A64" s="111"/>
      <c r="B64" s="51" t="s">
        <v>1</v>
      </c>
      <c r="C64" s="108"/>
      <c r="D64" s="21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64"/>
    </row>
    <row r="65" spans="1:10" ht="28.5" customHeight="1" x14ac:dyDescent="0.2">
      <c r="A65" s="111"/>
      <c r="B65" s="51" t="s">
        <v>7</v>
      </c>
      <c r="C65" s="108"/>
      <c r="D65" s="21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64"/>
    </row>
    <row r="66" spans="1:10" ht="45" customHeight="1" x14ac:dyDescent="0.2">
      <c r="A66" s="111"/>
      <c r="B66" s="51" t="s">
        <v>15</v>
      </c>
      <c r="C66" s="108"/>
      <c r="D66" s="21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64"/>
    </row>
    <row r="67" spans="1:10" ht="18" customHeight="1" x14ac:dyDescent="0.2">
      <c r="A67" s="112"/>
      <c r="B67" s="51" t="s">
        <v>29</v>
      </c>
      <c r="C67" s="109"/>
      <c r="D67" s="21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64"/>
    </row>
    <row r="68" spans="1:10" s="1" customFormat="1" ht="93.75" customHeight="1" x14ac:dyDescent="0.2">
      <c r="A68" s="42" t="s">
        <v>151</v>
      </c>
      <c r="B68" s="54"/>
      <c r="C68" s="54"/>
      <c r="D68" s="24"/>
      <c r="E68" s="25"/>
      <c r="F68" s="25"/>
      <c r="G68" s="25"/>
      <c r="H68" s="26"/>
      <c r="I68" s="26"/>
      <c r="J68" s="22"/>
    </row>
    <row r="69" spans="1:10" ht="18" customHeight="1" x14ac:dyDescent="0.2">
      <c r="A69" s="106" t="s">
        <v>177</v>
      </c>
      <c r="B69" s="51" t="s">
        <v>3</v>
      </c>
      <c r="C69" s="107" t="s">
        <v>17</v>
      </c>
      <c r="D69" s="21">
        <v>1960000</v>
      </c>
      <c r="E69" s="21">
        <v>0</v>
      </c>
      <c r="F69" s="21">
        <v>0</v>
      </c>
      <c r="G69" s="21">
        <v>0</v>
      </c>
      <c r="H69" s="21">
        <v>980000</v>
      </c>
      <c r="I69" s="21">
        <v>980000</v>
      </c>
      <c r="J69" s="22"/>
    </row>
    <row r="70" spans="1:10" ht="29.25" customHeight="1" x14ac:dyDescent="0.2">
      <c r="A70" s="106"/>
      <c r="B70" s="51" t="s">
        <v>1</v>
      </c>
      <c r="C70" s="108"/>
      <c r="D70" s="21">
        <v>1455300</v>
      </c>
      <c r="E70" s="23">
        <v>0</v>
      </c>
      <c r="F70" s="23">
        <v>0</v>
      </c>
      <c r="G70" s="23">
        <v>0</v>
      </c>
      <c r="H70" s="23">
        <v>727650</v>
      </c>
      <c r="I70" s="23">
        <v>727650</v>
      </c>
      <c r="J70" s="22"/>
    </row>
    <row r="71" spans="1:10" ht="30.75" customHeight="1" x14ac:dyDescent="0.2">
      <c r="A71" s="106"/>
      <c r="B71" s="51" t="s">
        <v>7</v>
      </c>
      <c r="C71" s="108"/>
      <c r="D71" s="21">
        <v>485100</v>
      </c>
      <c r="E71" s="23">
        <v>0</v>
      </c>
      <c r="F71" s="23">
        <v>0</v>
      </c>
      <c r="G71" s="23">
        <v>0</v>
      </c>
      <c r="H71" s="23">
        <v>242550</v>
      </c>
      <c r="I71" s="23">
        <v>242550</v>
      </c>
      <c r="J71" s="24"/>
    </row>
    <row r="72" spans="1:10" ht="46.5" customHeight="1" x14ac:dyDescent="0.2">
      <c r="A72" s="106"/>
      <c r="B72" s="51" t="s">
        <v>15</v>
      </c>
      <c r="C72" s="108"/>
      <c r="D72" s="21">
        <v>19600</v>
      </c>
      <c r="E72" s="23">
        <v>0</v>
      </c>
      <c r="F72" s="23">
        <v>0</v>
      </c>
      <c r="G72" s="23">
        <v>0</v>
      </c>
      <c r="H72" s="23">
        <v>9800</v>
      </c>
      <c r="I72" s="23">
        <v>9800</v>
      </c>
      <c r="J72" s="24"/>
    </row>
    <row r="73" spans="1:10" ht="18" customHeight="1" x14ac:dyDescent="0.2">
      <c r="A73" s="106"/>
      <c r="B73" s="51" t="s">
        <v>29</v>
      </c>
      <c r="C73" s="109"/>
      <c r="D73" s="21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4"/>
    </row>
    <row r="74" spans="1:10" ht="15.75" customHeight="1" x14ac:dyDescent="0.2">
      <c r="A74" s="105" t="s">
        <v>66</v>
      </c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ht="150.75" customHeight="1" x14ac:dyDescent="0.2">
      <c r="A75" s="27" t="s">
        <v>178</v>
      </c>
      <c r="B75" s="68"/>
      <c r="C75" s="69"/>
      <c r="D75" s="64"/>
      <c r="E75" s="64"/>
      <c r="F75" s="64"/>
      <c r="G75" s="64"/>
      <c r="H75" s="64"/>
      <c r="I75" s="64"/>
      <c r="J75" s="64"/>
    </row>
    <row r="76" spans="1:10" s="1" customFormat="1" ht="15" customHeight="1" x14ac:dyDescent="0.2">
      <c r="A76" s="106" t="s">
        <v>179</v>
      </c>
      <c r="B76" s="51" t="s">
        <v>3</v>
      </c>
      <c r="C76" s="107" t="s">
        <v>17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64"/>
    </row>
    <row r="77" spans="1:10" s="1" customFormat="1" ht="30" customHeight="1" x14ac:dyDescent="0.2">
      <c r="A77" s="106"/>
      <c r="B77" s="51" t="s">
        <v>1</v>
      </c>
      <c r="C77" s="108"/>
      <c r="D77" s="21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64"/>
    </row>
    <row r="78" spans="1:10" s="1" customFormat="1" ht="30" customHeight="1" x14ac:dyDescent="0.2">
      <c r="A78" s="106"/>
      <c r="B78" s="51" t="s">
        <v>7</v>
      </c>
      <c r="C78" s="108"/>
      <c r="D78" s="21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64"/>
    </row>
    <row r="79" spans="1:10" s="1" customFormat="1" ht="48" customHeight="1" x14ac:dyDescent="0.2">
      <c r="A79" s="106"/>
      <c r="B79" s="51" t="s">
        <v>15</v>
      </c>
      <c r="C79" s="108"/>
      <c r="D79" s="21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64"/>
    </row>
    <row r="80" spans="1:10" s="1" customFormat="1" ht="17.25" customHeight="1" x14ac:dyDescent="0.2">
      <c r="A80" s="106"/>
      <c r="B80" s="51" t="s">
        <v>29</v>
      </c>
      <c r="C80" s="109"/>
      <c r="D80" s="21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64"/>
    </row>
    <row r="81" spans="1:10" s="1" customFormat="1" ht="15" customHeight="1" x14ac:dyDescent="0.2">
      <c r="A81" s="106" t="s">
        <v>180</v>
      </c>
      <c r="B81" s="51" t="s">
        <v>3</v>
      </c>
      <c r="C81" s="107" t="s">
        <v>17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64"/>
    </row>
    <row r="82" spans="1:10" s="1" customFormat="1" ht="30" customHeight="1" x14ac:dyDescent="0.2">
      <c r="A82" s="106"/>
      <c r="B82" s="51" t="s">
        <v>1</v>
      </c>
      <c r="C82" s="108"/>
      <c r="D82" s="21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64"/>
    </row>
    <row r="83" spans="1:10" s="1" customFormat="1" ht="30" customHeight="1" x14ac:dyDescent="0.2">
      <c r="A83" s="106"/>
      <c r="B83" s="51" t="s">
        <v>7</v>
      </c>
      <c r="C83" s="108"/>
      <c r="D83" s="21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64"/>
    </row>
    <row r="84" spans="1:10" s="1" customFormat="1" ht="48" customHeight="1" x14ac:dyDescent="0.2">
      <c r="A84" s="106"/>
      <c r="B84" s="51" t="s">
        <v>15</v>
      </c>
      <c r="C84" s="108"/>
      <c r="D84" s="21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64"/>
    </row>
    <row r="85" spans="1:10" s="1" customFormat="1" ht="17.25" customHeight="1" x14ac:dyDescent="0.2">
      <c r="A85" s="106"/>
      <c r="B85" s="51" t="s">
        <v>29</v>
      </c>
      <c r="C85" s="109"/>
      <c r="D85" s="21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64"/>
    </row>
    <row r="86" spans="1:10" ht="150" customHeight="1" x14ac:dyDescent="0.2">
      <c r="A86" s="20" t="s">
        <v>181</v>
      </c>
      <c r="B86" s="68"/>
      <c r="C86" s="69"/>
      <c r="D86" s="64"/>
      <c r="E86" s="64"/>
      <c r="F86" s="64"/>
      <c r="G86" s="64"/>
      <c r="H86" s="64"/>
      <c r="I86" s="64"/>
      <c r="J86" s="64"/>
    </row>
    <row r="87" spans="1:10" ht="15" customHeight="1" x14ac:dyDescent="0.2">
      <c r="A87" s="106" t="s">
        <v>182</v>
      </c>
      <c r="B87" s="51" t="s">
        <v>3</v>
      </c>
      <c r="C87" s="107" t="s">
        <v>17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64"/>
    </row>
    <row r="88" spans="1:10" ht="30" x14ac:dyDescent="0.2">
      <c r="A88" s="106"/>
      <c r="B88" s="51" t="s">
        <v>1</v>
      </c>
      <c r="C88" s="108"/>
      <c r="D88" s="21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64"/>
    </row>
    <row r="89" spans="1:10" ht="30" x14ac:dyDescent="0.2">
      <c r="A89" s="106"/>
      <c r="B89" s="51" t="s">
        <v>7</v>
      </c>
      <c r="C89" s="108"/>
      <c r="D89" s="21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64"/>
    </row>
    <row r="90" spans="1:10" ht="45" x14ac:dyDescent="0.2">
      <c r="A90" s="106"/>
      <c r="B90" s="51" t="s">
        <v>15</v>
      </c>
      <c r="C90" s="108"/>
      <c r="D90" s="21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64"/>
    </row>
    <row r="91" spans="1:10" ht="15" x14ac:dyDescent="0.2">
      <c r="A91" s="106"/>
      <c r="B91" s="51" t="s">
        <v>29</v>
      </c>
      <c r="C91" s="109"/>
      <c r="D91" s="21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64"/>
    </row>
    <row r="92" spans="1:10" ht="24" customHeight="1" x14ac:dyDescent="0.2">
      <c r="A92" s="106" t="s">
        <v>183</v>
      </c>
      <c r="B92" s="51" t="s">
        <v>3</v>
      </c>
      <c r="C92" s="107" t="s">
        <v>17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64"/>
    </row>
    <row r="93" spans="1:10" ht="30" x14ac:dyDescent="0.2">
      <c r="A93" s="106"/>
      <c r="B93" s="51" t="s">
        <v>1</v>
      </c>
      <c r="C93" s="108"/>
      <c r="D93" s="21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64"/>
    </row>
    <row r="94" spans="1:10" ht="30" x14ac:dyDescent="0.2">
      <c r="A94" s="106"/>
      <c r="B94" s="51" t="s">
        <v>7</v>
      </c>
      <c r="C94" s="108"/>
      <c r="D94" s="21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64"/>
    </row>
    <row r="95" spans="1:10" ht="45" x14ac:dyDescent="0.2">
      <c r="A95" s="106"/>
      <c r="B95" s="51" t="s">
        <v>15</v>
      </c>
      <c r="C95" s="108"/>
      <c r="D95" s="21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64"/>
    </row>
    <row r="96" spans="1:10" ht="23.25" customHeight="1" x14ac:dyDescent="0.2">
      <c r="A96" s="106"/>
      <c r="B96" s="51" t="s">
        <v>29</v>
      </c>
      <c r="C96" s="109"/>
      <c r="D96" s="21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64"/>
    </row>
    <row r="97" spans="1:10" ht="143.25" customHeight="1" x14ac:dyDescent="0.2">
      <c r="A97" s="45" t="s">
        <v>184</v>
      </c>
      <c r="B97" s="51"/>
      <c r="C97" s="53"/>
      <c r="D97" s="21"/>
      <c r="E97" s="23"/>
      <c r="F97" s="23"/>
      <c r="G97" s="23"/>
      <c r="H97" s="23"/>
      <c r="I97" s="23"/>
      <c r="J97" s="64"/>
    </row>
    <row r="98" spans="1:10" ht="20.25" customHeight="1" x14ac:dyDescent="0.2">
      <c r="A98" s="110" t="s">
        <v>185</v>
      </c>
      <c r="B98" s="51" t="s">
        <v>3</v>
      </c>
      <c r="C98" s="107" t="s">
        <v>17</v>
      </c>
      <c r="D98" s="21">
        <v>2000</v>
      </c>
      <c r="E98" s="23">
        <v>0</v>
      </c>
      <c r="F98" s="23">
        <v>1000</v>
      </c>
      <c r="G98" s="23">
        <v>1000</v>
      </c>
      <c r="H98" s="23">
        <v>0</v>
      </c>
      <c r="I98" s="23">
        <v>0</v>
      </c>
      <c r="J98" s="64"/>
    </row>
    <row r="99" spans="1:10" ht="32.25" customHeight="1" x14ac:dyDescent="0.2">
      <c r="A99" s="111"/>
      <c r="B99" s="51" t="s">
        <v>1</v>
      </c>
      <c r="C99" s="108"/>
      <c r="D99" s="21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64"/>
    </row>
    <row r="100" spans="1:10" ht="28.5" customHeight="1" x14ac:dyDescent="0.2">
      <c r="A100" s="111"/>
      <c r="B100" s="51" t="s">
        <v>7</v>
      </c>
      <c r="C100" s="108"/>
      <c r="D100" s="21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64"/>
    </row>
    <row r="101" spans="1:10" ht="45.75" customHeight="1" x14ac:dyDescent="0.2">
      <c r="A101" s="111"/>
      <c r="B101" s="51" t="s">
        <v>15</v>
      </c>
      <c r="C101" s="108"/>
      <c r="D101" s="21">
        <v>2000</v>
      </c>
      <c r="E101" s="23">
        <v>0</v>
      </c>
      <c r="F101" s="23">
        <v>1000</v>
      </c>
      <c r="G101" s="23">
        <v>1000</v>
      </c>
      <c r="H101" s="23">
        <v>0</v>
      </c>
      <c r="I101" s="23">
        <v>0</v>
      </c>
      <c r="J101" s="64"/>
    </row>
    <row r="102" spans="1:10" ht="15.75" customHeight="1" x14ac:dyDescent="0.2">
      <c r="A102" s="112"/>
      <c r="B102" s="51" t="s">
        <v>29</v>
      </c>
      <c r="C102" s="109"/>
      <c r="D102" s="21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64"/>
    </row>
    <row r="103" spans="1:10" ht="18" customHeight="1" x14ac:dyDescent="0.2">
      <c r="A103" s="110" t="s">
        <v>186</v>
      </c>
      <c r="B103" s="51" t="s">
        <v>3</v>
      </c>
      <c r="C103" s="107" t="s">
        <v>17</v>
      </c>
      <c r="D103" s="21">
        <v>2000</v>
      </c>
      <c r="E103" s="23">
        <v>0</v>
      </c>
      <c r="F103" s="23">
        <v>1000</v>
      </c>
      <c r="G103" s="23">
        <v>1000</v>
      </c>
      <c r="H103" s="23">
        <v>0</v>
      </c>
      <c r="I103" s="23">
        <v>0</v>
      </c>
      <c r="J103" s="64"/>
    </row>
    <row r="104" spans="1:10" ht="30.75" customHeight="1" x14ac:dyDescent="0.2">
      <c r="A104" s="111"/>
      <c r="B104" s="51" t="s">
        <v>1</v>
      </c>
      <c r="C104" s="108"/>
      <c r="D104" s="21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64"/>
    </row>
    <row r="105" spans="1:10" ht="32.25" customHeight="1" x14ac:dyDescent="0.2">
      <c r="A105" s="111"/>
      <c r="B105" s="51" t="s">
        <v>7</v>
      </c>
      <c r="C105" s="108"/>
      <c r="D105" s="21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64"/>
    </row>
    <row r="106" spans="1:10" ht="45.75" customHeight="1" x14ac:dyDescent="0.2">
      <c r="A106" s="111"/>
      <c r="B106" s="51" t="s">
        <v>15</v>
      </c>
      <c r="C106" s="108"/>
      <c r="D106" s="21">
        <v>2000</v>
      </c>
      <c r="E106" s="23">
        <v>0</v>
      </c>
      <c r="F106" s="23">
        <v>1000</v>
      </c>
      <c r="G106" s="23">
        <v>1000</v>
      </c>
      <c r="H106" s="23">
        <v>0</v>
      </c>
      <c r="I106" s="23">
        <v>0</v>
      </c>
      <c r="J106" s="64"/>
    </row>
    <row r="107" spans="1:10" ht="17.25" customHeight="1" x14ac:dyDescent="0.2">
      <c r="A107" s="112"/>
      <c r="B107" s="51" t="s">
        <v>29</v>
      </c>
      <c r="C107" s="109"/>
      <c r="D107" s="21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64"/>
    </row>
    <row r="108" spans="1:10" ht="22.5" customHeight="1" x14ac:dyDescent="0.2">
      <c r="A108" s="110" t="s">
        <v>187</v>
      </c>
      <c r="B108" s="51" t="s">
        <v>3</v>
      </c>
      <c r="C108" s="107" t="s">
        <v>17</v>
      </c>
      <c r="D108" s="21">
        <v>3720</v>
      </c>
      <c r="E108" s="23">
        <v>0</v>
      </c>
      <c r="F108" s="23">
        <v>1860</v>
      </c>
      <c r="G108" s="23">
        <v>1860</v>
      </c>
      <c r="H108" s="23">
        <v>0</v>
      </c>
      <c r="I108" s="23">
        <v>0</v>
      </c>
      <c r="J108" s="64"/>
    </row>
    <row r="109" spans="1:10" ht="30" customHeight="1" x14ac:dyDescent="0.2">
      <c r="A109" s="111"/>
      <c r="B109" s="51" t="s">
        <v>1</v>
      </c>
      <c r="C109" s="108"/>
      <c r="D109" s="21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64"/>
    </row>
    <row r="110" spans="1:10" ht="28.5" customHeight="1" x14ac:dyDescent="0.2">
      <c r="A110" s="111"/>
      <c r="B110" s="51" t="s">
        <v>7</v>
      </c>
      <c r="C110" s="108"/>
      <c r="D110" s="21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64"/>
    </row>
    <row r="111" spans="1:10" ht="45" customHeight="1" x14ac:dyDescent="0.2">
      <c r="A111" s="111"/>
      <c r="B111" s="51" t="s">
        <v>15</v>
      </c>
      <c r="C111" s="108"/>
      <c r="D111" s="21">
        <v>3720</v>
      </c>
      <c r="E111" s="23">
        <v>0</v>
      </c>
      <c r="F111" s="23">
        <v>1860</v>
      </c>
      <c r="G111" s="23">
        <v>1860</v>
      </c>
      <c r="H111" s="23">
        <v>0</v>
      </c>
      <c r="I111" s="23">
        <v>0</v>
      </c>
      <c r="J111" s="64"/>
    </row>
    <row r="112" spans="1:10" ht="18" customHeight="1" x14ac:dyDescent="0.2">
      <c r="A112" s="112"/>
      <c r="B112" s="51" t="s">
        <v>29</v>
      </c>
      <c r="C112" s="109"/>
      <c r="D112" s="21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64"/>
    </row>
    <row r="113" spans="1:17" ht="22.5" customHeight="1" x14ac:dyDescent="0.2">
      <c r="A113" s="110" t="s">
        <v>188</v>
      </c>
      <c r="B113" s="51" t="s">
        <v>3</v>
      </c>
      <c r="C113" s="107" t="s">
        <v>17</v>
      </c>
      <c r="D113" s="21">
        <v>40000</v>
      </c>
      <c r="E113" s="23">
        <v>0</v>
      </c>
      <c r="F113" s="23">
        <v>20000</v>
      </c>
      <c r="G113" s="23">
        <v>20000</v>
      </c>
      <c r="H113" s="23">
        <v>0</v>
      </c>
      <c r="I113" s="23">
        <v>0</v>
      </c>
      <c r="J113" s="64"/>
    </row>
    <row r="114" spans="1:17" ht="30" customHeight="1" x14ac:dyDescent="0.2">
      <c r="A114" s="111"/>
      <c r="B114" s="51" t="s">
        <v>1</v>
      </c>
      <c r="C114" s="108"/>
      <c r="D114" s="21"/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64"/>
    </row>
    <row r="115" spans="1:17" ht="28.5" customHeight="1" x14ac:dyDescent="0.2">
      <c r="A115" s="111"/>
      <c r="B115" s="51" t="s">
        <v>7</v>
      </c>
      <c r="C115" s="108"/>
      <c r="D115" s="21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64"/>
    </row>
    <row r="116" spans="1:17" ht="45" customHeight="1" x14ac:dyDescent="0.2">
      <c r="A116" s="111"/>
      <c r="B116" s="51" t="s">
        <v>15</v>
      </c>
      <c r="C116" s="108"/>
      <c r="D116" s="21">
        <v>20000</v>
      </c>
      <c r="E116" s="23">
        <v>0</v>
      </c>
      <c r="F116" s="23">
        <v>10000</v>
      </c>
      <c r="G116" s="23">
        <v>10000</v>
      </c>
      <c r="H116" s="23">
        <v>0</v>
      </c>
      <c r="I116" s="23">
        <v>0</v>
      </c>
      <c r="J116" s="64"/>
    </row>
    <row r="117" spans="1:17" ht="18" customHeight="1" x14ac:dyDescent="0.2">
      <c r="A117" s="112"/>
      <c r="B117" s="51" t="s">
        <v>29</v>
      </c>
      <c r="C117" s="109"/>
      <c r="D117" s="21">
        <v>20000</v>
      </c>
      <c r="E117" s="23">
        <v>0</v>
      </c>
      <c r="F117" s="23">
        <v>10000</v>
      </c>
      <c r="G117" s="23">
        <v>10000</v>
      </c>
      <c r="H117" s="23">
        <v>0</v>
      </c>
      <c r="I117" s="23">
        <v>0</v>
      </c>
      <c r="J117" s="64"/>
    </row>
    <row r="118" spans="1:17" ht="33" customHeight="1" x14ac:dyDescent="0.2">
      <c r="A118" s="105" t="s">
        <v>55</v>
      </c>
      <c r="B118" s="105"/>
      <c r="C118" s="105"/>
      <c r="D118" s="105"/>
      <c r="E118" s="105"/>
      <c r="F118" s="105"/>
      <c r="G118" s="105"/>
      <c r="H118" s="105"/>
      <c r="I118" s="105"/>
      <c r="J118" s="105"/>
    </row>
    <row r="119" spans="1:17" ht="90" customHeight="1" x14ac:dyDescent="0.2">
      <c r="A119" s="20" t="s">
        <v>189</v>
      </c>
      <c r="B119" s="68"/>
      <c r="C119" s="68"/>
      <c r="D119" s="64"/>
      <c r="E119" s="64"/>
      <c r="F119" s="64"/>
      <c r="G119" s="64"/>
      <c r="H119" s="64"/>
      <c r="I119" s="64"/>
      <c r="J119" s="64"/>
    </row>
    <row r="120" spans="1:17" s="19" customFormat="1" ht="19.5" customHeight="1" x14ac:dyDescent="0.2">
      <c r="A120" s="106" t="s">
        <v>190</v>
      </c>
      <c r="B120" s="51" t="s">
        <v>3</v>
      </c>
      <c r="C120" s="107" t="s">
        <v>17</v>
      </c>
      <c r="D120" s="21">
        <f t="shared" ref="D120:D129" si="0">SUM(E120:I120)</f>
        <v>0</v>
      </c>
      <c r="E120" s="21">
        <f>SUM(E123:E124)</f>
        <v>0</v>
      </c>
      <c r="F120" s="21">
        <f>SUM(F123:F124)</f>
        <v>0</v>
      </c>
      <c r="G120" s="21">
        <f>SUM(G123:G124)</f>
        <v>0</v>
      </c>
      <c r="H120" s="21">
        <f>SUM(H123:H124)</f>
        <v>0</v>
      </c>
      <c r="I120" s="21">
        <f>SUM(I123:I124)</f>
        <v>0</v>
      </c>
      <c r="J120" s="64"/>
      <c r="K120" s="32"/>
      <c r="L120" s="32"/>
      <c r="M120" s="32"/>
      <c r="N120" s="32"/>
      <c r="O120" s="32"/>
      <c r="P120" s="32"/>
      <c r="Q120" s="32"/>
    </row>
    <row r="121" spans="1:17" s="19" customFormat="1" ht="32.25" customHeight="1" x14ac:dyDescent="0.2">
      <c r="A121" s="106"/>
      <c r="B121" s="51" t="s">
        <v>1</v>
      </c>
      <c r="C121" s="108"/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64"/>
      <c r="K121" s="32"/>
      <c r="L121" s="32"/>
      <c r="M121" s="32"/>
      <c r="N121" s="32"/>
      <c r="O121" s="32"/>
      <c r="P121" s="32"/>
      <c r="Q121" s="32"/>
    </row>
    <row r="122" spans="1:17" s="19" customFormat="1" ht="31.5" customHeight="1" x14ac:dyDescent="0.2">
      <c r="A122" s="106"/>
      <c r="B122" s="51" t="s">
        <v>7</v>
      </c>
      <c r="C122" s="108"/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64"/>
      <c r="K122" s="32"/>
      <c r="L122" s="32"/>
      <c r="M122" s="32"/>
      <c r="N122" s="32"/>
      <c r="O122" s="32"/>
      <c r="P122" s="32"/>
      <c r="Q122" s="32"/>
    </row>
    <row r="123" spans="1:17" s="19" customFormat="1" ht="45.75" customHeight="1" x14ac:dyDescent="0.2">
      <c r="A123" s="106"/>
      <c r="B123" s="51" t="s">
        <v>15</v>
      </c>
      <c r="C123" s="108"/>
      <c r="D123" s="21">
        <f t="shared" si="0"/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64"/>
      <c r="K123" s="32"/>
      <c r="L123" s="32"/>
      <c r="M123" s="32"/>
      <c r="N123" s="32"/>
      <c r="O123" s="32"/>
      <c r="P123" s="32"/>
      <c r="Q123" s="32"/>
    </row>
    <row r="124" spans="1:17" s="19" customFormat="1" ht="18.75" customHeight="1" x14ac:dyDescent="0.2">
      <c r="A124" s="106"/>
      <c r="B124" s="51" t="s">
        <v>29</v>
      </c>
      <c r="C124" s="109"/>
      <c r="D124" s="21">
        <f t="shared" si="0"/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64"/>
      <c r="K124" s="32"/>
      <c r="L124" s="32"/>
      <c r="M124" s="32"/>
      <c r="N124" s="32"/>
      <c r="O124" s="32"/>
      <c r="P124" s="32"/>
      <c r="Q124" s="32"/>
    </row>
    <row r="125" spans="1:17" s="19" customFormat="1" ht="19.5" customHeight="1" x14ac:dyDescent="0.2">
      <c r="A125" s="106" t="s">
        <v>191</v>
      </c>
      <c r="B125" s="51" t="s">
        <v>3</v>
      </c>
      <c r="C125" s="107" t="s">
        <v>17</v>
      </c>
      <c r="D125" s="21">
        <f t="shared" si="0"/>
        <v>0</v>
      </c>
      <c r="E125" s="21">
        <f>SUM(E128:E129)</f>
        <v>0</v>
      </c>
      <c r="F125" s="21">
        <f>SUM(F128:F129)</f>
        <v>0</v>
      </c>
      <c r="G125" s="21">
        <f>SUM(G128:G129)</f>
        <v>0</v>
      </c>
      <c r="H125" s="21">
        <f>SUM(H128:H129)</f>
        <v>0</v>
      </c>
      <c r="I125" s="21">
        <f>SUM(I128:I129)</f>
        <v>0</v>
      </c>
      <c r="J125" s="64"/>
      <c r="K125" s="32"/>
      <c r="L125" s="32"/>
      <c r="M125" s="32"/>
      <c r="N125" s="32"/>
      <c r="O125" s="32"/>
      <c r="P125" s="32"/>
      <c r="Q125" s="32"/>
    </row>
    <row r="126" spans="1:17" s="19" customFormat="1" ht="30.75" customHeight="1" x14ac:dyDescent="0.2">
      <c r="A126" s="106"/>
      <c r="B126" s="51" t="s">
        <v>1</v>
      </c>
      <c r="C126" s="108"/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64"/>
      <c r="K126" s="32"/>
      <c r="L126" s="32"/>
      <c r="M126" s="32"/>
      <c r="N126" s="32"/>
      <c r="O126" s="32"/>
      <c r="P126" s="32"/>
      <c r="Q126" s="32"/>
    </row>
    <row r="127" spans="1:17" s="19" customFormat="1" ht="31.5" customHeight="1" x14ac:dyDescent="0.2">
      <c r="A127" s="106"/>
      <c r="B127" s="51" t="s">
        <v>7</v>
      </c>
      <c r="C127" s="108"/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64"/>
      <c r="K127" s="32"/>
      <c r="L127" s="32"/>
      <c r="M127" s="32"/>
      <c r="N127" s="32"/>
      <c r="O127" s="32"/>
      <c r="P127" s="32"/>
      <c r="Q127" s="32"/>
    </row>
    <row r="128" spans="1:17" s="19" customFormat="1" ht="45.75" customHeight="1" x14ac:dyDescent="0.2">
      <c r="A128" s="106"/>
      <c r="B128" s="51" t="s">
        <v>15</v>
      </c>
      <c r="C128" s="108"/>
      <c r="D128" s="21">
        <f t="shared" si="0"/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64"/>
      <c r="K128" s="32"/>
      <c r="L128" s="32"/>
      <c r="M128" s="32"/>
      <c r="N128" s="32"/>
      <c r="O128" s="32"/>
      <c r="P128" s="32"/>
      <c r="Q128" s="32"/>
    </row>
    <row r="129" spans="1:17" s="19" customFormat="1" ht="18.75" customHeight="1" x14ac:dyDescent="0.2">
      <c r="A129" s="106"/>
      <c r="B129" s="51" t="s">
        <v>29</v>
      </c>
      <c r="C129" s="109"/>
      <c r="D129" s="21">
        <f t="shared" si="0"/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64"/>
      <c r="K129" s="32"/>
      <c r="L129" s="32"/>
      <c r="M129" s="32"/>
      <c r="N129" s="32"/>
      <c r="O129" s="32"/>
      <c r="P129" s="32"/>
      <c r="Q129" s="32"/>
    </row>
    <row r="130" spans="1:17" s="19" customFormat="1" ht="19.5" customHeight="1" x14ac:dyDescent="0.2">
      <c r="A130" s="106" t="s">
        <v>192</v>
      </c>
      <c r="B130" s="51" t="s">
        <v>3</v>
      </c>
      <c r="C130" s="107" t="s">
        <v>17</v>
      </c>
      <c r="D130" s="21">
        <f t="shared" ref="D130:I130" si="1">SUM(D133:D134)</f>
        <v>0</v>
      </c>
      <c r="E130" s="21">
        <f t="shared" si="1"/>
        <v>0</v>
      </c>
      <c r="F130" s="21">
        <f t="shared" si="1"/>
        <v>0</v>
      </c>
      <c r="G130" s="21">
        <f t="shared" si="1"/>
        <v>0</v>
      </c>
      <c r="H130" s="21">
        <f t="shared" si="1"/>
        <v>0</v>
      </c>
      <c r="I130" s="21">
        <f t="shared" si="1"/>
        <v>0</v>
      </c>
      <c r="J130" s="64"/>
      <c r="K130" s="32"/>
      <c r="L130" s="32"/>
      <c r="M130" s="32"/>
      <c r="N130" s="32"/>
      <c r="O130" s="32"/>
      <c r="P130" s="32"/>
      <c r="Q130" s="32"/>
    </row>
    <row r="131" spans="1:17" s="19" customFormat="1" ht="33.75" customHeight="1" x14ac:dyDescent="0.2">
      <c r="A131" s="106"/>
      <c r="B131" s="51" t="s">
        <v>1</v>
      </c>
      <c r="C131" s="108"/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64"/>
      <c r="K131" s="32"/>
      <c r="L131" s="32"/>
      <c r="M131" s="32"/>
      <c r="N131" s="32"/>
      <c r="O131" s="32"/>
      <c r="P131" s="32"/>
      <c r="Q131" s="32"/>
    </row>
    <row r="132" spans="1:17" s="19" customFormat="1" ht="33" customHeight="1" x14ac:dyDescent="0.2">
      <c r="A132" s="106"/>
      <c r="B132" s="51" t="s">
        <v>7</v>
      </c>
      <c r="C132" s="108"/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64"/>
      <c r="K132" s="32"/>
      <c r="L132" s="32"/>
      <c r="M132" s="32"/>
      <c r="N132" s="32"/>
      <c r="O132" s="32"/>
      <c r="P132" s="32"/>
      <c r="Q132" s="32"/>
    </row>
    <row r="133" spans="1:17" s="19" customFormat="1" ht="45.75" customHeight="1" x14ac:dyDescent="0.2">
      <c r="A133" s="106"/>
      <c r="B133" s="51" t="s">
        <v>15</v>
      </c>
      <c r="C133" s="108"/>
      <c r="D133" s="21">
        <f>SUM(E133:I133)</f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64"/>
      <c r="K133" s="32"/>
      <c r="L133" s="32"/>
      <c r="M133" s="32"/>
      <c r="N133" s="32"/>
      <c r="O133" s="32"/>
      <c r="P133" s="32"/>
      <c r="Q133" s="32"/>
    </row>
    <row r="134" spans="1:17" s="19" customFormat="1" ht="18.75" customHeight="1" x14ac:dyDescent="0.2">
      <c r="A134" s="106"/>
      <c r="B134" s="51" t="s">
        <v>29</v>
      </c>
      <c r="C134" s="109"/>
      <c r="D134" s="21">
        <f>SUM(E134:I134)</f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64"/>
      <c r="K134" s="32"/>
      <c r="L134" s="32"/>
      <c r="M134" s="32"/>
      <c r="N134" s="32"/>
      <c r="O134" s="32"/>
      <c r="P134" s="32"/>
      <c r="Q134" s="32"/>
    </row>
    <row r="135" spans="1:17" s="19" customFormat="1" ht="19.5" customHeight="1" x14ac:dyDescent="0.2">
      <c r="A135" s="106" t="s">
        <v>193</v>
      </c>
      <c r="B135" s="51" t="s">
        <v>3</v>
      </c>
      <c r="C135" s="107" t="s">
        <v>17</v>
      </c>
      <c r="D135" s="21">
        <f t="shared" ref="D135:I135" si="2">SUM(D138:D139)</f>
        <v>0</v>
      </c>
      <c r="E135" s="21">
        <f t="shared" si="2"/>
        <v>0</v>
      </c>
      <c r="F135" s="21">
        <f t="shared" si="2"/>
        <v>0</v>
      </c>
      <c r="G135" s="21">
        <f t="shared" si="2"/>
        <v>0</v>
      </c>
      <c r="H135" s="21">
        <f t="shared" si="2"/>
        <v>0</v>
      </c>
      <c r="I135" s="21">
        <f t="shared" si="2"/>
        <v>0</v>
      </c>
      <c r="J135" s="64"/>
      <c r="K135" s="32"/>
      <c r="L135" s="32"/>
      <c r="M135" s="32"/>
      <c r="N135" s="32"/>
      <c r="O135" s="32"/>
      <c r="P135" s="32"/>
      <c r="Q135" s="32"/>
    </row>
    <row r="136" spans="1:17" s="19" customFormat="1" ht="30" customHeight="1" x14ac:dyDescent="0.2">
      <c r="A136" s="106"/>
      <c r="B136" s="51" t="s">
        <v>1</v>
      </c>
      <c r="C136" s="108"/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64"/>
      <c r="K136" s="32"/>
      <c r="L136" s="32"/>
      <c r="M136" s="32"/>
      <c r="N136" s="32"/>
      <c r="O136" s="32"/>
      <c r="P136" s="32"/>
      <c r="Q136" s="32"/>
    </row>
    <row r="137" spans="1:17" s="19" customFormat="1" ht="28.5" customHeight="1" x14ac:dyDescent="0.2">
      <c r="A137" s="106"/>
      <c r="B137" s="51" t="s">
        <v>7</v>
      </c>
      <c r="C137" s="108"/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64"/>
      <c r="K137" s="32"/>
      <c r="L137" s="32"/>
      <c r="M137" s="32"/>
      <c r="N137" s="32"/>
      <c r="O137" s="32"/>
      <c r="P137" s="32"/>
      <c r="Q137" s="32"/>
    </row>
    <row r="138" spans="1:17" s="19" customFormat="1" ht="45.75" customHeight="1" x14ac:dyDescent="0.2">
      <c r="A138" s="106"/>
      <c r="B138" s="51" t="s">
        <v>15</v>
      </c>
      <c r="C138" s="108"/>
      <c r="D138" s="21">
        <f>SUM(E138:I138)</f>
        <v>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64"/>
      <c r="K138" s="32"/>
      <c r="L138" s="32"/>
      <c r="M138" s="32"/>
      <c r="N138" s="32"/>
      <c r="O138" s="32"/>
      <c r="P138" s="32"/>
      <c r="Q138" s="32"/>
    </row>
    <row r="139" spans="1:17" s="19" customFormat="1" ht="18.75" customHeight="1" x14ac:dyDescent="0.2">
      <c r="A139" s="106"/>
      <c r="B139" s="51" t="s">
        <v>29</v>
      </c>
      <c r="C139" s="109"/>
      <c r="D139" s="21">
        <f>SUM(E139:I139)</f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64"/>
      <c r="K139" s="32"/>
      <c r="L139" s="32"/>
      <c r="M139" s="32"/>
      <c r="N139" s="32"/>
      <c r="O139" s="32"/>
      <c r="P139" s="32"/>
      <c r="Q139" s="32"/>
    </row>
    <row r="140" spans="1:17" s="19" customFormat="1" ht="19.5" customHeight="1" x14ac:dyDescent="0.2">
      <c r="A140" s="106" t="s">
        <v>194</v>
      </c>
      <c r="B140" s="51" t="s">
        <v>3</v>
      </c>
      <c r="C140" s="107" t="s">
        <v>17</v>
      </c>
      <c r="D140" s="21">
        <f t="shared" ref="D140:I140" si="3">SUM(D143:D144)</f>
        <v>0</v>
      </c>
      <c r="E140" s="21">
        <f t="shared" si="3"/>
        <v>0</v>
      </c>
      <c r="F140" s="21">
        <f t="shared" si="3"/>
        <v>0</v>
      </c>
      <c r="G140" s="21">
        <f t="shared" si="3"/>
        <v>0</v>
      </c>
      <c r="H140" s="21">
        <f t="shared" si="3"/>
        <v>0</v>
      </c>
      <c r="I140" s="21">
        <f t="shared" si="3"/>
        <v>0</v>
      </c>
      <c r="J140" s="64"/>
      <c r="K140" s="32"/>
      <c r="L140" s="32"/>
      <c r="M140" s="32"/>
      <c r="N140" s="32"/>
      <c r="O140" s="32"/>
      <c r="P140" s="32"/>
      <c r="Q140" s="32"/>
    </row>
    <row r="141" spans="1:17" s="19" customFormat="1" ht="30.75" customHeight="1" x14ac:dyDescent="0.2">
      <c r="A141" s="106"/>
      <c r="B141" s="51" t="s">
        <v>1</v>
      </c>
      <c r="C141" s="108"/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64"/>
      <c r="K141" s="32"/>
      <c r="L141" s="32"/>
      <c r="M141" s="32"/>
      <c r="N141" s="32"/>
      <c r="O141" s="32"/>
      <c r="P141" s="32"/>
      <c r="Q141" s="32"/>
    </row>
    <row r="142" spans="1:17" s="19" customFormat="1" ht="30" customHeight="1" x14ac:dyDescent="0.2">
      <c r="A142" s="106"/>
      <c r="B142" s="51" t="s">
        <v>7</v>
      </c>
      <c r="C142" s="108"/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64"/>
      <c r="K142" s="32"/>
      <c r="L142" s="32"/>
      <c r="M142" s="32"/>
      <c r="N142" s="32"/>
      <c r="O142" s="32"/>
      <c r="P142" s="32"/>
      <c r="Q142" s="32"/>
    </row>
    <row r="143" spans="1:17" s="19" customFormat="1" ht="45.75" customHeight="1" x14ac:dyDescent="0.2">
      <c r="A143" s="106"/>
      <c r="B143" s="51" t="s">
        <v>15</v>
      </c>
      <c r="C143" s="108"/>
      <c r="D143" s="21">
        <f>SUM(E143:I143)</f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64"/>
      <c r="K143" s="32"/>
      <c r="L143" s="32"/>
      <c r="M143" s="32"/>
      <c r="N143" s="32"/>
      <c r="O143" s="32"/>
      <c r="P143" s="32"/>
      <c r="Q143" s="32"/>
    </row>
    <row r="144" spans="1:17" s="19" customFormat="1" ht="18.75" customHeight="1" x14ac:dyDescent="0.2">
      <c r="A144" s="106"/>
      <c r="B144" s="51" t="s">
        <v>29</v>
      </c>
      <c r="C144" s="109"/>
      <c r="D144" s="21">
        <f>SUM(E144:I144)</f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64"/>
      <c r="K144" s="32"/>
      <c r="L144" s="32"/>
      <c r="M144" s="32"/>
      <c r="N144" s="32"/>
      <c r="O144" s="32"/>
      <c r="P144" s="32"/>
      <c r="Q144" s="32"/>
    </row>
    <row r="145" spans="1:17" s="19" customFormat="1" ht="19.5" customHeight="1" x14ac:dyDescent="0.2">
      <c r="A145" s="106" t="s">
        <v>195</v>
      </c>
      <c r="B145" s="51" t="s">
        <v>3</v>
      </c>
      <c r="C145" s="107" t="s">
        <v>17</v>
      </c>
      <c r="D145" s="21">
        <f t="shared" ref="D145:I145" si="4">SUM(D148:D149)</f>
        <v>0</v>
      </c>
      <c r="E145" s="21">
        <f t="shared" si="4"/>
        <v>0</v>
      </c>
      <c r="F145" s="21">
        <f t="shared" si="4"/>
        <v>0</v>
      </c>
      <c r="G145" s="21">
        <f t="shared" si="4"/>
        <v>0</v>
      </c>
      <c r="H145" s="21">
        <f t="shared" si="4"/>
        <v>0</v>
      </c>
      <c r="I145" s="21">
        <f t="shared" si="4"/>
        <v>0</v>
      </c>
      <c r="J145" s="64"/>
      <c r="K145" s="32"/>
      <c r="L145" s="32"/>
      <c r="M145" s="32"/>
      <c r="N145" s="32"/>
      <c r="O145" s="32"/>
      <c r="P145" s="32"/>
      <c r="Q145" s="32"/>
    </row>
    <row r="146" spans="1:17" s="19" customFormat="1" ht="33" customHeight="1" x14ac:dyDescent="0.2">
      <c r="A146" s="106"/>
      <c r="B146" s="51" t="s">
        <v>1</v>
      </c>
      <c r="C146" s="108"/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64"/>
      <c r="K146" s="32"/>
      <c r="L146" s="32"/>
      <c r="M146" s="32"/>
      <c r="N146" s="32"/>
      <c r="O146" s="32"/>
      <c r="P146" s="32"/>
      <c r="Q146" s="32"/>
    </row>
    <row r="147" spans="1:17" s="19" customFormat="1" ht="30" customHeight="1" x14ac:dyDescent="0.2">
      <c r="A147" s="106"/>
      <c r="B147" s="51" t="s">
        <v>7</v>
      </c>
      <c r="C147" s="108"/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64"/>
      <c r="K147" s="32"/>
      <c r="L147" s="32"/>
      <c r="M147" s="32"/>
      <c r="N147" s="32"/>
      <c r="O147" s="32"/>
      <c r="P147" s="32"/>
      <c r="Q147" s="32"/>
    </row>
    <row r="148" spans="1:17" s="19" customFormat="1" ht="45.75" customHeight="1" x14ac:dyDescent="0.2">
      <c r="A148" s="106"/>
      <c r="B148" s="51" t="s">
        <v>15</v>
      </c>
      <c r="C148" s="108"/>
      <c r="D148" s="21">
        <f>SUM(E148:I148)</f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64"/>
      <c r="K148" s="32"/>
      <c r="L148" s="32"/>
      <c r="M148" s="32"/>
      <c r="N148" s="32"/>
      <c r="O148" s="32"/>
      <c r="P148" s="32"/>
      <c r="Q148" s="32"/>
    </row>
    <row r="149" spans="1:17" s="19" customFormat="1" ht="18.75" customHeight="1" x14ac:dyDescent="0.2">
      <c r="A149" s="106"/>
      <c r="B149" s="51" t="s">
        <v>29</v>
      </c>
      <c r="C149" s="109"/>
      <c r="D149" s="21">
        <f>SUM(E149:I149)</f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64"/>
      <c r="K149" s="32"/>
      <c r="L149" s="32"/>
      <c r="M149" s="32"/>
      <c r="N149" s="32"/>
      <c r="O149" s="32"/>
      <c r="P149" s="32"/>
      <c r="Q149" s="32"/>
    </row>
    <row r="150" spans="1:17" s="19" customFormat="1" ht="15" customHeight="1" x14ac:dyDescent="0.2">
      <c r="A150" s="106" t="s">
        <v>196</v>
      </c>
      <c r="B150" s="51" t="s">
        <v>3</v>
      </c>
      <c r="C150" s="107" t="s">
        <v>17</v>
      </c>
      <c r="D150" s="21">
        <f t="shared" ref="D150:I150" si="5">SUM(D153:D154)</f>
        <v>0</v>
      </c>
      <c r="E150" s="21">
        <f t="shared" si="5"/>
        <v>0</v>
      </c>
      <c r="F150" s="21">
        <f t="shared" si="5"/>
        <v>0</v>
      </c>
      <c r="G150" s="21">
        <f t="shared" si="5"/>
        <v>0</v>
      </c>
      <c r="H150" s="21">
        <f t="shared" si="5"/>
        <v>0</v>
      </c>
      <c r="I150" s="21">
        <f t="shared" si="5"/>
        <v>0</v>
      </c>
      <c r="J150" s="64"/>
      <c r="K150" s="32"/>
      <c r="L150" s="32"/>
      <c r="M150" s="32"/>
      <c r="N150" s="32"/>
      <c r="O150" s="32"/>
      <c r="P150" s="32"/>
      <c r="Q150" s="32"/>
    </row>
    <row r="151" spans="1:17" s="19" customFormat="1" ht="33" customHeight="1" x14ac:dyDescent="0.2">
      <c r="A151" s="106"/>
      <c r="B151" s="51" t="s">
        <v>1</v>
      </c>
      <c r="C151" s="108"/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64"/>
      <c r="K151" s="32"/>
      <c r="L151" s="32"/>
      <c r="M151" s="32"/>
      <c r="N151" s="32"/>
      <c r="O151" s="32"/>
      <c r="P151" s="32"/>
      <c r="Q151" s="32"/>
    </row>
    <row r="152" spans="1:17" s="19" customFormat="1" ht="29.25" customHeight="1" x14ac:dyDescent="0.2">
      <c r="A152" s="106"/>
      <c r="B152" s="51" t="s">
        <v>7</v>
      </c>
      <c r="C152" s="108"/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64"/>
      <c r="K152" s="32"/>
      <c r="L152" s="32"/>
      <c r="M152" s="32"/>
      <c r="N152" s="32"/>
      <c r="O152" s="32"/>
      <c r="P152" s="32"/>
      <c r="Q152" s="32"/>
    </row>
    <row r="153" spans="1:17" s="19" customFormat="1" ht="45.75" customHeight="1" x14ac:dyDescent="0.2">
      <c r="A153" s="106"/>
      <c r="B153" s="51" t="s">
        <v>15</v>
      </c>
      <c r="C153" s="108"/>
      <c r="D153" s="21">
        <f>SUM(E153:I153)</f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64"/>
      <c r="K153" s="32"/>
      <c r="L153" s="32"/>
      <c r="M153" s="32"/>
      <c r="N153" s="32"/>
      <c r="O153" s="32"/>
      <c r="P153" s="32"/>
      <c r="Q153" s="32"/>
    </row>
    <row r="154" spans="1:17" s="19" customFormat="1" ht="18.75" customHeight="1" x14ac:dyDescent="0.2">
      <c r="A154" s="106"/>
      <c r="B154" s="51" t="s">
        <v>29</v>
      </c>
      <c r="C154" s="109"/>
      <c r="D154" s="21">
        <f>SUM(E154:I154)</f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64"/>
      <c r="K154" s="32"/>
      <c r="L154" s="32"/>
      <c r="M154" s="32"/>
      <c r="N154" s="32"/>
      <c r="O154" s="32"/>
      <c r="P154" s="32"/>
      <c r="Q154" s="32"/>
    </row>
    <row r="155" spans="1:17" s="19" customFormat="1" ht="14.25" customHeight="1" x14ac:dyDescent="0.2">
      <c r="A155" s="106" t="s">
        <v>197</v>
      </c>
      <c r="B155" s="51" t="s">
        <v>3</v>
      </c>
      <c r="C155" s="107" t="s">
        <v>17</v>
      </c>
      <c r="D155" s="21">
        <f t="shared" ref="D155:I155" si="6">SUM(D158:D159)</f>
        <v>0</v>
      </c>
      <c r="E155" s="21">
        <f t="shared" si="6"/>
        <v>0</v>
      </c>
      <c r="F155" s="21">
        <f t="shared" si="6"/>
        <v>0</v>
      </c>
      <c r="G155" s="21">
        <f t="shared" si="6"/>
        <v>0</v>
      </c>
      <c r="H155" s="21">
        <f t="shared" si="6"/>
        <v>0</v>
      </c>
      <c r="I155" s="21">
        <f t="shared" si="6"/>
        <v>0</v>
      </c>
      <c r="J155" s="64"/>
      <c r="K155" s="32"/>
      <c r="L155" s="32"/>
      <c r="M155" s="32"/>
      <c r="N155" s="32"/>
      <c r="O155" s="32"/>
      <c r="P155" s="32"/>
      <c r="Q155" s="32"/>
    </row>
    <row r="156" spans="1:17" s="19" customFormat="1" ht="29.25" customHeight="1" x14ac:dyDescent="0.2">
      <c r="A156" s="106"/>
      <c r="B156" s="51" t="s">
        <v>1</v>
      </c>
      <c r="C156" s="108"/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64"/>
      <c r="K156" s="32"/>
      <c r="L156" s="32"/>
      <c r="M156" s="32"/>
      <c r="N156" s="32"/>
      <c r="O156" s="32"/>
      <c r="P156" s="32"/>
      <c r="Q156" s="32"/>
    </row>
    <row r="157" spans="1:17" s="19" customFormat="1" ht="36" customHeight="1" x14ac:dyDescent="0.2">
      <c r="A157" s="106"/>
      <c r="B157" s="51" t="s">
        <v>7</v>
      </c>
      <c r="C157" s="108"/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64"/>
      <c r="K157" s="32"/>
      <c r="L157" s="32"/>
      <c r="M157" s="32"/>
      <c r="N157" s="32"/>
      <c r="O157" s="32"/>
      <c r="P157" s="32"/>
      <c r="Q157" s="32"/>
    </row>
    <row r="158" spans="1:17" s="19" customFormat="1" ht="45.75" customHeight="1" x14ac:dyDescent="0.2">
      <c r="A158" s="106"/>
      <c r="B158" s="51" t="s">
        <v>15</v>
      </c>
      <c r="C158" s="108"/>
      <c r="D158" s="21">
        <f>SUM(E158:I158)</f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64"/>
      <c r="K158" s="32"/>
      <c r="L158" s="32"/>
      <c r="M158" s="32"/>
      <c r="N158" s="32"/>
      <c r="O158" s="32"/>
      <c r="P158" s="32"/>
      <c r="Q158" s="32"/>
    </row>
    <row r="159" spans="1:17" s="19" customFormat="1" ht="18.75" customHeight="1" x14ac:dyDescent="0.2">
      <c r="A159" s="106"/>
      <c r="B159" s="51" t="s">
        <v>29</v>
      </c>
      <c r="C159" s="109"/>
      <c r="D159" s="21">
        <f>SUM(E159:I159)</f>
        <v>0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64"/>
      <c r="K159" s="32"/>
      <c r="L159" s="32"/>
      <c r="M159" s="32"/>
      <c r="N159" s="32"/>
      <c r="O159" s="32"/>
      <c r="P159" s="32"/>
      <c r="Q159" s="32"/>
    </row>
    <row r="160" spans="1:17" s="19" customFormat="1" ht="19.5" customHeight="1" x14ac:dyDescent="0.2">
      <c r="A160" s="106" t="s">
        <v>198</v>
      </c>
      <c r="B160" s="51" t="s">
        <v>3</v>
      </c>
      <c r="C160" s="107" t="s">
        <v>17</v>
      </c>
      <c r="D160" s="21">
        <f t="shared" ref="D160:I160" si="7">SUM(D163:D164)</f>
        <v>0</v>
      </c>
      <c r="E160" s="21">
        <f t="shared" si="7"/>
        <v>0</v>
      </c>
      <c r="F160" s="21">
        <f t="shared" si="7"/>
        <v>0</v>
      </c>
      <c r="G160" s="21">
        <f t="shared" si="7"/>
        <v>0</v>
      </c>
      <c r="H160" s="21">
        <f t="shared" si="7"/>
        <v>0</v>
      </c>
      <c r="I160" s="21">
        <f t="shared" si="7"/>
        <v>0</v>
      </c>
      <c r="J160" s="64"/>
      <c r="K160" s="32"/>
      <c r="L160" s="32"/>
      <c r="M160" s="32"/>
      <c r="N160" s="32"/>
      <c r="O160" s="32"/>
      <c r="P160" s="32"/>
      <c r="Q160" s="32"/>
    </row>
    <row r="161" spans="1:17" s="19" customFormat="1" ht="32.25" customHeight="1" x14ac:dyDescent="0.2">
      <c r="A161" s="106"/>
      <c r="B161" s="51" t="s">
        <v>1</v>
      </c>
      <c r="C161" s="108"/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64"/>
      <c r="K161" s="32"/>
      <c r="L161" s="32"/>
      <c r="M161" s="32"/>
      <c r="N161" s="32"/>
      <c r="O161" s="32"/>
      <c r="P161" s="32"/>
      <c r="Q161" s="32"/>
    </row>
    <row r="162" spans="1:17" s="19" customFormat="1" ht="30.75" customHeight="1" x14ac:dyDescent="0.2">
      <c r="A162" s="106"/>
      <c r="B162" s="51" t="s">
        <v>7</v>
      </c>
      <c r="C162" s="108"/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64"/>
      <c r="K162" s="32"/>
      <c r="L162" s="32"/>
      <c r="M162" s="32"/>
      <c r="N162" s="32"/>
      <c r="O162" s="32"/>
      <c r="P162" s="32"/>
      <c r="Q162" s="32"/>
    </row>
    <row r="163" spans="1:17" s="19" customFormat="1" ht="45.75" customHeight="1" x14ac:dyDescent="0.2">
      <c r="A163" s="106"/>
      <c r="B163" s="51" t="s">
        <v>15</v>
      </c>
      <c r="C163" s="108"/>
      <c r="D163" s="21">
        <f>SUM(E163:I163)</f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64"/>
      <c r="K163" s="32"/>
      <c r="L163" s="32"/>
      <c r="M163" s="32"/>
      <c r="N163" s="32"/>
      <c r="O163" s="32"/>
      <c r="P163" s="32"/>
      <c r="Q163" s="32"/>
    </row>
    <row r="164" spans="1:17" s="19" customFormat="1" ht="18.75" customHeight="1" x14ac:dyDescent="0.2">
      <c r="A164" s="106"/>
      <c r="B164" s="51" t="s">
        <v>29</v>
      </c>
      <c r="C164" s="109"/>
      <c r="D164" s="21">
        <f>SUM(E164:I164)</f>
        <v>0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64"/>
      <c r="K164" s="32"/>
      <c r="L164" s="32"/>
      <c r="M164" s="32"/>
      <c r="N164" s="32"/>
      <c r="O164" s="32"/>
      <c r="P164" s="32"/>
      <c r="Q164" s="32"/>
    </row>
    <row r="165" spans="1:17" ht="15" x14ac:dyDescent="0.2">
      <c r="A165" s="106" t="s">
        <v>199</v>
      </c>
      <c r="B165" s="51" t="s">
        <v>3</v>
      </c>
      <c r="C165" s="107" t="s">
        <v>17</v>
      </c>
      <c r="D165" s="21">
        <f t="shared" ref="D165:I165" si="8">SUM(D168:D169)</f>
        <v>0</v>
      </c>
      <c r="E165" s="21">
        <f t="shared" si="8"/>
        <v>0</v>
      </c>
      <c r="F165" s="21">
        <f t="shared" si="8"/>
        <v>0</v>
      </c>
      <c r="G165" s="21">
        <f t="shared" si="8"/>
        <v>0</v>
      </c>
      <c r="H165" s="21">
        <f t="shared" si="8"/>
        <v>0</v>
      </c>
      <c r="I165" s="21">
        <f t="shared" si="8"/>
        <v>0</v>
      </c>
      <c r="J165" s="64"/>
    </row>
    <row r="166" spans="1:17" ht="30" x14ac:dyDescent="0.2">
      <c r="A166" s="106"/>
      <c r="B166" s="51" t="s">
        <v>1</v>
      </c>
      <c r="C166" s="108"/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64"/>
    </row>
    <row r="167" spans="1:17" ht="30" x14ac:dyDescent="0.2">
      <c r="A167" s="106"/>
      <c r="B167" s="51" t="s">
        <v>7</v>
      </c>
      <c r="C167" s="108"/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64"/>
    </row>
    <row r="168" spans="1:17" ht="45" x14ac:dyDescent="0.2">
      <c r="A168" s="106"/>
      <c r="B168" s="51" t="s">
        <v>15</v>
      </c>
      <c r="C168" s="108"/>
      <c r="D168" s="21">
        <f>SUM(E168:I168)</f>
        <v>0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64"/>
    </row>
    <row r="169" spans="1:17" ht="15" x14ac:dyDescent="0.2">
      <c r="A169" s="106"/>
      <c r="B169" s="51" t="s">
        <v>29</v>
      </c>
      <c r="C169" s="109"/>
      <c r="D169" s="21">
        <f>SUM(E169:I169)</f>
        <v>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64"/>
    </row>
    <row r="170" spans="1:17" ht="63" x14ac:dyDescent="0.2">
      <c r="A170" s="45" t="s">
        <v>200</v>
      </c>
      <c r="B170" s="51"/>
      <c r="C170" s="52"/>
      <c r="D170" s="21"/>
      <c r="E170" s="23"/>
      <c r="F170" s="23"/>
      <c r="G170" s="23"/>
      <c r="H170" s="23"/>
      <c r="I170" s="23"/>
      <c r="J170" s="64"/>
    </row>
    <row r="171" spans="1:17" ht="15" x14ac:dyDescent="0.2">
      <c r="A171" s="106" t="s">
        <v>201</v>
      </c>
      <c r="B171" s="51" t="s">
        <v>3</v>
      </c>
      <c r="C171" s="107" t="s">
        <v>17</v>
      </c>
      <c r="D171" s="21">
        <f t="shared" ref="D171:I171" si="9">SUM(D174:D175)</f>
        <v>0</v>
      </c>
      <c r="E171" s="21">
        <f t="shared" si="9"/>
        <v>0</v>
      </c>
      <c r="F171" s="21">
        <f t="shared" si="9"/>
        <v>0</v>
      </c>
      <c r="G171" s="21">
        <f t="shared" si="9"/>
        <v>0</v>
      </c>
      <c r="H171" s="21">
        <f t="shared" si="9"/>
        <v>0</v>
      </c>
      <c r="I171" s="21">
        <f t="shared" si="9"/>
        <v>0</v>
      </c>
      <c r="J171" s="64"/>
    </row>
    <row r="172" spans="1:17" ht="30" x14ac:dyDescent="0.2">
      <c r="A172" s="106"/>
      <c r="B172" s="51" t="s">
        <v>1</v>
      </c>
      <c r="C172" s="108"/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64"/>
    </row>
    <row r="173" spans="1:17" ht="30" x14ac:dyDescent="0.2">
      <c r="A173" s="106"/>
      <c r="B173" s="51" t="s">
        <v>7</v>
      </c>
      <c r="C173" s="108"/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64"/>
    </row>
    <row r="174" spans="1:17" ht="45" x14ac:dyDescent="0.2">
      <c r="A174" s="106"/>
      <c r="B174" s="51" t="s">
        <v>15</v>
      </c>
      <c r="C174" s="108"/>
      <c r="D174" s="21">
        <f>SUM(E174:I174)</f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64"/>
    </row>
    <row r="175" spans="1:17" ht="15" x14ac:dyDescent="0.2">
      <c r="A175" s="106"/>
      <c r="B175" s="51" t="s">
        <v>29</v>
      </c>
      <c r="C175" s="109"/>
      <c r="D175" s="21">
        <f>SUM(E175:I175)</f>
        <v>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64"/>
    </row>
    <row r="176" spans="1:17" ht="63" x14ac:dyDescent="0.2">
      <c r="A176" s="45" t="s">
        <v>202</v>
      </c>
      <c r="B176" s="51"/>
      <c r="C176" s="52"/>
      <c r="D176" s="21"/>
      <c r="E176" s="23"/>
      <c r="F176" s="23"/>
      <c r="G176" s="23"/>
      <c r="H176" s="23"/>
      <c r="I176" s="23"/>
      <c r="J176" s="64"/>
    </row>
    <row r="177" spans="1:10" ht="15" x14ac:dyDescent="0.2">
      <c r="A177" s="106" t="s">
        <v>203</v>
      </c>
      <c r="B177" s="51" t="s">
        <v>3</v>
      </c>
      <c r="C177" s="107" t="s">
        <v>17</v>
      </c>
      <c r="D177" s="21">
        <f t="shared" ref="D177:I177" si="10">SUM(D180:D181)</f>
        <v>0</v>
      </c>
      <c r="E177" s="21">
        <f t="shared" si="10"/>
        <v>0</v>
      </c>
      <c r="F177" s="21">
        <f t="shared" si="10"/>
        <v>0</v>
      </c>
      <c r="G177" s="21">
        <f t="shared" si="10"/>
        <v>0</v>
      </c>
      <c r="H177" s="21">
        <f t="shared" si="10"/>
        <v>0</v>
      </c>
      <c r="I177" s="21">
        <f t="shared" si="10"/>
        <v>0</v>
      </c>
      <c r="J177" s="64"/>
    </row>
    <row r="178" spans="1:10" ht="30" x14ac:dyDescent="0.2">
      <c r="A178" s="106"/>
      <c r="B178" s="51" t="s">
        <v>1</v>
      </c>
      <c r="C178" s="108"/>
      <c r="D178" s="21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64"/>
    </row>
    <row r="179" spans="1:10" ht="30" x14ac:dyDescent="0.2">
      <c r="A179" s="106"/>
      <c r="B179" s="51" t="s">
        <v>7</v>
      </c>
      <c r="C179" s="108"/>
      <c r="D179" s="21">
        <v>0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64"/>
    </row>
    <row r="180" spans="1:10" ht="45" x14ac:dyDescent="0.2">
      <c r="A180" s="106"/>
      <c r="B180" s="51" t="s">
        <v>15</v>
      </c>
      <c r="C180" s="108"/>
      <c r="D180" s="21">
        <f>SUM(E180:I180)</f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64"/>
    </row>
    <row r="181" spans="1:10" ht="15" x14ac:dyDescent="0.2">
      <c r="A181" s="106"/>
      <c r="B181" s="51" t="s">
        <v>29</v>
      </c>
      <c r="C181" s="109"/>
      <c r="D181" s="21">
        <f>SUM(E181:I181)</f>
        <v>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64"/>
    </row>
    <row r="182" spans="1:10" ht="15.75" x14ac:dyDescent="0.2">
      <c r="A182" s="105" t="s">
        <v>56</v>
      </c>
      <c r="B182" s="105"/>
      <c r="C182" s="105"/>
      <c r="D182" s="105"/>
      <c r="E182" s="105"/>
      <c r="F182" s="105"/>
      <c r="G182" s="105"/>
      <c r="H182" s="105"/>
      <c r="I182" s="105"/>
      <c r="J182" s="105"/>
    </row>
    <row r="183" spans="1:10" ht="47.25" x14ac:dyDescent="0.2">
      <c r="A183" s="20" t="s">
        <v>204</v>
      </c>
      <c r="B183" s="68"/>
      <c r="C183" s="68"/>
      <c r="D183" s="64"/>
      <c r="E183" s="64"/>
      <c r="F183" s="64"/>
      <c r="G183" s="64"/>
      <c r="H183" s="64"/>
      <c r="I183" s="64"/>
      <c r="J183" s="64"/>
    </row>
    <row r="184" spans="1:10" ht="15" x14ac:dyDescent="0.2">
      <c r="A184" s="106" t="s">
        <v>205</v>
      </c>
      <c r="B184" s="51" t="s">
        <v>3</v>
      </c>
      <c r="C184" s="107" t="s">
        <v>17</v>
      </c>
      <c r="D184" s="21">
        <f>SUM(E184:I184)</f>
        <v>0</v>
      </c>
      <c r="E184" s="21">
        <f>SUM(E187:E188)</f>
        <v>0</v>
      </c>
      <c r="F184" s="21">
        <f>SUM(F187:F188)</f>
        <v>0</v>
      </c>
      <c r="G184" s="21">
        <f>SUM(G187:G188)</f>
        <v>0</v>
      </c>
      <c r="H184" s="21">
        <f>SUM(H187:H188)</f>
        <v>0</v>
      </c>
      <c r="I184" s="21">
        <f>SUM(I187:I188)</f>
        <v>0</v>
      </c>
      <c r="J184" s="64"/>
    </row>
    <row r="185" spans="1:10" ht="30" x14ac:dyDescent="0.2">
      <c r="A185" s="106"/>
      <c r="B185" s="51" t="s">
        <v>1</v>
      </c>
      <c r="C185" s="108"/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64"/>
    </row>
    <row r="186" spans="1:10" ht="30" x14ac:dyDescent="0.2">
      <c r="A186" s="106"/>
      <c r="B186" s="51" t="s">
        <v>7</v>
      </c>
      <c r="C186" s="108"/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64"/>
    </row>
    <row r="187" spans="1:10" ht="45" x14ac:dyDescent="0.2">
      <c r="A187" s="106"/>
      <c r="B187" s="51" t="s">
        <v>15</v>
      </c>
      <c r="C187" s="108"/>
      <c r="D187" s="21">
        <v>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64"/>
    </row>
    <row r="188" spans="1:10" ht="15" x14ac:dyDescent="0.2">
      <c r="A188" s="106"/>
      <c r="B188" s="51" t="s">
        <v>29</v>
      </c>
      <c r="C188" s="109"/>
      <c r="D188" s="21">
        <f>SUM(E188:I188)</f>
        <v>0</v>
      </c>
      <c r="E188" s="23">
        <v>0</v>
      </c>
      <c r="F188" s="23">
        <v>0</v>
      </c>
      <c r="G188" s="23">
        <v>0</v>
      </c>
      <c r="H188" s="23">
        <v>0</v>
      </c>
      <c r="I188" s="23">
        <v>0</v>
      </c>
      <c r="J188" s="64"/>
    </row>
    <row r="189" spans="1:10" ht="15" x14ac:dyDescent="0.2">
      <c r="A189" s="106" t="s">
        <v>206</v>
      </c>
      <c r="B189" s="51" t="s">
        <v>3</v>
      </c>
      <c r="C189" s="107" t="s">
        <v>17</v>
      </c>
      <c r="D189" s="21">
        <v>2657.7</v>
      </c>
      <c r="E189" s="21">
        <v>2657.7</v>
      </c>
      <c r="F189" s="21">
        <f>SUM(F192:F193)</f>
        <v>0</v>
      </c>
      <c r="G189" s="21">
        <f>SUM(G192:G193)</f>
        <v>0</v>
      </c>
      <c r="H189" s="21">
        <f>SUM(H192:H193)</f>
        <v>0</v>
      </c>
      <c r="I189" s="21">
        <f>SUM(I192:I193)</f>
        <v>0</v>
      </c>
      <c r="J189" s="64"/>
    </row>
    <row r="190" spans="1:10" ht="30" x14ac:dyDescent="0.2">
      <c r="A190" s="106"/>
      <c r="B190" s="51" t="s">
        <v>1</v>
      </c>
      <c r="C190" s="108"/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64"/>
    </row>
    <row r="191" spans="1:10" ht="30" x14ac:dyDescent="0.2">
      <c r="A191" s="106"/>
      <c r="B191" s="51" t="s">
        <v>7</v>
      </c>
      <c r="C191" s="108"/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64"/>
    </row>
    <row r="192" spans="1:10" ht="45" x14ac:dyDescent="0.2">
      <c r="A192" s="106"/>
      <c r="B192" s="51" t="s">
        <v>15</v>
      </c>
      <c r="C192" s="108"/>
      <c r="D192" s="21">
        <v>2657.7</v>
      </c>
      <c r="E192" s="23">
        <v>2657.7</v>
      </c>
      <c r="F192" s="23">
        <v>0</v>
      </c>
      <c r="G192" s="23">
        <v>0</v>
      </c>
      <c r="H192" s="23">
        <v>0</v>
      </c>
      <c r="I192" s="23">
        <v>0</v>
      </c>
      <c r="J192" s="64"/>
    </row>
    <row r="193" spans="1:10" ht="15" x14ac:dyDescent="0.2">
      <c r="A193" s="106"/>
      <c r="B193" s="51" t="s">
        <v>29</v>
      </c>
      <c r="C193" s="109"/>
      <c r="D193" s="21">
        <f>SUM(E193:I193)</f>
        <v>0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64"/>
    </row>
    <row r="194" spans="1:10" ht="15.75" x14ac:dyDescent="0.2">
      <c r="A194" s="105" t="s">
        <v>57</v>
      </c>
      <c r="B194" s="105"/>
      <c r="C194" s="105"/>
      <c r="D194" s="105"/>
      <c r="E194" s="105"/>
      <c r="F194" s="105"/>
      <c r="G194" s="105"/>
      <c r="H194" s="105"/>
      <c r="I194" s="105"/>
      <c r="J194" s="105"/>
    </row>
    <row r="195" spans="1:10" ht="66" customHeight="1" x14ac:dyDescent="0.2">
      <c r="A195" s="20" t="s">
        <v>207</v>
      </c>
      <c r="B195" s="68"/>
      <c r="C195" s="68"/>
      <c r="D195" s="64"/>
      <c r="E195" s="64"/>
      <c r="F195" s="64"/>
      <c r="G195" s="64"/>
      <c r="H195" s="64"/>
      <c r="I195" s="64"/>
      <c r="J195" s="64"/>
    </row>
    <row r="196" spans="1:10" ht="15" x14ac:dyDescent="0.2">
      <c r="A196" s="106" t="s">
        <v>208</v>
      </c>
      <c r="B196" s="51" t="s">
        <v>3</v>
      </c>
      <c r="C196" s="107" t="s">
        <v>17</v>
      </c>
      <c r="D196" s="21">
        <f>(D198+D199)</f>
        <v>6093.5</v>
      </c>
      <c r="E196" s="21">
        <f>SUM(E198+E199)</f>
        <v>1218.7</v>
      </c>
      <c r="F196" s="21">
        <f>SUM(F198+F199)</f>
        <v>1218.7</v>
      </c>
      <c r="G196" s="21">
        <f>SUM(G198+G199)</f>
        <v>1218.7</v>
      </c>
      <c r="H196" s="21">
        <f>SUM(H198+H199)</f>
        <v>1218.7</v>
      </c>
      <c r="I196" s="21">
        <f>SUM(I198+I199)</f>
        <v>1218.7</v>
      </c>
      <c r="J196" s="64"/>
    </row>
    <row r="197" spans="1:10" ht="30" x14ac:dyDescent="0.2">
      <c r="A197" s="106"/>
      <c r="B197" s="51" t="s">
        <v>1</v>
      </c>
      <c r="C197" s="108"/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64"/>
    </row>
    <row r="198" spans="1:10" ht="30" x14ac:dyDescent="0.2">
      <c r="A198" s="106"/>
      <c r="B198" s="51" t="s">
        <v>7</v>
      </c>
      <c r="C198" s="108"/>
      <c r="D198" s="21">
        <f>(E198+F198+G198+H198+I198)</f>
        <v>3160</v>
      </c>
      <c r="E198" s="21">
        <v>632</v>
      </c>
      <c r="F198" s="21">
        <v>632</v>
      </c>
      <c r="G198" s="21">
        <v>632</v>
      </c>
      <c r="H198" s="21">
        <v>632</v>
      </c>
      <c r="I198" s="21">
        <v>632</v>
      </c>
      <c r="J198" s="64"/>
    </row>
    <row r="199" spans="1:10" ht="45" x14ac:dyDescent="0.2">
      <c r="A199" s="106"/>
      <c r="B199" s="51" t="s">
        <v>15</v>
      </c>
      <c r="C199" s="108"/>
      <c r="D199" s="21">
        <f>(E199+F199+G199+H199+I199)</f>
        <v>2933.5</v>
      </c>
      <c r="E199" s="23">
        <v>586.70000000000005</v>
      </c>
      <c r="F199" s="23">
        <v>586.70000000000005</v>
      </c>
      <c r="G199" s="23">
        <v>586.70000000000005</v>
      </c>
      <c r="H199" s="23">
        <v>586.70000000000005</v>
      </c>
      <c r="I199" s="23">
        <v>586.70000000000005</v>
      </c>
      <c r="J199" s="64"/>
    </row>
    <row r="200" spans="1:10" ht="15" x14ac:dyDescent="0.2">
      <c r="A200" s="106"/>
      <c r="B200" s="51" t="s">
        <v>29</v>
      </c>
      <c r="C200" s="109"/>
      <c r="D200" s="21">
        <f>SUM(E200:I200)</f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64"/>
    </row>
  </sheetData>
  <mergeCells count="80">
    <mergeCell ref="C32:C36"/>
    <mergeCell ref="C150:C154"/>
    <mergeCell ref="C135:C139"/>
    <mergeCell ref="C165:C169"/>
    <mergeCell ref="A150:A154"/>
    <mergeCell ref="A92:A96"/>
    <mergeCell ref="C43:C47"/>
    <mergeCell ref="A98:A102"/>
    <mergeCell ref="C69:C73"/>
    <mergeCell ref="C58:C62"/>
    <mergeCell ref="A140:A144"/>
    <mergeCell ref="C120:C124"/>
    <mergeCell ref="A120:A124"/>
    <mergeCell ref="C125:C129"/>
    <mergeCell ref="A135:A139"/>
    <mergeCell ref="A118:J118"/>
    <mergeCell ref="J15:J16"/>
    <mergeCell ref="A81:A85"/>
    <mergeCell ref="E12:H12"/>
    <mergeCell ref="A18:J18"/>
    <mergeCell ref="A74:J74"/>
    <mergeCell ref="B15:B16"/>
    <mergeCell ref="A13:J13"/>
    <mergeCell ref="A20:A24"/>
    <mergeCell ref="A76:A80"/>
    <mergeCell ref="A53:A57"/>
    <mergeCell ref="D15:I15"/>
    <mergeCell ref="A43:A47"/>
    <mergeCell ref="C76:C80"/>
    <mergeCell ref="A30:J30"/>
    <mergeCell ref="A25:A29"/>
    <mergeCell ref="C25:C29"/>
    <mergeCell ref="A15:A16"/>
    <mergeCell ref="C87:C91"/>
    <mergeCell ref="C92:C96"/>
    <mergeCell ref="A63:A67"/>
    <mergeCell ref="C20:C24"/>
    <mergeCell ref="C15:C16"/>
    <mergeCell ref="C48:C52"/>
    <mergeCell ref="C63:C67"/>
    <mergeCell ref="A69:A73"/>
    <mergeCell ref="A58:A62"/>
    <mergeCell ref="A87:A91"/>
    <mergeCell ref="C53:C57"/>
    <mergeCell ref="A37:A41"/>
    <mergeCell ref="C37:C41"/>
    <mergeCell ref="C81:C85"/>
    <mergeCell ref="A32:A36"/>
    <mergeCell ref="C98:C102"/>
    <mergeCell ref="C103:C107"/>
    <mergeCell ref="A113:A117"/>
    <mergeCell ref="A103:A107"/>
    <mergeCell ref="A125:A129"/>
    <mergeCell ref="A182:J182"/>
    <mergeCell ref="A184:A188"/>
    <mergeCell ref="C184:C188"/>
    <mergeCell ref="A160:A164"/>
    <mergeCell ref="C160:C164"/>
    <mergeCell ref="C140:C144"/>
    <mergeCell ref="A177:A181"/>
    <mergeCell ref="C177:C181"/>
    <mergeCell ref="A171:A175"/>
    <mergeCell ref="C171:C175"/>
    <mergeCell ref="A165:A169"/>
    <mergeCell ref="E6:H6"/>
    <mergeCell ref="A194:J194"/>
    <mergeCell ref="A196:A200"/>
    <mergeCell ref="C196:C200"/>
    <mergeCell ref="A189:A193"/>
    <mergeCell ref="C189:C193"/>
    <mergeCell ref="A48:A52"/>
    <mergeCell ref="A155:A159"/>
    <mergeCell ref="C155:C159"/>
    <mergeCell ref="C145:C149"/>
    <mergeCell ref="C113:C117"/>
    <mergeCell ref="A108:A112"/>
    <mergeCell ref="C108:C112"/>
    <mergeCell ref="A145:A149"/>
    <mergeCell ref="C130:C134"/>
    <mergeCell ref="A130:A134"/>
  </mergeCells>
  <pageMargins left="0.38" right="0.17" top="0.17" bottom="0.27" header="0.17" footer="0.17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3"/>
  <sheetViews>
    <sheetView zoomScale="80" zoomScaleNormal="80" zoomScaleSheetLayoutView="95" workbookViewId="0">
      <selection activeCell="G246" sqref="G246"/>
    </sheetView>
  </sheetViews>
  <sheetFormatPr defaultRowHeight="12.75" x14ac:dyDescent="0.2"/>
  <cols>
    <col min="1" max="1" width="6" style="70" customWidth="1"/>
    <col min="2" max="2" width="31.28515625" style="32" customWidth="1"/>
    <col min="3" max="3" width="13" style="38" customWidth="1"/>
    <col min="4" max="4" width="15.85546875" style="32" customWidth="1"/>
    <col min="5" max="5" width="15.140625" style="71" customWidth="1"/>
    <col min="6" max="6" width="15.85546875" style="30" customWidth="1"/>
    <col min="7" max="7" width="18.85546875" style="30" customWidth="1"/>
    <col min="8" max="8" width="12" style="30" customWidth="1"/>
    <col min="9" max="10" width="11.85546875" style="30" customWidth="1"/>
    <col min="11" max="11" width="13.42578125" style="30" customWidth="1"/>
    <col min="12" max="12" width="22.85546875" style="38" customWidth="1"/>
    <col min="13" max="13" width="24.28515625" style="8" customWidth="1"/>
    <col min="14" max="16384" width="9.140625" style="32"/>
  </cols>
  <sheetData>
    <row r="1" spans="1:15" ht="15" x14ac:dyDescent="0.25">
      <c r="H1" s="3" t="s">
        <v>139</v>
      </c>
      <c r="I1" s="4"/>
      <c r="J1" s="4"/>
      <c r="K1" s="4"/>
      <c r="L1" s="4"/>
      <c r="M1" s="4"/>
      <c r="N1" s="1"/>
      <c r="O1" s="1"/>
    </row>
    <row r="2" spans="1:15" ht="15" x14ac:dyDescent="0.25">
      <c r="H2" s="5" t="s">
        <v>138</v>
      </c>
      <c r="I2" s="6"/>
      <c r="J2" s="7"/>
      <c r="K2" s="8"/>
      <c r="L2" s="9"/>
      <c r="M2" s="4"/>
      <c r="N2" s="1"/>
      <c r="O2" s="1"/>
    </row>
    <row r="3" spans="1:15" ht="15" x14ac:dyDescent="0.25">
      <c r="H3" s="10" t="s">
        <v>136</v>
      </c>
      <c r="I3" s="10"/>
      <c r="J3" s="10"/>
      <c r="K3" s="11"/>
      <c r="L3" s="1"/>
      <c r="M3" s="4"/>
      <c r="N3" s="1"/>
      <c r="O3" s="1"/>
    </row>
    <row r="4" spans="1:15" ht="15" x14ac:dyDescent="0.25">
      <c r="H4" s="10" t="s">
        <v>137</v>
      </c>
      <c r="I4" s="10"/>
      <c r="J4" s="10"/>
      <c r="K4" s="11"/>
      <c r="L4" s="1"/>
      <c r="M4" s="4"/>
      <c r="N4" s="1"/>
      <c r="O4" s="1"/>
    </row>
    <row r="5" spans="1:15" ht="15" x14ac:dyDescent="0.25">
      <c r="H5" s="10"/>
      <c r="I5" s="10"/>
      <c r="J5" s="10"/>
      <c r="K5" s="11"/>
      <c r="L5" s="12"/>
      <c r="M5" s="12"/>
      <c r="N5" s="1"/>
      <c r="O5" s="1"/>
    </row>
    <row r="6" spans="1:15" ht="15" customHeight="1" x14ac:dyDescent="0.25">
      <c r="H6" s="104" t="s">
        <v>229</v>
      </c>
      <c r="I6" s="131"/>
      <c r="J6" s="131"/>
      <c r="K6" s="131"/>
      <c r="L6" s="131"/>
      <c r="M6" s="13"/>
      <c r="N6" s="1"/>
      <c r="O6" s="1"/>
    </row>
    <row r="7" spans="1:15" ht="29.25" customHeight="1" x14ac:dyDescent="0.25">
      <c r="G7" s="43"/>
      <c r="I7" s="29" t="s">
        <v>21</v>
      </c>
      <c r="K7" s="31"/>
      <c r="L7" s="8"/>
      <c r="M7" s="32"/>
    </row>
    <row r="8" spans="1:15" ht="15" x14ac:dyDescent="0.25">
      <c r="G8" s="43"/>
      <c r="I8" s="29" t="s">
        <v>22</v>
      </c>
      <c r="K8" s="31"/>
      <c r="L8" s="8"/>
      <c r="M8" s="32"/>
    </row>
    <row r="9" spans="1:15" ht="15" x14ac:dyDescent="0.25">
      <c r="G9" s="43"/>
      <c r="I9" s="33" t="s">
        <v>53</v>
      </c>
      <c r="J9" s="33"/>
      <c r="K9" s="33"/>
      <c r="L9" s="11"/>
      <c r="M9" s="1"/>
    </row>
    <row r="10" spans="1:15" ht="15" x14ac:dyDescent="0.25">
      <c r="G10" s="43"/>
      <c r="I10" s="33" t="s">
        <v>60</v>
      </c>
      <c r="J10" s="33"/>
      <c r="K10" s="33"/>
      <c r="L10" s="11"/>
      <c r="M10" s="1"/>
    </row>
    <row r="11" spans="1:15" ht="15" x14ac:dyDescent="0.25">
      <c r="G11" s="43"/>
      <c r="I11" s="33" t="s">
        <v>18</v>
      </c>
      <c r="J11" s="33"/>
      <c r="K11" s="33"/>
      <c r="L11" s="11"/>
      <c r="M11" s="1"/>
    </row>
    <row r="12" spans="1:15" ht="15" customHeight="1" x14ac:dyDescent="0.25">
      <c r="G12" s="43"/>
      <c r="I12" s="104" t="s">
        <v>140</v>
      </c>
      <c r="J12" s="104"/>
      <c r="K12" s="104"/>
      <c r="L12" s="104"/>
      <c r="M12" s="50"/>
    </row>
    <row r="13" spans="1:15" x14ac:dyDescent="0.2">
      <c r="G13" s="43"/>
      <c r="J13" s="43"/>
      <c r="L13" s="44"/>
      <c r="M13" s="72"/>
    </row>
    <row r="14" spans="1:15" s="73" customFormat="1" ht="15.75" customHeight="1" x14ac:dyDescent="0.25">
      <c r="A14" s="159" t="s">
        <v>23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1:15" s="73" customFormat="1" ht="15.75" customHeight="1" x14ac:dyDescent="0.2">
      <c r="A15" s="138" t="s">
        <v>52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15" s="73" customFormat="1" ht="10.5" customHeight="1" x14ac:dyDescent="0.2">
      <c r="A16" s="74"/>
      <c r="B16" s="66"/>
      <c r="C16" s="66"/>
      <c r="D16" s="66"/>
      <c r="E16" s="75"/>
      <c r="F16" s="76"/>
      <c r="G16" s="76"/>
      <c r="H16" s="76"/>
      <c r="I16" s="76"/>
      <c r="J16" s="76"/>
      <c r="K16" s="76"/>
      <c r="L16" s="77"/>
      <c r="M16" s="77"/>
    </row>
    <row r="17" spans="1:14" ht="15" customHeight="1" x14ac:dyDescent="0.2">
      <c r="A17" s="120" t="s">
        <v>5</v>
      </c>
      <c r="B17" s="120" t="s">
        <v>35</v>
      </c>
      <c r="C17" s="120" t="s">
        <v>36</v>
      </c>
      <c r="D17" s="120" t="s">
        <v>8</v>
      </c>
      <c r="E17" s="144" t="s">
        <v>37</v>
      </c>
      <c r="F17" s="158" t="s">
        <v>38</v>
      </c>
      <c r="G17" s="155" t="s">
        <v>9</v>
      </c>
      <c r="H17" s="156"/>
      <c r="I17" s="156"/>
      <c r="J17" s="156"/>
      <c r="K17" s="157"/>
      <c r="L17" s="120" t="s">
        <v>147</v>
      </c>
      <c r="M17" s="123" t="s">
        <v>10</v>
      </c>
    </row>
    <row r="18" spans="1:14" ht="141.75" customHeight="1" x14ac:dyDescent="0.2">
      <c r="A18" s="120"/>
      <c r="B18" s="120"/>
      <c r="C18" s="120"/>
      <c r="D18" s="120"/>
      <c r="E18" s="144"/>
      <c r="F18" s="158"/>
      <c r="G18" s="62" t="s">
        <v>19</v>
      </c>
      <c r="H18" s="62" t="s">
        <v>20</v>
      </c>
      <c r="I18" s="62" t="s">
        <v>26</v>
      </c>
      <c r="J18" s="62" t="s">
        <v>47</v>
      </c>
      <c r="K18" s="62" t="s">
        <v>46</v>
      </c>
      <c r="L18" s="120"/>
      <c r="M18" s="125"/>
    </row>
    <row r="19" spans="1:14" ht="15" x14ac:dyDescent="0.2">
      <c r="A19" s="55">
        <v>1</v>
      </c>
      <c r="B19" s="55">
        <v>2</v>
      </c>
      <c r="C19" s="55">
        <v>3</v>
      </c>
      <c r="D19" s="55">
        <v>4</v>
      </c>
      <c r="E19" s="16">
        <v>5</v>
      </c>
      <c r="F19" s="16">
        <v>6</v>
      </c>
      <c r="G19" s="16">
        <v>7</v>
      </c>
      <c r="H19" s="16">
        <v>8</v>
      </c>
      <c r="I19" s="16">
        <v>9</v>
      </c>
      <c r="J19" s="16">
        <v>10</v>
      </c>
      <c r="K19" s="16">
        <v>11</v>
      </c>
      <c r="L19" s="55">
        <v>12</v>
      </c>
      <c r="M19" s="55">
        <v>13</v>
      </c>
    </row>
    <row r="20" spans="1:14" ht="18" customHeight="1" x14ac:dyDescent="0.2">
      <c r="A20" s="160" t="s">
        <v>64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2"/>
    </row>
    <row r="21" spans="1:14" ht="17.25" customHeight="1" x14ac:dyDescent="0.2">
      <c r="A21" s="61" t="s">
        <v>33</v>
      </c>
      <c r="B21" s="145" t="s">
        <v>165</v>
      </c>
      <c r="C21" s="123" t="s">
        <v>51</v>
      </c>
      <c r="D21" s="51" t="s">
        <v>3</v>
      </c>
      <c r="E21" s="37">
        <v>0</v>
      </c>
      <c r="F21" s="48">
        <v>115617</v>
      </c>
      <c r="G21" s="48">
        <v>9017</v>
      </c>
      <c r="H21" s="48">
        <v>105600</v>
      </c>
      <c r="I21" s="48">
        <v>1000</v>
      </c>
      <c r="J21" s="48">
        <v>0</v>
      </c>
      <c r="K21" s="78">
        <v>0</v>
      </c>
      <c r="L21" s="123" t="s">
        <v>24</v>
      </c>
      <c r="M21" s="139" t="s">
        <v>153</v>
      </c>
    </row>
    <row r="22" spans="1:14" ht="43.5" customHeight="1" x14ac:dyDescent="0.2">
      <c r="A22" s="61"/>
      <c r="B22" s="111"/>
      <c r="C22" s="124"/>
      <c r="D22" s="51" t="s">
        <v>1</v>
      </c>
      <c r="E22" s="37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78">
        <v>0</v>
      </c>
      <c r="L22" s="142"/>
      <c r="M22" s="140"/>
    </row>
    <row r="23" spans="1:14" ht="62.25" customHeight="1" x14ac:dyDescent="0.2">
      <c r="A23" s="61"/>
      <c r="B23" s="111"/>
      <c r="C23" s="124"/>
      <c r="D23" s="51" t="s">
        <v>7</v>
      </c>
      <c r="E23" s="37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78">
        <v>0</v>
      </c>
      <c r="L23" s="142"/>
      <c r="M23" s="140"/>
    </row>
    <row r="24" spans="1:14" ht="73.5" customHeight="1" x14ac:dyDescent="0.2">
      <c r="A24" s="61"/>
      <c r="B24" s="111"/>
      <c r="C24" s="124"/>
      <c r="D24" s="51" t="s">
        <v>15</v>
      </c>
      <c r="E24" s="37">
        <v>0</v>
      </c>
      <c r="F24" s="48">
        <v>115617</v>
      </c>
      <c r="G24" s="48">
        <v>9017</v>
      </c>
      <c r="H24" s="48">
        <v>105600</v>
      </c>
      <c r="I24" s="48">
        <v>1000</v>
      </c>
      <c r="J24" s="48">
        <v>0</v>
      </c>
      <c r="K24" s="78">
        <v>0</v>
      </c>
      <c r="L24" s="142"/>
      <c r="M24" s="140"/>
    </row>
    <row r="25" spans="1:14" ht="30" customHeight="1" x14ac:dyDescent="0.2">
      <c r="A25" s="61"/>
      <c r="B25" s="112"/>
      <c r="C25" s="125"/>
      <c r="D25" s="51" t="s">
        <v>29</v>
      </c>
      <c r="E25" s="37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78">
        <v>0</v>
      </c>
      <c r="L25" s="143"/>
      <c r="M25" s="141"/>
    </row>
    <row r="26" spans="1:14" ht="18.75" customHeight="1" x14ac:dyDescent="0.2">
      <c r="A26" s="146" t="s">
        <v>48</v>
      </c>
      <c r="B26" s="110" t="s">
        <v>166</v>
      </c>
      <c r="C26" s="123" t="s">
        <v>51</v>
      </c>
      <c r="D26" s="51" t="s">
        <v>3</v>
      </c>
      <c r="E26" s="34">
        <v>0</v>
      </c>
      <c r="F26" s="23">
        <f>(G26+H26)</f>
        <v>112617</v>
      </c>
      <c r="G26" s="23">
        <v>8017</v>
      </c>
      <c r="H26" s="23">
        <v>104600</v>
      </c>
      <c r="I26" s="23">
        <v>0</v>
      </c>
      <c r="J26" s="23">
        <v>0</v>
      </c>
      <c r="K26" s="22">
        <v>0</v>
      </c>
      <c r="L26" s="120" t="s">
        <v>24</v>
      </c>
      <c r="M26" s="139"/>
      <c r="N26" s="32" t="s">
        <v>110</v>
      </c>
    </row>
    <row r="27" spans="1:14" ht="48.75" customHeight="1" x14ac:dyDescent="0.2">
      <c r="A27" s="147"/>
      <c r="B27" s="115"/>
      <c r="C27" s="124"/>
      <c r="D27" s="51" t="s">
        <v>1</v>
      </c>
      <c r="E27" s="3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2">
        <v>0</v>
      </c>
      <c r="L27" s="120"/>
      <c r="M27" s="140"/>
    </row>
    <row r="28" spans="1:14" ht="63" customHeight="1" x14ac:dyDescent="0.2">
      <c r="A28" s="147"/>
      <c r="B28" s="115"/>
      <c r="C28" s="124"/>
      <c r="D28" s="51" t="s">
        <v>7</v>
      </c>
      <c r="E28" s="3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2">
        <v>0</v>
      </c>
      <c r="L28" s="120"/>
      <c r="M28" s="140"/>
    </row>
    <row r="29" spans="1:14" ht="75.75" customHeight="1" x14ac:dyDescent="0.2">
      <c r="A29" s="147"/>
      <c r="B29" s="115"/>
      <c r="C29" s="124"/>
      <c r="D29" s="51" t="s">
        <v>15</v>
      </c>
      <c r="E29" s="34">
        <v>0</v>
      </c>
      <c r="F29" s="23">
        <f>(G29+H29)</f>
        <v>112617</v>
      </c>
      <c r="G29" s="23">
        <v>8017</v>
      </c>
      <c r="H29" s="23">
        <v>104600</v>
      </c>
      <c r="I29" s="23">
        <v>0</v>
      </c>
      <c r="J29" s="23">
        <v>0</v>
      </c>
      <c r="K29" s="22">
        <v>0</v>
      </c>
      <c r="L29" s="120"/>
      <c r="M29" s="140"/>
    </row>
    <row r="30" spans="1:14" ht="40.5" customHeight="1" x14ac:dyDescent="0.2">
      <c r="A30" s="148"/>
      <c r="B30" s="116"/>
      <c r="C30" s="125"/>
      <c r="D30" s="51" t="s">
        <v>29</v>
      </c>
      <c r="E30" s="3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2">
        <v>0</v>
      </c>
      <c r="L30" s="120"/>
      <c r="M30" s="141"/>
    </row>
    <row r="31" spans="1:14" ht="18.75" customHeight="1" x14ac:dyDescent="0.2">
      <c r="A31" s="146" t="s">
        <v>95</v>
      </c>
      <c r="B31" s="110" t="s">
        <v>167</v>
      </c>
      <c r="C31" s="123" t="s">
        <v>51</v>
      </c>
      <c r="D31" s="51" t="s">
        <v>3</v>
      </c>
      <c r="E31" s="34">
        <v>0</v>
      </c>
      <c r="F31" s="34">
        <v>3000</v>
      </c>
      <c r="G31" s="34">
        <v>1000</v>
      </c>
      <c r="H31" s="34">
        <v>1000</v>
      </c>
      <c r="I31" s="34">
        <v>1000</v>
      </c>
      <c r="J31" s="34">
        <v>0</v>
      </c>
      <c r="K31" s="34">
        <v>0</v>
      </c>
      <c r="L31" s="120" t="s">
        <v>24</v>
      </c>
      <c r="M31" s="139"/>
      <c r="N31" s="32" t="s">
        <v>111</v>
      </c>
    </row>
    <row r="32" spans="1:14" ht="48.75" customHeight="1" x14ac:dyDescent="0.2">
      <c r="A32" s="147"/>
      <c r="B32" s="115"/>
      <c r="C32" s="124"/>
      <c r="D32" s="51" t="s">
        <v>1</v>
      </c>
      <c r="E32" s="34">
        <v>0</v>
      </c>
      <c r="F32" s="3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120"/>
      <c r="M32" s="149"/>
    </row>
    <row r="33" spans="1:13" ht="63" customHeight="1" x14ac:dyDescent="0.2">
      <c r="A33" s="147"/>
      <c r="B33" s="115"/>
      <c r="C33" s="124"/>
      <c r="D33" s="51" t="s">
        <v>7</v>
      </c>
      <c r="E33" s="34">
        <v>0</v>
      </c>
      <c r="F33" s="3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120"/>
      <c r="M33" s="149"/>
    </row>
    <row r="34" spans="1:13" ht="75.75" customHeight="1" x14ac:dyDescent="0.2">
      <c r="A34" s="147"/>
      <c r="B34" s="115"/>
      <c r="C34" s="124"/>
      <c r="D34" s="51" t="s">
        <v>15</v>
      </c>
      <c r="E34" s="34">
        <v>0</v>
      </c>
      <c r="F34" s="34">
        <v>3000</v>
      </c>
      <c r="G34" s="34">
        <v>1000</v>
      </c>
      <c r="H34" s="34">
        <v>1000</v>
      </c>
      <c r="I34" s="34">
        <v>1000</v>
      </c>
      <c r="J34" s="34">
        <v>0</v>
      </c>
      <c r="K34" s="34">
        <v>0</v>
      </c>
      <c r="L34" s="120"/>
      <c r="M34" s="149"/>
    </row>
    <row r="35" spans="1:13" ht="40.5" customHeight="1" x14ac:dyDescent="0.2">
      <c r="A35" s="148"/>
      <c r="B35" s="116"/>
      <c r="C35" s="125"/>
      <c r="D35" s="51" t="s">
        <v>29</v>
      </c>
      <c r="E35" s="34">
        <v>0</v>
      </c>
      <c r="F35" s="3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120"/>
      <c r="M35" s="150"/>
    </row>
    <row r="36" spans="1:13" ht="15" customHeight="1" x14ac:dyDescent="0.2">
      <c r="A36" s="151"/>
      <c r="B36" s="129" t="s">
        <v>94</v>
      </c>
      <c r="C36" s="129"/>
      <c r="D36" s="28" t="s">
        <v>3</v>
      </c>
      <c r="E36" s="46">
        <v>0</v>
      </c>
      <c r="F36" s="47">
        <v>115617</v>
      </c>
      <c r="G36" s="47">
        <v>9017</v>
      </c>
      <c r="H36" s="47">
        <v>105600</v>
      </c>
      <c r="I36" s="47">
        <v>1000</v>
      </c>
      <c r="J36" s="47">
        <v>0</v>
      </c>
      <c r="K36" s="79">
        <v>0</v>
      </c>
      <c r="L36" s="130"/>
      <c r="M36" s="130"/>
    </row>
    <row r="37" spans="1:13" ht="46.5" customHeight="1" x14ac:dyDescent="0.2">
      <c r="A37" s="151"/>
      <c r="B37" s="129"/>
      <c r="C37" s="129"/>
      <c r="D37" s="28" t="s">
        <v>1</v>
      </c>
      <c r="E37" s="46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79">
        <v>0</v>
      </c>
      <c r="L37" s="130"/>
      <c r="M37" s="130"/>
    </row>
    <row r="38" spans="1:13" ht="58.5" customHeight="1" x14ac:dyDescent="0.2">
      <c r="A38" s="151"/>
      <c r="B38" s="129"/>
      <c r="C38" s="129"/>
      <c r="D38" s="28" t="s">
        <v>7</v>
      </c>
      <c r="E38" s="46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79">
        <v>0</v>
      </c>
      <c r="L38" s="130"/>
      <c r="M38" s="130"/>
    </row>
    <row r="39" spans="1:13" ht="72" customHeight="1" x14ac:dyDescent="0.2">
      <c r="A39" s="151"/>
      <c r="B39" s="129"/>
      <c r="C39" s="129"/>
      <c r="D39" s="28" t="s">
        <v>15</v>
      </c>
      <c r="E39" s="46">
        <v>0</v>
      </c>
      <c r="F39" s="47">
        <v>115617</v>
      </c>
      <c r="G39" s="47">
        <v>9017</v>
      </c>
      <c r="H39" s="47">
        <v>105600</v>
      </c>
      <c r="I39" s="47">
        <v>1000</v>
      </c>
      <c r="J39" s="47">
        <v>0</v>
      </c>
      <c r="K39" s="79">
        <v>0</v>
      </c>
      <c r="L39" s="130"/>
      <c r="M39" s="130"/>
    </row>
    <row r="40" spans="1:13" ht="31.5" customHeight="1" x14ac:dyDescent="0.2">
      <c r="A40" s="151"/>
      <c r="B40" s="129"/>
      <c r="C40" s="129"/>
      <c r="D40" s="28" t="s">
        <v>29</v>
      </c>
      <c r="E40" s="46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79">
        <v>0</v>
      </c>
      <c r="L40" s="130"/>
      <c r="M40" s="130"/>
    </row>
    <row r="41" spans="1:13" ht="23.25" customHeight="1" x14ac:dyDescent="0.2">
      <c r="A41" s="117" t="s">
        <v>54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9"/>
    </row>
    <row r="42" spans="1:13" s="80" customFormat="1" ht="15.75" customHeight="1" x14ac:dyDescent="0.2">
      <c r="A42" s="127" t="s">
        <v>67</v>
      </c>
      <c r="B42" s="122" t="s">
        <v>168</v>
      </c>
      <c r="C42" s="135" t="s">
        <v>51</v>
      </c>
      <c r="D42" s="59" t="s">
        <v>3</v>
      </c>
      <c r="E42" s="34">
        <v>0</v>
      </c>
      <c r="F42" s="36">
        <v>90900</v>
      </c>
      <c r="G42" s="36">
        <v>90900</v>
      </c>
      <c r="H42" s="34">
        <v>0</v>
      </c>
      <c r="I42" s="34">
        <v>0</v>
      </c>
      <c r="J42" s="36">
        <v>0</v>
      </c>
      <c r="K42" s="36">
        <v>0</v>
      </c>
      <c r="L42" s="135"/>
      <c r="M42" s="132" t="s">
        <v>154</v>
      </c>
    </row>
    <row r="43" spans="1:13" s="80" customFormat="1" ht="45.75" customHeight="1" x14ac:dyDescent="0.2">
      <c r="A43" s="127"/>
      <c r="B43" s="122"/>
      <c r="C43" s="135"/>
      <c r="D43" s="59" t="s">
        <v>1</v>
      </c>
      <c r="E43" s="34"/>
      <c r="F43" s="36">
        <v>0</v>
      </c>
      <c r="G43" s="36">
        <v>0</v>
      </c>
      <c r="H43" s="24">
        <v>0</v>
      </c>
      <c r="I43" s="24"/>
      <c r="J43" s="36">
        <v>0</v>
      </c>
      <c r="K43" s="36">
        <v>0</v>
      </c>
      <c r="L43" s="135"/>
      <c r="M43" s="133"/>
    </row>
    <row r="44" spans="1:13" s="80" customFormat="1" ht="60" customHeight="1" x14ac:dyDescent="0.2">
      <c r="A44" s="127"/>
      <c r="B44" s="122"/>
      <c r="C44" s="135"/>
      <c r="D44" s="59" t="s">
        <v>7</v>
      </c>
      <c r="E44" s="34">
        <v>0</v>
      </c>
      <c r="F44" s="36">
        <v>89900</v>
      </c>
      <c r="G44" s="36">
        <v>89900</v>
      </c>
      <c r="H44" s="24">
        <v>0</v>
      </c>
      <c r="I44" s="24">
        <v>0</v>
      </c>
      <c r="J44" s="36">
        <v>0</v>
      </c>
      <c r="K44" s="36">
        <v>0</v>
      </c>
      <c r="L44" s="135"/>
      <c r="M44" s="133"/>
    </row>
    <row r="45" spans="1:13" s="80" customFormat="1" ht="44.25" customHeight="1" x14ac:dyDescent="0.2">
      <c r="A45" s="127"/>
      <c r="B45" s="122"/>
      <c r="C45" s="135"/>
      <c r="D45" s="59" t="s">
        <v>15</v>
      </c>
      <c r="E45" s="34">
        <v>0</v>
      </c>
      <c r="F45" s="36">
        <v>1000</v>
      </c>
      <c r="G45" s="36">
        <v>1000</v>
      </c>
      <c r="H45" s="24">
        <v>0</v>
      </c>
      <c r="I45" s="24">
        <v>0</v>
      </c>
      <c r="J45" s="36">
        <v>0</v>
      </c>
      <c r="K45" s="36">
        <v>0</v>
      </c>
      <c r="L45" s="135"/>
      <c r="M45" s="133"/>
    </row>
    <row r="46" spans="1:13" s="80" customFormat="1" ht="50.25" customHeight="1" x14ac:dyDescent="0.2">
      <c r="A46" s="127"/>
      <c r="B46" s="122"/>
      <c r="C46" s="135"/>
      <c r="D46" s="59" t="s">
        <v>29</v>
      </c>
      <c r="E46" s="34">
        <v>0</v>
      </c>
      <c r="F46" s="36">
        <v>0</v>
      </c>
      <c r="G46" s="36">
        <v>0</v>
      </c>
      <c r="H46" s="24">
        <v>0</v>
      </c>
      <c r="I46" s="24">
        <v>0</v>
      </c>
      <c r="J46" s="36">
        <v>0</v>
      </c>
      <c r="K46" s="36">
        <v>0</v>
      </c>
      <c r="L46" s="135"/>
      <c r="M46" s="134"/>
    </row>
    <row r="47" spans="1:13" ht="18" customHeight="1" x14ac:dyDescent="0.2">
      <c r="A47" s="128" t="s">
        <v>49</v>
      </c>
      <c r="B47" s="106" t="s">
        <v>169</v>
      </c>
      <c r="C47" s="120" t="s">
        <v>51</v>
      </c>
      <c r="D47" s="51" t="s">
        <v>3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120" t="s">
        <v>24</v>
      </c>
      <c r="M47" s="121"/>
    </row>
    <row r="48" spans="1:13" ht="45.75" customHeight="1" x14ac:dyDescent="0.2">
      <c r="A48" s="128"/>
      <c r="B48" s="106"/>
      <c r="C48" s="120"/>
      <c r="D48" s="51" t="s">
        <v>1</v>
      </c>
      <c r="E48" s="34">
        <v>0</v>
      </c>
      <c r="F48" s="3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120"/>
      <c r="M48" s="121"/>
    </row>
    <row r="49" spans="1:14" ht="60" customHeight="1" x14ac:dyDescent="0.2">
      <c r="A49" s="128"/>
      <c r="B49" s="106"/>
      <c r="C49" s="120"/>
      <c r="D49" s="51" t="s">
        <v>7</v>
      </c>
      <c r="E49" s="34">
        <v>0</v>
      </c>
      <c r="F49" s="3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120"/>
      <c r="M49" s="121"/>
    </row>
    <row r="50" spans="1:14" ht="74.25" customHeight="1" x14ac:dyDescent="0.2">
      <c r="A50" s="128"/>
      <c r="B50" s="106"/>
      <c r="C50" s="120"/>
      <c r="D50" s="51" t="s">
        <v>15</v>
      </c>
      <c r="E50" s="34">
        <v>0</v>
      </c>
      <c r="F50" s="3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120"/>
      <c r="M50" s="121"/>
    </row>
    <row r="51" spans="1:14" ht="31.5" customHeight="1" x14ac:dyDescent="0.2">
      <c r="A51" s="128"/>
      <c r="B51" s="106"/>
      <c r="C51" s="120"/>
      <c r="D51" s="51" t="s">
        <v>29</v>
      </c>
      <c r="E51" s="34">
        <v>0</v>
      </c>
      <c r="F51" s="3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120"/>
      <c r="M51" s="121"/>
    </row>
    <row r="52" spans="1:14" ht="18" customHeight="1" x14ac:dyDescent="0.2">
      <c r="A52" s="128" t="s">
        <v>159</v>
      </c>
      <c r="B52" s="106" t="s">
        <v>170</v>
      </c>
      <c r="C52" s="120" t="s">
        <v>51</v>
      </c>
      <c r="D52" s="51" t="s">
        <v>3</v>
      </c>
      <c r="E52" s="34">
        <v>0</v>
      </c>
      <c r="F52" s="34">
        <v>90900</v>
      </c>
      <c r="G52" s="34">
        <v>90900</v>
      </c>
      <c r="H52" s="34">
        <v>0</v>
      </c>
      <c r="I52" s="34">
        <v>0</v>
      </c>
      <c r="J52" s="34">
        <v>0</v>
      </c>
      <c r="K52" s="34">
        <v>0</v>
      </c>
      <c r="L52" s="120" t="s">
        <v>162</v>
      </c>
      <c r="M52" s="121"/>
      <c r="N52" s="32" t="s">
        <v>118</v>
      </c>
    </row>
    <row r="53" spans="1:14" ht="45.75" customHeight="1" x14ac:dyDescent="0.2">
      <c r="A53" s="128"/>
      <c r="B53" s="106"/>
      <c r="C53" s="120"/>
      <c r="D53" s="51" t="s">
        <v>1</v>
      </c>
      <c r="E53" s="34">
        <v>0</v>
      </c>
      <c r="F53" s="3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120"/>
      <c r="M53" s="121"/>
      <c r="N53" s="32" t="s">
        <v>145</v>
      </c>
    </row>
    <row r="54" spans="1:14" ht="60" customHeight="1" x14ac:dyDescent="0.2">
      <c r="A54" s="128"/>
      <c r="B54" s="106"/>
      <c r="C54" s="120"/>
      <c r="D54" s="51" t="s">
        <v>7</v>
      </c>
      <c r="E54" s="34">
        <v>0</v>
      </c>
      <c r="F54" s="34">
        <v>89900</v>
      </c>
      <c r="G54" s="24">
        <v>89900</v>
      </c>
      <c r="H54" s="24">
        <v>0</v>
      </c>
      <c r="I54" s="24">
        <v>0</v>
      </c>
      <c r="J54" s="24">
        <v>0</v>
      </c>
      <c r="K54" s="24">
        <v>0</v>
      </c>
      <c r="L54" s="120"/>
      <c r="M54" s="121"/>
    </row>
    <row r="55" spans="1:14" ht="74.25" customHeight="1" x14ac:dyDescent="0.2">
      <c r="A55" s="128"/>
      <c r="B55" s="106"/>
      <c r="C55" s="120"/>
      <c r="D55" s="51" t="s">
        <v>15</v>
      </c>
      <c r="E55" s="34">
        <v>0</v>
      </c>
      <c r="F55" s="34">
        <v>1000</v>
      </c>
      <c r="G55" s="24">
        <v>1000</v>
      </c>
      <c r="H55" s="24">
        <v>0</v>
      </c>
      <c r="I55" s="24">
        <v>0</v>
      </c>
      <c r="J55" s="24">
        <v>0</v>
      </c>
      <c r="K55" s="24">
        <v>0</v>
      </c>
      <c r="L55" s="120"/>
      <c r="M55" s="121"/>
    </row>
    <row r="56" spans="1:14" ht="31.5" customHeight="1" x14ac:dyDescent="0.2">
      <c r="A56" s="128"/>
      <c r="B56" s="106"/>
      <c r="C56" s="120"/>
      <c r="D56" s="51" t="s">
        <v>29</v>
      </c>
      <c r="E56" s="34">
        <v>0</v>
      </c>
      <c r="F56" s="3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120"/>
      <c r="M56" s="121"/>
    </row>
    <row r="57" spans="1:14" s="80" customFormat="1" ht="13.5" customHeight="1" x14ac:dyDescent="0.2">
      <c r="A57" s="127" t="s">
        <v>101</v>
      </c>
      <c r="B57" s="122" t="s">
        <v>171</v>
      </c>
      <c r="C57" s="135" t="s">
        <v>51</v>
      </c>
      <c r="D57" s="59" t="s">
        <v>3</v>
      </c>
      <c r="E57" s="34">
        <v>10200</v>
      </c>
      <c r="F57" s="36">
        <v>4550</v>
      </c>
      <c r="G57" s="36">
        <v>4550</v>
      </c>
      <c r="H57" s="34">
        <v>0</v>
      </c>
      <c r="I57" s="34">
        <v>0</v>
      </c>
      <c r="J57" s="36">
        <v>0</v>
      </c>
      <c r="K57" s="36">
        <v>0</v>
      </c>
      <c r="L57" s="135"/>
      <c r="M57" s="132" t="s">
        <v>149</v>
      </c>
    </row>
    <row r="58" spans="1:14" s="80" customFormat="1" ht="45.75" customHeight="1" x14ac:dyDescent="0.2">
      <c r="A58" s="127"/>
      <c r="B58" s="122"/>
      <c r="C58" s="135"/>
      <c r="D58" s="59" t="s">
        <v>1</v>
      </c>
      <c r="E58" s="34">
        <v>0</v>
      </c>
      <c r="F58" s="36">
        <v>0</v>
      </c>
      <c r="G58" s="36">
        <v>0</v>
      </c>
      <c r="H58" s="24">
        <v>0</v>
      </c>
      <c r="I58" s="24">
        <v>0</v>
      </c>
      <c r="J58" s="36">
        <v>0</v>
      </c>
      <c r="K58" s="36">
        <v>0</v>
      </c>
      <c r="L58" s="135"/>
      <c r="M58" s="133"/>
    </row>
    <row r="59" spans="1:14" s="80" customFormat="1" ht="60" customHeight="1" x14ac:dyDescent="0.2">
      <c r="A59" s="127"/>
      <c r="B59" s="122"/>
      <c r="C59" s="135"/>
      <c r="D59" s="59" t="s">
        <v>7</v>
      </c>
      <c r="E59" s="34">
        <v>0</v>
      </c>
      <c r="F59" s="36">
        <v>0</v>
      </c>
      <c r="G59" s="36">
        <v>0</v>
      </c>
      <c r="H59" s="24">
        <v>0</v>
      </c>
      <c r="I59" s="24">
        <v>0</v>
      </c>
      <c r="J59" s="36">
        <v>0</v>
      </c>
      <c r="K59" s="36">
        <v>0</v>
      </c>
      <c r="L59" s="135"/>
      <c r="M59" s="133"/>
    </row>
    <row r="60" spans="1:14" s="80" customFormat="1" ht="44.25" customHeight="1" x14ac:dyDescent="0.2">
      <c r="A60" s="127"/>
      <c r="B60" s="122"/>
      <c r="C60" s="135"/>
      <c r="D60" s="59" t="s">
        <v>15</v>
      </c>
      <c r="E60" s="34">
        <v>5100</v>
      </c>
      <c r="F60" s="36">
        <v>4050</v>
      </c>
      <c r="G60" s="36">
        <v>4050</v>
      </c>
      <c r="H60" s="24">
        <v>0</v>
      </c>
      <c r="I60" s="24">
        <v>0</v>
      </c>
      <c r="J60" s="36">
        <v>0</v>
      </c>
      <c r="K60" s="36">
        <v>0</v>
      </c>
      <c r="L60" s="135"/>
      <c r="M60" s="133"/>
    </row>
    <row r="61" spans="1:14" s="80" customFormat="1" ht="30" customHeight="1" x14ac:dyDescent="0.2">
      <c r="A61" s="127"/>
      <c r="B61" s="122"/>
      <c r="C61" s="135"/>
      <c r="D61" s="59" t="s">
        <v>29</v>
      </c>
      <c r="E61" s="34">
        <v>5100</v>
      </c>
      <c r="F61" s="36">
        <v>500</v>
      </c>
      <c r="G61" s="36">
        <v>500</v>
      </c>
      <c r="H61" s="24">
        <v>0</v>
      </c>
      <c r="I61" s="24">
        <v>0</v>
      </c>
      <c r="J61" s="36">
        <v>0</v>
      </c>
      <c r="K61" s="36">
        <v>0</v>
      </c>
      <c r="L61" s="135"/>
      <c r="M61" s="134"/>
    </row>
    <row r="62" spans="1:14" ht="17.25" customHeight="1" x14ac:dyDescent="0.2">
      <c r="A62" s="128" t="s">
        <v>50</v>
      </c>
      <c r="B62" s="106" t="s">
        <v>209</v>
      </c>
      <c r="C62" s="120" t="s">
        <v>51</v>
      </c>
      <c r="D62" s="51" t="s">
        <v>3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120" t="s">
        <v>24</v>
      </c>
      <c r="M62" s="121"/>
    </row>
    <row r="63" spans="1:14" ht="45.75" customHeight="1" x14ac:dyDescent="0.2">
      <c r="A63" s="128"/>
      <c r="B63" s="106"/>
      <c r="C63" s="120"/>
      <c r="D63" s="51" t="s">
        <v>1</v>
      </c>
      <c r="E63" s="34">
        <v>0</v>
      </c>
      <c r="F63" s="3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120"/>
      <c r="M63" s="121"/>
    </row>
    <row r="64" spans="1:14" ht="60" customHeight="1" x14ac:dyDescent="0.2">
      <c r="A64" s="128"/>
      <c r="B64" s="106"/>
      <c r="C64" s="120"/>
      <c r="D64" s="51" t="s">
        <v>7</v>
      </c>
      <c r="E64" s="34">
        <v>0</v>
      </c>
      <c r="F64" s="3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120"/>
      <c r="M64" s="121"/>
    </row>
    <row r="65" spans="1:14" ht="74.25" customHeight="1" x14ac:dyDescent="0.2">
      <c r="A65" s="128"/>
      <c r="B65" s="106"/>
      <c r="C65" s="120"/>
      <c r="D65" s="51" t="s">
        <v>15</v>
      </c>
      <c r="E65" s="34">
        <v>0</v>
      </c>
      <c r="F65" s="3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120"/>
      <c r="M65" s="121"/>
    </row>
    <row r="66" spans="1:14" ht="31.5" customHeight="1" x14ac:dyDescent="0.2">
      <c r="A66" s="128"/>
      <c r="B66" s="106"/>
      <c r="C66" s="120"/>
      <c r="D66" s="51" t="s">
        <v>29</v>
      </c>
      <c r="E66" s="34">
        <v>0</v>
      </c>
      <c r="F66" s="3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120"/>
      <c r="M66" s="121"/>
    </row>
    <row r="67" spans="1:14" ht="17.25" customHeight="1" x14ac:dyDescent="0.2">
      <c r="A67" s="128" t="s">
        <v>119</v>
      </c>
      <c r="B67" s="106" t="s">
        <v>173</v>
      </c>
      <c r="C67" s="120" t="s">
        <v>25</v>
      </c>
      <c r="D67" s="51" t="s">
        <v>3</v>
      </c>
      <c r="E67" s="34">
        <v>0</v>
      </c>
      <c r="F67" s="34">
        <v>3550</v>
      </c>
      <c r="G67" s="34">
        <v>3550</v>
      </c>
      <c r="H67" s="34">
        <v>0</v>
      </c>
      <c r="I67" s="34">
        <v>0</v>
      </c>
      <c r="J67" s="34">
        <v>0</v>
      </c>
      <c r="K67" s="34">
        <v>0</v>
      </c>
      <c r="L67" s="120" t="s">
        <v>24</v>
      </c>
      <c r="M67" s="132"/>
      <c r="N67" s="32" t="s">
        <v>113</v>
      </c>
    </row>
    <row r="68" spans="1:14" ht="45.75" customHeight="1" x14ac:dyDescent="0.2">
      <c r="A68" s="128"/>
      <c r="B68" s="106"/>
      <c r="C68" s="120"/>
      <c r="D68" s="51" t="s">
        <v>1</v>
      </c>
      <c r="E68" s="34">
        <v>0</v>
      </c>
      <c r="F68" s="3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120"/>
      <c r="M68" s="133"/>
    </row>
    <row r="69" spans="1:14" ht="60" customHeight="1" x14ac:dyDescent="0.2">
      <c r="A69" s="128"/>
      <c r="B69" s="106"/>
      <c r="C69" s="120"/>
      <c r="D69" s="51" t="s">
        <v>7</v>
      </c>
      <c r="E69" s="34">
        <v>0</v>
      </c>
      <c r="F69" s="3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120"/>
      <c r="M69" s="133"/>
    </row>
    <row r="70" spans="1:14" ht="74.25" customHeight="1" x14ac:dyDescent="0.2">
      <c r="A70" s="128"/>
      <c r="B70" s="106"/>
      <c r="C70" s="120"/>
      <c r="D70" s="51" t="s">
        <v>15</v>
      </c>
      <c r="E70" s="34">
        <v>0</v>
      </c>
      <c r="F70" s="34">
        <v>3550</v>
      </c>
      <c r="G70" s="24">
        <v>3550</v>
      </c>
      <c r="H70" s="24">
        <v>0</v>
      </c>
      <c r="I70" s="24">
        <v>0</v>
      </c>
      <c r="J70" s="24">
        <v>0</v>
      </c>
      <c r="K70" s="24">
        <v>0</v>
      </c>
      <c r="L70" s="120"/>
      <c r="M70" s="133"/>
    </row>
    <row r="71" spans="1:14" ht="31.5" customHeight="1" x14ac:dyDescent="0.2">
      <c r="A71" s="128"/>
      <c r="B71" s="106"/>
      <c r="C71" s="120"/>
      <c r="D71" s="51" t="s">
        <v>29</v>
      </c>
      <c r="E71" s="34">
        <v>0</v>
      </c>
      <c r="F71" s="3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120"/>
      <c r="M71" s="134"/>
    </row>
    <row r="72" spans="1:14" ht="31.5" customHeight="1" x14ac:dyDescent="0.2">
      <c r="A72" s="128" t="s">
        <v>120</v>
      </c>
      <c r="B72" s="106" t="s">
        <v>174</v>
      </c>
      <c r="C72" s="120" t="s">
        <v>51</v>
      </c>
      <c r="D72" s="51" t="s">
        <v>3</v>
      </c>
      <c r="E72" s="34">
        <v>0</v>
      </c>
      <c r="F72" s="34">
        <v>1000</v>
      </c>
      <c r="G72" s="34">
        <v>1000</v>
      </c>
      <c r="H72" s="34">
        <v>0</v>
      </c>
      <c r="I72" s="34">
        <v>0</v>
      </c>
      <c r="J72" s="34">
        <v>0</v>
      </c>
      <c r="K72" s="34">
        <v>0</v>
      </c>
      <c r="L72" s="120" t="s">
        <v>24</v>
      </c>
      <c r="M72" s="121"/>
    </row>
    <row r="73" spans="1:14" ht="45" customHeight="1" x14ac:dyDescent="0.2">
      <c r="A73" s="128"/>
      <c r="B73" s="106"/>
      <c r="C73" s="120"/>
      <c r="D73" s="51" t="s">
        <v>1</v>
      </c>
      <c r="E73" s="34">
        <v>0</v>
      </c>
      <c r="F73" s="3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120"/>
      <c r="M73" s="121"/>
    </row>
    <row r="74" spans="1:14" ht="65.25" customHeight="1" x14ac:dyDescent="0.2">
      <c r="A74" s="128"/>
      <c r="B74" s="106"/>
      <c r="C74" s="120"/>
      <c r="D74" s="51" t="s">
        <v>7</v>
      </c>
      <c r="E74" s="34">
        <v>0</v>
      </c>
      <c r="F74" s="3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120"/>
      <c r="M74" s="121"/>
    </row>
    <row r="75" spans="1:14" ht="76.5" customHeight="1" x14ac:dyDescent="0.2">
      <c r="A75" s="128"/>
      <c r="B75" s="106"/>
      <c r="C75" s="120"/>
      <c r="D75" s="51" t="s">
        <v>15</v>
      </c>
      <c r="E75" s="34">
        <v>0</v>
      </c>
      <c r="F75" s="34">
        <v>500</v>
      </c>
      <c r="G75" s="24">
        <v>500</v>
      </c>
      <c r="H75" s="24">
        <v>0</v>
      </c>
      <c r="I75" s="24">
        <v>0</v>
      </c>
      <c r="J75" s="24">
        <v>0</v>
      </c>
      <c r="K75" s="24">
        <v>0</v>
      </c>
      <c r="L75" s="120"/>
      <c r="M75" s="121"/>
    </row>
    <row r="76" spans="1:14" ht="31.5" customHeight="1" x14ac:dyDescent="0.2">
      <c r="A76" s="128"/>
      <c r="B76" s="106"/>
      <c r="C76" s="120"/>
      <c r="D76" s="51" t="s">
        <v>29</v>
      </c>
      <c r="E76" s="34">
        <v>0</v>
      </c>
      <c r="F76" s="34">
        <v>500</v>
      </c>
      <c r="G76" s="24">
        <v>500</v>
      </c>
      <c r="H76" s="24">
        <v>0</v>
      </c>
      <c r="I76" s="24">
        <v>0</v>
      </c>
      <c r="J76" s="24">
        <v>0</v>
      </c>
      <c r="K76" s="24">
        <v>0</v>
      </c>
      <c r="L76" s="120"/>
      <c r="M76" s="121"/>
    </row>
    <row r="77" spans="1:14" ht="31.5" customHeight="1" x14ac:dyDescent="0.2">
      <c r="A77" s="128" t="s">
        <v>121</v>
      </c>
      <c r="B77" s="106" t="s">
        <v>210</v>
      </c>
      <c r="C77" s="120" t="s">
        <v>51</v>
      </c>
      <c r="D77" s="51" t="s">
        <v>3</v>
      </c>
      <c r="E77" s="34">
        <v>10200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120" t="s">
        <v>24</v>
      </c>
      <c r="M77" s="121"/>
    </row>
    <row r="78" spans="1:14" ht="45" customHeight="1" x14ac:dyDescent="0.2">
      <c r="A78" s="128"/>
      <c r="B78" s="106"/>
      <c r="C78" s="120"/>
      <c r="D78" s="51" t="s">
        <v>1</v>
      </c>
      <c r="E78" s="34">
        <v>0</v>
      </c>
      <c r="F78" s="3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120"/>
      <c r="M78" s="121"/>
    </row>
    <row r="79" spans="1:14" ht="65.25" customHeight="1" x14ac:dyDescent="0.2">
      <c r="A79" s="128"/>
      <c r="B79" s="106"/>
      <c r="C79" s="120"/>
      <c r="D79" s="51" t="s">
        <v>7</v>
      </c>
      <c r="E79" s="34">
        <v>0</v>
      </c>
      <c r="F79" s="3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120"/>
      <c r="M79" s="121"/>
    </row>
    <row r="80" spans="1:14" ht="76.5" customHeight="1" x14ac:dyDescent="0.2">
      <c r="A80" s="128"/>
      <c r="B80" s="106"/>
      <c r="C80" s="120"/>
      <c r="D80" s="51" t="s">
        <v>15</v>
      </c>
      <c r="E80" s="34">
        <v>5100</v>
      </c>
      <c r="F80" s="3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120"/>
      <c r="M80" s="121"/>
    </row>
    <row r="81" spans="1:14" ht="31.5" customHeight="1" x14ac:dyDescent="0.2">
      <c r="A81" s="128"/>
      <c r="B81" s="106"/>
      <c r="C81" s="120"/>
      <c r="D81" s="51" t="s">
        <v>29</v>
      </c>
      <c r="E81" s="34">
        <v>5100</v>
      </c>
      <c r="F81" s="3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120"/>
      <c r="M81" s="121"/>
    </row>
    <row r="82" spans="1:14" ht="31.5" customHeight="1" x14ac:dyDescent="0.2">
      <c r="A82" s="128" t="s">
        <v>150</v>
      </c>
      <c r="B82" s="106" t="s">
        <v>152</v>
      </c>
      <c r="C82" s="120" t="s">
        <v>51</v>
      </c>
      <c r="D82" s="51" t="s">
        <v>3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120" t="s">
        <v>24</v>
      </c>
      <c r="M82" s="121"/>
    </row>
    <row r="83" spans="1:14" ht="45" customHeight="1" x14ac:dyDescent="0.2">
      <c r="A83" s="128"/>
      <c r="B83" s="106"/>
      <c r="C83" s="120"/>
      <c r="D83" s="51" t="s">
        <v>1</v>
      </c>
      <c r="E83" s="34">
        <v>0</v>
      </c>
      <c r="F83" s="3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120"/>
      <c r="M83" s="121"/>
    </row>
    <row r="84" spans="1:14" ht="65.25" customHeight="1" x14ac:dyDescent="0.2">
      <c r="A84" s="128"/>
      <c r="B84" s="106"/>
      <c r="C84" s="120"/>
      <c r="D84" s="51" t="s">
        <v>7</v>
      </c>
      <c r="E84" s="34">
        <v>0</v>
      </c>
      <c r="F84" s="3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120"/>
      <c r="M84" s="121"/>
    </row>
    <row r="85" spans="1:14" ht="76.5" customHeight="1" x14ac:dyDescent="0.2">
      <c r="A85" s="128"/>
      <c r="B85" s="106"/>
      <c r="C85" s="120"/>
      <c r="D85" s="51" t="s">
        <v>15</v>
      </c>
      <c r="E85" s="34">
        <v>0</v>
      </c>
      <c r="F85" s="3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120"/>
      <c r="M85" s="121"/>
    </row>
    <row r="86" spans="1:14" ht="31.5" customHeight="1" x14ac:dyDescent="0.2">
      <c r="A86" s="128"/>
      <c r="B86" s="106"/>
      <c r="C86" s="120"/>
      <c r="D86" s="51" t="s">
        <v>29</v>
      </c>
      <c r="E86" s="34">
        <v>0</v>
      </c>
      <c r="F86" s="3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120"/>
      <c r="M86" s="121"/>
    </row>
    <row r="87" spans="1:14" s="80" customFormat="1" ht="19.5" customHeight="1" x14ac:dyDescent="0.2">
      <c r="A87" s="127" t="s">
        <v>34</v>
      </c>
      <c r="B87" s="122" t="s">
        <v>148</v>
      </c>
      <c r="C87" s="135" t="s">
        <v>108</v>
      </c>
      <c r="D87" s="59" t="s">
        <v>3</v>
      </c>
      <c r="E87" s="36">
        <v>0</v>
      </c>
      <c r="F87" s="21">
        <v>1960000</v>
      </c>
      <c r="G87" s="21">
        <v>0</v>
      </c>
      <c r="H87" s="21">
        <v>0</v>
      </c>
      <c r="I87" s="21">
        <v>0</v>
      </c>
      <c r="J87" s="21">
        <v>980000</v>
      </c>
      <c r="K87" s="21">
        <v>980000</v>
      </c>
      <c r="L87" s="123" t="s">
        <v>24</v>
      </c>
      <c r="M87" s="132" t="s">
        <v>155</v>
      </c>
    </row>
    <row r="88" spans="1:14" s="80" customFormat="1" ht="45.75" customHeight="1" x14ac:dyDescent="0.2">
      <c r="A88" s="127"/>
      <c r="B88" s="122"/>
      <c r="C88" s="135"/>
      <c r="D88" s="59" t="s">
        <v>1</v>
      </c>
      <c r="E88" s="36">
        <v>0</v>
      </c>
      <c r="F88" s="21">
        <v>1455300</v>
      </c>
      <c r="G88" s="23">
        <v>0</v>
      </c>
      <c r="H88" s="23">
        <v>0</v>
      </c>
      <c r="I88" s="23">
        <v>0</v>
      </c>
      <c r="J88" s="23">
        <v>727650</v>
      </c>
      <c r="K88" s="23">
        <v>727650</v>
      </c>
      <c r="L88" s="136"/>
      <c r="M88" s="133"/>
    </row>
    <row r="89" spans="1:14" s="80" customFormat="1" ht="60" customHeight="1" x14ac:dyDescent="0.2">
      <c r="A89" s="127"/>
      <c r="B89" s="122"/>
      <c r="C89" s="135"/>
      <c r="D89" s="59" t="s">
        <v>7</v>
      </c>
      <c r="E89" s="36">
        <v>0</v>
      </c>
      <c r="F89" s="21">
        <v>485100</v>
      </c>
      <c r="G89" s="23">
        <v>0</v>
      </c>
      <c r="H89" s="23">
        <v>0</v>
      </c>
      <c r="I89" s="23">
        <v>0</v>
      </c>
      <c r="J89" s="23">
        <v>242550</v>
      </c>
      <c r="K89" s="23">
        <v>242550</v>
      </c>
      <c r="L89" s="136"/>
      <c r="M89" s="133"/>
    </row>
    <row r="90" spans="1:14" s="80" customFormat="1" ht="44.25" customHeight="1" x14ac:dyDescent="0.2">
      <c r="A90" s="127"/>
      <c r="B90" s="122"/>
      <c r="C90" s="135"/>
      <c r="D90" s="59" t="s">
        <v>15</v>
      </c>
      <c r="E90" s="36">
        <v>0</v>
      </c>
      <c r="F90" s="21">
        <v>19600</v>
      </c>
      <c r="G90" s="23">
        <v>0</v>
      </c>
      <c r="H90" s="23">
        <v>0</v>
      </c>
      <c r="I90" s="23">
        <v>0</v>
      </c>
      <c r="J90" s="23">
        <v>9800</v>
      </c>
      <c r="K90" s="23">
        <v>9800</v>
      </c>
      <c r="L90" s="136"/>
      <c r="M90" s="133"/>
    </row>
    <row r="91" spans="1:14" s="80" customFormat="1" ht="30" customHeight="1" x14ac:dyDescent="0.2">
      <c r="A91" s="127"/>
      <c r="B91" s="122"/>
      <c r="C91" s="135"/>
      <c r="D91" s="59" t="s">
        <v>29</v>
      </c>
      <c r="E91" s="36">
        <v>0</v>
      </c>
      <c r="F91" s="21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137"/>
      <c r="M91" s="134"/>
    </row>
    <row r="92" spans="1:14" ht="31.5" customHeight="1" x14ac:dyDescent="0.2">
      <c r="A92" s="128" t="s">
        <v>71</v>
      </c>
      <c r="B92" s="106" t="s">
        <v>177</v>
      </c>
      <c r="C92" s="120" t="s">
        <v>108</v>
      </c>
      <c r="D92" s="51" t="s">
        <v>3</v>
      </c>
      <c r="E92" s="34">
        <v>0</v>
      </c>
      <c r="F92" s="21">
        <v>1960000</v>
      </c>
      <c r="G92" s="21">
        <v>0</v>
      </c>
      <c r="H92" s="21">
        <v>0</v>
      </c>
      <c r="I92" s="21">
        <v>0</v>
      </c>
      <c r="J92" s="21">
        <v>980000</v>
      </c>
      <c r="K92" s="21">
        <v>980000</v>
      </c>
      <c r="L92" s="123" t="s">
        <v>24</v>
      </c>
      <c r="M92" s="121"/>
      <c r="N92" s="32" t="s">
        <v>102</v>
      </c>
    </row>
    <row r="93" spans="1:14" ht="45" customHeight="1" x14ac:dyDescent="0.2">
      <c r="A93" s="128"/>
      <c r="B93" s="106"/>
      <c r="C93" s="120"/>
      <c r="D93" s="51" t="s">
        <v>1</v>
      </c>
      <c r="E93" s="34">
        <v>0</v>
      </c>
      <c r="F93" s="21">
        <v>1455300</v>
      </c>
      <c r="G93" s="23">
        <v>0</v>
      </c>
      <c r="H93" s="23">
        <v>0</v>
      </c>
      <c r="I93" s="23">
        <v>0</v>
      </c>
      <c r="J93" s="23">
        <v>727650</v>
      </c>
      <c r="K93" s="23">
        <v>727650</v>
      </c>
      <c r="L93" s="124"/>
      <c r="M93" s="121"/>
    </row>
    <row r="94" spans="1:14" ht="65.25" customHeight="1" x14ac:dyDescent="0.2">
      <c r="A94" s="128"/>
      <c r="B94" s="106"/>
      <c r="C94" s="120"/>
      <c r="D94" s="51" t="s">
        <v>7</v>
      </c>
      <c r="E94" s="34">
        <v>0</v>
      </c>
      <c r="F94" s="21">
        <v>485100</v>
      </c>
      <c r="G94" s="23">
        <v>0</v>
      </c>
      <c r="H94" s="23">
        <v>0</v>
      </c>
      <c r="I94" s="23">
        <v>0</v>
      </c>
      <c r="J94" s="23">
        <v>242550</v>
      </c>
      <c r="K94" s="23">
        <v>242550</v>
      </c>
      <c r="L94" s="124"/>
      <c r="M94" s="121"/>
    </row>
    <row r="95" spans="1:14" ht="76.5" customHeight="1" x14ac:dyDescent="0.2">
      <c r="A95" s="128"/>
      <c r="B95" s="106"/>
      <c r="C95" s="120"/>
      <c r="D95" s="51" t="s">
        <v>15</v>
      </c>
      <c r="E95" s="34">
        <v>0</v>
      </c>
      <c r="F95" s="21">
        <v>19600</v>
      </c>
      <c r="G95" s="23">
        <v>0</v>
      </c>
      <c r="H95" s="23">
        <v>0</v>
      </c>
      <c r="I95" s="23">
        <v>0</v>
      </c>
      <c r="J95" s="23">
        <v>9800</v>
      </c>
      <c r="K95" s="23">
        <v>9800</v>
      </c>
      <c r="L95" s="124"/>
      <c r="M95" s="121"/>
    </row>
    <row r="96" spans="1:14" ht="31.5" customHeight="1" x14ac:dyDescent="0.2">
      <c r="A96" s="128"/>
      <c r="B96" s="106"/>
      <c r="C96" s="120"/>
      <c r="D96" s="51" t="s">
        <v>29</v>
      </c>
      <c r="E96" s="34">
        <v>0</v>
      </c>
      <c r="F96" s="21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125"/>
      <c r="M96" s="121"/>
    </row>
    <row r="97" spans="1:13" ht="15" customHeight="1" x14ac:dyDescent="0.2">
      <c r="A97" s="151"/>
      <c r="B97" s="129" t="s">
        <v>65</v>
      </c>
      <c r="C97" s="129"/>
      <c r="D97" s="37" t="s">
        <v>3</v>
      </c>
      <c r="E97" s="36">
        <v>0</v>
      </c>
      <c r="F97" s="36">
        <v>2055450</v>
      </c>
      <c r="G97" s="36">
        <v>95450</v>
      </c>
      <c r="H97" s="36">
        <v>0</v>
      </c>
      <c r="I97" s="36">
        <v>0</v>
      </c>
      <c r="J97" s="36">
        <v>980000</v>
      </c>
      <c r="K97" s="36">
        <v>980000</v>
      </c>
      <c r="L97" s="130"/>
      <c r="M97" s="130"/>
    </row>
    <row r="98" spans="1:13" ht="46.5" customHeight="1" x14ac:dyDescent="0.2">
      <c r="A98" s="151"/>
      <c r="B98" s="129"/>
      <c r="C98" s="129"/>
      <c r="D98" s="37" t="s">
        <v>1</v>
      </c>
      <c r="E98" s="36">
        <v>0</v>
      </c>
      <c r="F98" s="36">
        <v>1455300</v>
      </c>
      <c r="G98" s="36">
        <v>0</v>
      </c>
      <c r="H98" s="36">
        <v>0</v>
      </c>
      <c r="I98" s="36">
        <v>0</v>
      </c>
      <c r="J98" s="36">
        <v>727650</v>
      </c>
      <c r="K98" s="36">
        <v>727650</v>
      </c>
      <c r="L98" s="130"/>
      <c r="M98" s="130"/>
    </row>
    <row r="99" spans="1:13" ht="58.5" customHeight="1" x14ac:dyDescent="0.2">
      <c r="A99" s="151"/>
      <c r="B99" s="129"/>
      <c r="C99" s="129"/>
      <c r="D99" s="37" t="s">
        <v>7</v>
      </c>
      <c r="E99" s="36">
        <v>0</v>
      </c>
      <c r="F99" s="36">
        <v>575000</v>
      </c>
      <c r="G99" s="36">
        <v>89900</v>
      </c>
      <c r="H99" s="36">
        <v>0</v>
      </c>
      <c r="I99" s="36">
        <v>0</v>
      </c>
      <c r="J99" s="36">
        <v>242550</v>
      </c>
      <c r="K99" s="36">
        <v>242550</v>
      </c>
      <c r="L99" s="130"/>
      <c r="M99" s="130"/>
    </row>
    <row r="100" spans="1:13" ht="72" customHeight="1" x14ac:dyDescent="0.2">
      <c r="A100" s="151"/>
      <c r="B100" s="129"/>
      <c r="C100" s="129"/>
      <c r="D100" s="37" t="s">
        <v>15</v>
      </c>
      <c r="E100" s="36">
        <v>0</v>
      </c>
      <c r="F100" s="36">
        <v>24650</v>
      </c>
      <c r="G100" s="36">
        <v>5050</v>
      </c>
      <c r="H100" s="36">
        <v>0</v>
      </c>
      <c r="I100" s="36">
        <v>0</v>
      </c>
      <c r="J100" s="36">
        <v>9800</v>
      </c>
      <c r="K100" s="36">
        <v>9800</v>
      </c>
      <c r="L100" s="130"/>
      <c r="M100" s="130"/>
    </row>
    <row r="101" spans="1:13" ht="31.5" customHeight="1" x14ac:dyDescent="0.2">
      <c r="A101" s="151"/>
      <c r="B101" s="129"/>
      <c r="C101" s="129"/>
      <c r="D101" s="37" t="s">
        <v>29</v>
      </c>
      <c r="E101" s="36">
        <v>0</v>
      </c>
      <c r="F101" s="36">
        <v>500</v>
      </c>
      <c r="G101" s="36">
        <v>500</v>
      </c>
      <c r="H101" s="36">
        <v>0</v>
      </c>
      <c r="I101" s="36">
        <v>0</v>
      </c>
      <c r="J101" s="36">
        <v>0</v>
      </c>
      <c r="K101" s="36">
        <v>0</v>
      </c>
      <c r="L101" s="130"/>
      <c r="M101" s="130"/>
    </row>
    <row r="102" spans="1:13" ht="28.5" customHeight="1" x14ac:dyDescent="0.2">
      <c r="A102" s="117" t="s">
        <v>66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9"/>
    </row>
    <row r="103" spans="1:13" s="80" customFormat="1" ht="15" x14ac:dyDescent="0.2">
      <c r="A103" s="127" t="s">
        <v>72</v>
      </c>
      <c r="B103" s="122" t="s">
        <v>211</v>
      </c>
      <c r="C103" s="135" t="s">
        <v>51</v>
      </c>
      <c r="D103" s="59" t="s">
        <v>3</v>
      </c>
      <c r="E103" s="35">
        <v>171332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135"/>
      <c r="M103" s="126" t="s">
        <v>92</v>
      </c>
    </row>
    <row r="104" spans="1:13" s="80" customFormat="1" ht="48.75" customHeight="1" x14ac:dyDescent="0.2">
      <c r="A104" s="127"/>
      <c r="B104" s="122"/>
      <c r="C104" s="135"/>
      <c r="D104" s="59" t="s">
        <v>1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135"/>
      <c r="M104" s="126"/>
    </row>
    <row r="105" spans="1:13" s="80" customFormat="1" ht="59.25" customHeight="1" x14ac:dyDescent="0.2">
      <c r="A105" s="127"/>
      <c r="B105" s="122"/>
      <c r="C105" s="135"/>
      <c r="D105" s="59" t="s">
        <v>7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135"/>
      <c r="M105" s="126"/>
    </row>
    <row r="106" spans="1:13" s="80" customFormat="1" ht="77.25" customHeight="1" x14ac:dyDescent="0.2">
      <c r="A106" s="127"/>
      <c r="B106" s="122"/>
      <c r="C106" s="135"/>
      <c r="D106" s="59" t="s">
        <v>15</v>
      </c>
      <c r="E106" s="35">
        <v>171332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135"/>
      <c r="M106" s="126"/>
    </row>
    <row r="107" spans="1:13" s="80" customFormat="1" ht="30.75" customHeight="1" x14ac:dyDescent="0.2">
      <c r="A107" s="127"/>
      <c r="B107" s="122"/>
      <c r="C107" s="135"/>
      <c r="D107" s="59" t="s">
        <v>29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135"/>
      <c r="M107" s="126"/>
    </row>
    <row r="108" spans="1:13" ht="15" customHeight="1" x14ac:dyDescent="0.2">
      <c r="A108" s="128" t="s">
        <v>58</v>
      </c>
      <c r="B108" s="106" t="s">
        <v>212</v>
      </c>
      <c r="C108" s="120" t="s">
        <v>51</v>
      </c>
      <c r="D108" s="51" t="s">
        <v>3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120" t="s">
        <v>24</v>
      </c>
      <c r="M108" s="121"/>
    </row>
    <row r="109" spans="1:13" ht="46.5" customHeight="1" x14ac:dyDescent="0.2">
      <c r="A109" s="128"/>
      <c r="B109" s="106"/>
      <c r="C109" s="120"/>
      <c r="D109" s="51" t="s">
        <v>1</v>
      </c>
      <c r="E109" s="34">
        <v>0</v>
      </c>
      <c r="F109" s="3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120"/>
      <c r="M109" s="121"/>
    </row>
    <row r="110" spans="1:13" ht="60.75" customHeight="1" x14ac:dyDescent="0.2">
      <c r="A110" s="128"/>
      <c r="B110" s="106"/>
      <c r="C110" s="120"/>
      <c r="D110" s="51" t="s">
        <v>7</v>
      </c>
      <c r="E110" s="34">
        <v>0</v>
      </c>
      <c r="F110" s="3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120"/>
      <c r="M110" s="121"/>
    </row>
    <row r="111" spans="1:13" ht="75" customHeight="1" x14ac:dyDescent="0.2">
      <c r="A111" s="128"/>
      <c r="B111" s="106"/>
      <c r="C111" s="120"/>
      <c r="D111" s="51" t="s">
        <v>15</v>
      </c>
      <c r="E111" s="34">
        <v>0</v>
      </c>
      <c r="F111" s="3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120"/>
      <c r="M111" s="121"/>
    </row>
    <row r="112" spans="1:13" ht="28.5" customHeight="1" x14ac:dyDescent="0.2">
      <c r="A112" s="128"/>
      <c r="B112" s="106"/>
      <c r="C112" s="120"/>
      <c r="D112" s="51" t="s">
        <v>29</v>
      </c>
      <c r="E112" s="34">
        <v>0</v>
      </c>
      <c r="F112" s="3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120"/>
      <c r="M112" s="121"/>
    </row>
    <row r="113" spans="1:14" ht="15.75" customHeight="1" x14ac:dyDescent="0.2">
      <c r="A113" s="128" t="s">
        <v>59</v>
      </c>
      <c r="B113" s="106" t="s">
        <v>180</v>
      </c>
      <c r="C113" s="120" t="s">
        <v>25</v>
      </c>
      <c r="D113" s="51" t="s">
        <v>3</v>
      </c>
      <c r="E113" s="34">
        <v>171332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120" t="s">
        <v>24</v>
      </c>
      <c r="M113" s="121"/>
      <c r="N113" s="32" t="s">
        <v>27</v>
      </c>
    </row>
    <row r="114" spans="1:14" ht="46.5" customHeight="1" x14ac:dyDescent="0.2">
      <c r="A114" s="128"/>
      <c r="B114" s="106"/>
      <c r="C114" s="120"/>
      <c r="D114" s="51" t="s">
        <v>1</v>
      </c>
      <c r="E114" s="34">
        <v>0</v>
      </c>
      <c r="F114" s="3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120"/>
      <c r="M114" s="121"/>
    </row>
    <row r="115" spans="1:14" ht="60.75" customHeight="1" x14ac:dyDescent="0.2">
      <c r="A115" s="128"/>
      <c r="B115" s="106"/>
      <c r="C115" s="120"/>
      <c r="D115" s="51" t="s">
        <v>7</v>
      </c>
      <c r="E115" s="34">
        <v>0</v>
      </c>
      <c r="F115" s="3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120"/>
      <c r="M115" s="121"/>
    </row>
    <row r="116" spans="1:14" ht="75" customHeight="1" x14ac:dyDescent="0.2">
      <c r="A116" s="128"/>
      <c r="B116" s="106"/>
      <c r="C116" s="120"/>
      <c r="D116" s="51" t="s">
        <v>15</v>
      </c>
      <c r="E116" s="34">
        <v>171332</v>
      </c>
      <c r="F116" s="3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120"/>
      <c r="M116" s="121"/>
    </row>
    <row r="117" spans="1:14" ht="28.5" customHeight="1" x14ac:dyDescent="0.2">
      <c r="A117" s="128"/>
      <c r="B117" s="106"/>
      <c r="C117" s="120"/>
      <c r="D117" s="51" t="s">
        <v>29</v>
      </c>
      <c r="E117" s="34">
        <v>0</v>
      </c>
      <c r="F117" s="3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120"/>
      <c r="M117" s="121"/>
    </row>
    <row r="118" spans="1:14" ht="31.5" customHeight="1" x14ac:dyDescent="0.2">
      <c r="A118" s="127" t="s">
        <v>73</v>
      </c>
      <c r="B118" s="122" t="s">
        <v>181</v>
      </c>
      <c r="C118" s="135" t="s">
        <v>51</v>
      </c>
      <c r="D118" s="59" t="s">
        <v>3</v>
      </c>
      <c r="E118" s="35">
        <v>0</v>
      </c>
      <c r="F118" s="36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120" t="s">
        <v>24</v>
      </c>
      <c r="M118" s="152" t="s">
        <v>156</v>
      </c>
    </row>
    <row r="119" spans="1:14" ht="44.25" customHeight="1" x14ac:dyDescent="0.2">
      <c r="A119" s="127"/>
      <c r="B119" s="122"/>
      <c r="C119" s="135"/>
      <c r="D119" s="59" t="s">
        <v>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120"/>
      <c r="M119" s="152"/>
    </row>
    <row r="120" spans="1:14" ht="63.75" customHeight="1" x14ac:dyDescent="0.2">
      <c r="A120" s="127"/>
      <c r="B120" s="122"/>
      <c r="C120" s="135"/>
      <c r="D120" s="59" t="s">
        <v>7</v>
      </c>
      <c r="E120" s="35">
        <v>0</v>
      </c>
      <c r="F120" s="36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120"/>
      <c r="M120" s="152"/>
    </row>
    <row r="121" spans="1:14" ht="75.75" customHeight="1" x14ac:dyDescent="0.2">
      <c r="A121" s="127"/>
      <c r="B121" s="122"/>
      <c r="C121" s="135"/>
      <c r="D121" s="59" t="s">
        <v>15</v>
      </c>
      <c r="E121" s="35">
        <v>0</v>
      </c>
      <c r="F121" s="36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120"/>
      <c r="M121" s="152"/>
    </row>
    <row r="122" spans="1:14" ht="31.5" customHeight="1" x14ac:dyDescent="0.2">
      <c r="A122" s="127"/>
      <c r="B122" s="122"/>
      <c r="C122" s="135"/>
      <c r="D122" s="59" t="s">
        <v>29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120"/>
      <c r="M122" s="152"/>
    </row>
    <row r="123" spans="1:14" ht="31.5" customHeight="1" x14ac:dyDescent="0.2">
      <c r="A123" s="128" t="s">
        <v>74</v>
      </c>
      <c r="B123" s="106" t="s">
        <v>182</v>
      </c>
      <c r="C123" s="120" t="s">
        <v>51</v>
      </c>
      <c r="D123" s="51" t="s">
        <v>3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120" t="s">
        <v>24</v>
      </c>
      <c r="M123" s="121"/>
    </row>
    <row r="124" spans="1:14" ht="47.25" customHeight="1" x14ac:dyDescent="0.2">
      <c r="A124" s="128"/>
      <c r="B124" s="106"/>
      <c r="C124" s="120"/>
      <c r="D124" s="51" t="s">
        <v>1</v>
      </c>
      <c r="E124" s="34">
        <v>0</v>
      </c>
      <c r="F124" s="3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120"/>
      <c r="M124" s="121"/>
    </row>
    <row r="125" spans="1:14" ht="60.75" customHeight="1" x14ac:dyDescent="0.2">
      <c r="A125" s="128"/>
      <c r="B125" s="106"/>
      <c r="C125" s="120"/>
      <c r="D125" s="51" t="s">
        <v>7</v>
      </c>
      <c r="E125" s="34">
        <v>0</v>
      </c>
      <c r="F125" s="3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120"/>
      <c r="M125" s="121"/>
    </row>
    <row r="126" spans="1:14" ht="61.5" customHeight="1" x14ac:dyDescent="0.2">
      <c r="A126" s="128"/>
      <c r="B126" s="106"/>
      <c r="C126" s="120"/>
      <c r="D126" s="51" t="s">
        <v>15</v>
      </c>
      <c r="E126" s="34">
        <v>0</v>
      </c>
      <c r="F126" s="3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120"/>
      <c r="M126" s="121"/>
    </row>
    <row r="127" spans="1:14" ht="31.5" customHeight="1" x14ac:dyDescent="0.2">
      <c r="A127" s="128"/>
      <c r="B127" s="106"/>
      <c r="C127" s="120"/>
      <c r="D127" s="51" t="s">
        <v>29</v>
      </c>
      <c r="E127" s="34">
        <v>0</v>
      </c>
      <c r="F127" s="3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120"/>
      <c r="M127" s="121"/>
    </row>
    <row r="128" spans="1:14" ht="31.5" customHeight="1" x14ac:dyDescent="0.2">
      <c r="A128" s="128" t="s">
        <v>75</v>
      </c>
      <c r="B128" s="106" t="s">
        <v>213</v>
      </c>
      <c r="C128" s="120" t="s">
        <v>51</v>
      </c>
      <c r="D128" s="51" t="s">
        <v>3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120" t="s">
        <v>24</v>
      </c>
      <c r="M128" s="121"/>
    </row>
    <row r="129" spans="1:13" ht="45.75" customHeight="1" x14ac:dyDescent="0.2">
      <c r="A129" s="128"/>
      <c r="B129" s="106"/>
      <c r="C129" s="120"/>
      <c r="D129" s="51" t="s">
        <v>1</v>
      </c>
      <c r="E129" s="34">
        <v>0</v>
      </c>
      <c r="F129" s="3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120"/>
      <c r="M129" s="121"/>
    </row>
    <row r="130" spans="1:13" ht="62.25" customHeight="1" x14ac:dyDescent="0.2">
      <c r="A130" s="128"/>
      <c r="B130" s="106"/>
      <c r="C130" s="120"/>
      <c r="D130" s="51" t="s">
        <v>7</v>
      </c>
      <c r="E130" s="34">
        <v>0</v>
      </c>
      <c r="F130" s="3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120"/>
      <c r="M130" s="121"/>
    </row>
    <row r="131" spans="1:13" ht="62.25" customHeight="1" x14ac:dyDescent="0.2">
      <c r="A131" s="128"/>
      <c r="B131" s="106"/>
      <c r="C131" s="120"/>
      <c r="D131" s="51" t="s">
        <v>15</v>
      </c>
      <c r="E131" s="34">
        <v>0</v>
      </c>
      <c r="F131" s="3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120"/>
      <c r="M131" s="121"/>
    </row>
    <row r="132" spans="1:13" ht="32.25" customHeight="1" x14ac:dyDescent="0.2">
      <c r="A132" s="128"/>
      <c r="B132" s="106"/>
      <c r="C132" s="120"/>
      <c r="D132" s="51" t="s">
        <v>29</v>
      </c>
      <c r="E132" s="34">
        <v>0</v>
      </c>
      <c r="F132" s="3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120"/>
      <c r="M132" s="121"/>
    </row>
    <row r="133" spans="1:13" ht="23.25" customHeight="1" x14ac:dyDescent="0.2">
      <c r="A133" s="127" t="s">
        <v>76</v>
      </c>
      <c r="B133" s="122" t="s">
        <v>184</v>
      </c>
      <c r="C133" s="135" t="s">
        <v>51</v>
      </c>
      <c r="D133" s="59" t="s">
        <v>3</v>
      </c>
      <c r="E133" s="35">
        <v>440</v>
      </c>
      <c r="F133" s="35">
        <v>47720</v>
      </c>
      <c r="G133" s="35">
        <v>0</v>
      </c>
      <c r="H133" s="35">
        <v>23860</v>
      </c>
      <c r="I133" s="35">
        <v>23860</v>
      </c>
      <c r="J133" s="35">
        <v>0</v>
      </c>
      <c r="K133" s="35">
        <v>0</v>
      </c>
      <c r="L133" s="120" t="s">
        <v>24</v>
      </c>
      <c r="M133" s="153" t="s">
        <v>68</v>
      </c>
    </row>
    <row r="134" spans="1:13" ht="48.75" customHeight="1" x14ac:dyDescent="0.2">
      <c r="A134" s="127"/>
      <c r="B134" s="122"/>
      <c r="C134" s="135"/>
      <c r="D134" s="59" t="s">
        <v>1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120"/>
      <c r="M134" s="154"/>
    </row>
    <row r="135" spans="1:13" ht="57.75" customHeight="1" x14ac:dyDescent="0.2">
      <c r="A135" s="127"/>
      <c r="B135" s="122"/>
      <c r="C135" s="135"/>
      <c r="D135" s="59" t="s">
        <v>7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120"/>
      <c r="M135" s="154"/>
    </row>
    <row r="136" spans="1:13" ht="72" customHeight="1" x14ac:dyDescent="0.2">
      <c r="A136" s="127"/>
      <c r="B136" s="122"/>
      <c r="C136" s="135"/>
      <c r="D136" s="59" t="s">
        <v>15</v>
      </c>
      <c r="E136" s="35">
        <v>440</v>
      </c>
      <c r="F136" s="35">
        <v>27720</v>
      </c>
      <c r="G136" s="35">
        <v>0</v>
      </c>
      <c r="H136" s="35">
        <v>13860</v>
      </c>
      <c r="I136" s="35">
        <v>13860</v>
      </c>
      <c r="J136" s="35">
        <v>0</v>
      </c>
      <c r="K136" s="35">
        <v>0</v>
      </c>
      <c r="L136" s="120"/>
      <c r="M136" s="154"/>
    </row>
    <row r="137" spans="1:13" ht="30" customHeight="1" x14ac:dyDescent="0.2">
      <c r="A137" s="127"/>
      <c r="B137" s="122"/>
      <c r="C137" s="135"/>
      <c r="D137" s="59" t="s">
        <v>29</v>
      </c>
      <c r="E137" s="35">
        <v>0</v>
      </c>
      <c r="F137" s="35">
        <v>20000</v>
      </c>
      <c r="G137" s="35">
        <v>0</v>
      </c>
      <c r="H137" s="35">
        <v>10000</v>
      </c>
      <c r="I137" s="35">
        <v>10000</v>
      </c>
      <c r="J137" s="35">
        <v>0</v>
      </c>
      <c r="K137" s="35">
        <v>0</v>
      </c>
      <c r="L137" s="120"/>
      <c r="M137" s="154"/>
    </row>
    <row r="138" spans="1:13" ht="31.5" customHeight="1" x14ac:dyDescent="0.2">
      <c r="A138" s="128" t="s">
        <v>77</v>
      </c>
      <c r="B138" s="106" t="s">
        <v>185</v>
      </c>
      <c r="C138" s="120" t="s">
        <v>51</v>
      </c>
      <c r="D138" s="51" t="s">
        <v>3</v>
      </c>
      <c r="E138" s="34">
        <v>440</v>
      </c>
      <c r="F138" s="34">
        <v>2000</v>
      </c>
      <c r="G138" s="34">
        <v>0</v>
      </c>
      <c r="H138" s="34">
        <v>1000</v>
      </c>
      <c r="I138" s="34">
        <v>1000</v>
      </c>
      <c r="J138" s="34">
        <v>0</v>
      </c>
      <c r="K138" s="34">
        <v>0</v>
      </c>
      <c r="L138" s="120" t="s">
        <v>24</v>
      </c>
      <c r="M138" s="121"/>
    </row>
    <row r="139" spans="1:13" ht="44.25" customHeight="1" x14ac:dyDescent="0.2">
      <c r="A139" s="128"/>
      <c r="B139" s="106"/>
      <c r="C139" s="120"/>
      <c r="D139" s="51" t="s">
        <v>1</v>
      </c>
      <c r="E139" s="34">
        <v>0</v>
      </c>
      <c r="F139" s="3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120"/>
      <c r="M139" s="121"/>
    </row>
    <row r="140" spans="1:13" ht="62.25" customHeight="1" x14ac:dyDescent="0.2">
      <c r="A140" s="128"/>
      <c r="B140" s="106"/>
      <c r="C140" s="120"/>
      <c r="D140" s="51" t="s">
        <v>7</v>
      </c>
      <c r="E140" s="34">
        <v>0</v>
      </c>
      <c r="F140" s="3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120"/>
      <c r="M140" s="121"/>
    </row>
    <row r="141" spans="1:13" ht="77.25" customHeight="1" x14ac:dyDescent="0.2">
      <c r="A141" s="128"/>
      <c r="B141" s="106"/>
      <c r="C141" s="120"/>
      <c r="D141" s="51" t="s">
        <v>15</v>
      </c>
      <c r="E141" s="34">
        <v>440</v>
      </c>
      <c r="F141" s="34">
        <v>2000</v>
      </c>
      <c r="G141" s="24">
        <v>0</v>
      </c>
      <c r="H141" s="24">
        <v>1000</v>
      </c>
      <c r="I141" s="24">
        <v>1000</v>
      </c>
      <c r="J141" s="24">
        <v>0</v>
      </c>
      <c r="K141" s="24">
        <v>0</v>
      </c>
      <c r="L141" s="120"/>
      <c r="M141" s="121"/>
    </row>
    <row r="142" spans="1:13" ht="31.5" customHeight="1" x14ac:dyDescent="0.2">
      <c r="A142" s="128"/>
      <c r="B142" s="106"/>
      <c r="C142" s="120"/>
      <c r="D142" s="51" t="s">
        <v>29</v>
      </c>
      <c r="E142" s="34">
        <v>0</v>
      </c>
      <c r="F142" s="3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120"/>
      <c r="M142" s="121"/>
    </row>
    <row r="143" spans="1:13" ht="31.5" customHeight="1" x14ac:dyDescent="0.2">
      <c r="A143" s="146" t="s">
        <v>103</v>
      </c>
      <c r="B143" s="110" t="s">
        <v>186</v>
      </c>
      <c r="C143" s="120" t="s">
        <v>51</v>
      </c>
      <c r="D143" s="51" t="s">
        <v>3</v>
      </c>
      <c r="E143" s="34">
        <v>0</v>
      </c>
      <c r="F143" s="34">
        <v>2000</v>
      </c>
      <c r="G143" s="34">
        <v>0</v>
      </c>
      <c r="H143" s="34">
        <v>1000</v>
      </c>
      <c r="I143" s="34">
        <v>1000</v>
      </c>
      <c r="J143" s="34">
        <v>0</v>
      </c>
      <c r="K143" s="34">
        <v>0</v>
      </c>
      <c r="L143" s="120" t="s">
        <v>24</v>
      </c>
      <c r="M143" s="139"/>
    </row>
    <row r="144" spans="1:13" ht="31.5" customHeight="1" x14ac:dyDescent="0.2">
      <c r="A144" s="142"/>
      <c r="B144" s="111"/>
      <c r="C144" s="120"/>
      <c r="D144" s="51" t="s">
        <v>1</v>
      </c>
      <c r="E144" s="34">
        <v>0</v>
      </c>
      <c r="F144" s="3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120"/>
      <c r="M144" s="140"/>
    </row>
    <row r="145" spans="1:13" ht="31.5" customHeight="1" x14ac:dyDescent="0.2">
      <c r="A145" s="142"/>
      <c r="B145" s="111"/>
      <c r="C145" s="120"/>
      <c r="D145" s="51" t="s">
        <v>7</v>
      </c>
      <c r="E145" s="34">
        <v>0</v>
      </c>
      <c r="F145" s="3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120"/>
      <c r="M145" s="140"/>
    </row>
    <row r="146" spans="1:13" ht="79.5" customHeight="1" x14ac:dyDescent="0.2">
      <c r="A146" s="142"/>
      <c r="B146" s="111"/>
      <c r="C146" s="120"/>
      <c r="D146" s="51" t="s">
        <v>15</v>
      </c>
      <c r="E146" s="34">
        <v>0</v>
      </c>
      <c r="F146" s="34">
        <v>2000</v>
      </c>
      <c r="G146" s="24">
        <v>0</v>
      </c>
      <c r="H146" s="24">
        <v>1000</v>
      </c>
      <c r="I146" s="24">
        <v>1000</v>
      </c>
      <c r="J146" s="24">
        <v>0</v>
      </c>
      <c r="K146" s="24">
        <v>0</v>
      </c>
      <c r="L146" s="120"/>
      <c r="M146" s="140"/>
    </row>
    <row r="147" spans="1:13" ht="31.5" customHeight="1" x14ac:dyDescent="0.2">
      <c r="A147" s="143"/>
      <c r="B147" s="112"/>
      <c r="C147" s="120"/>
      <c r="D147" s="51" t="s">
        <v>29</v>
      </c>
      <c r="E147" s="34">
        <v>0</v>
      </c>
      <c r="F147" s="3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120"/>
      <c r="M147" s="141"/>
    </row>
    <row r="148" spans="1:13" ht="31.5" customHeight="1" x14ac:dyDescent="0.2">
      <c r="A148" s="128" t="s">
        <v>104</v>
      </c>
      <c r="B148" s="106" t="s">
        <v>214</v>
      </c>
      <c r="C148" s="120" t="s">
        <v>51</v>
      </c>
      <c r="D148" s="51" t="s">
        <v>3</v>
      </c>
      <c r="E148" s="34">
        <v>0</v>
      </c>
      <c r="F148" s="34">
        <v>3720</v>
      </c>
      <c r="G148" s="34">
        <v>0</v>
      </c>
      <c r="H148" s="34">
        <v>1860</v>
      </c>
      <c r="I148" s="34">
        <v>1860</v>
      </c>
      <c r="J148" s="34">
        <v>0</v>
      </c>
      <c r="K148" s="34">
        <v>0</v>
      </c>
      <c r="L148" s="120" t="s">
        <v>24</v>
      </c>
      <c r="M148" s="121"/>
    </row>
    <row r="149" spans="1:13" ht="43.5" customHeight="1" x14ac:dyDescent="0.2">
      <c r="A149" s="128"/>
      <c r="B149" s="106"/>
      <c r="C149" s="120"/>
      <c r="D149" s="51" t="s">
        <v>1</v>
      </c>
      <c r="E149" s="34">
        <v>0</v>
      </c>
      <c r="F149" s="3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120"/>
      <c r="M149" s="121"/>
    </row>
    <row r="150" spans="1:13" ht="57.75" customHeight="1" x14ac:dyDescent="0.2">
      <c r="A150" s="128"/>
      <c r="B150" s="106"/>
      <c r="C150" s="120"/>
      <c r="D150" s="51" t="s">
        <v>7</v>
      </c>
      <c r="E150" s="34">
        <v>0</v>
      </c>
      <c r="F150" s="3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120"/>
      <c r="M150" s="121"/>
    </row>
    <row r="151" spans="1:13" ht="73.5" customHeight="1" x14ac:dyDescent="0.2">
      <c r="A151" s="128"/>
      <c r="B151" s="106"/>
      <c r="C151" s="120"/>
      <c r="D151" s="51" t="s">
        <v>15</v>
      </c>
      <c r="E151" s="34">
        <v>0</v>
      </c>
      <c r="F151" s="34">
        <v>3720</v>
      </c>
      <c r="G151" s="24">
        <v>0</v>
      </c>
      <c r="H151" s="24">
        <v>1860</v>
      </c>
      <c r="I151" s="24">
        <v>1860</v>
      </c>
      <c r="J151" s="24">
        <v>0</v>
      </c>
      <c r="K151" s="24">
        <v>0</v>
      </c>
      <c r="L151" s="120"/>
      <c r="M151" s="121"/>
    </row>
    <row r="152" spans="1:13" ht="31.5" customHeight="1" x14ac:dyDescent="0.2">
      <c r="A152" s="128"/>
      <c r="B152" s="106"/>
      <c r="C152" s="120"/>
      <c r="D152" s="51" t="s">
        <v>29</v>
      </c>
      <c r="E152" s="34">
        <v>0</v>
      </c>
      <c r="F152" s="34"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120"/>
      <c r="M152" s="121"/>
    </row>
    <row r="153" spans="1:13" ht="31.5" customHeight="1" x14ac:dyDescent="0.2">
      <c r="A153" s="128" t="s">
        <v>146</v>
      </c>
      <c r="B153" s="106" t="s">
        <v>215</v>
      </c>
      <c r="C153" s="120" t="s">
        <v>51</v>
      </c>
      <c r="D153" s="51" t="s">
        <v>3</v>
      </c>
      <c r="E153" s="34">
        <v>10200</v>
      </c>
      <c r="F153" s="34">
        <v>40000</v>
      </c>
      <c r="G153" s="34">
        <v>0</v>
      </c>
      <c r="H153" s="34">
        <v>20000</v>
      </c>
      <c r="I153" s="34">
        <v>20000</v>
      </c>
      <c r="J153" s="34">
        <v>0</v>
      </c>
      <c r="K153" s="34">
        <v>0</v>
      </c>
      <c r="L153" s="120" t="s">
        <v>24</v>
      </c>
      <c r="M153" s="121"/>
    </row>
    <row r="154" spans="1:13" ht="45" customHeight="1" x14ac:dyDescent="0.2">
      <c r="A154" s="128"/>
      <c r="B154" s="106"/>
      <c r="C154" s="120"/>
      <c r="D154" s="51" t="s">
        <v>1</v>
      </c>
      <c r="E154" s="34">
        <v>0</v>
      </c>
      <c r="F154" s="3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120"/>
      <c r="M154" s="121"/>
    </row>
    <row r="155" spans="1:13" ht="65.25" customHeight="1" x14ac:dyDescent="0.2">
      <c r="A155" s="128"/>
      <c r="B155" s="106"/>
      <c r="C155" s="120"/>
      <c r="D155" s="51" t="s">
        <v>7</v>
      </c>
      <c r="E155" s="34">
        <v>0</v>
      </c>
      <c r="F155" s="3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120"/>
      <c r="M155" s="121"/>
    </row>
    <row r="156" spans="1:13" ht="76.5" customHeight="1" x14ac:dyDescent="0.2">
      <c r="A156" s="128"/>
      <c r="B156" s="106"/>
      <c r="C156" s="120"/>
      <c r="D156" s="51" t="s">
        <v>15</v>
      </c>
      <c r="E156" s="34">
        <v>5100</v>
      </c>
      <c r="F156" s="34">
        <v>20000</v>
      </c>
      <c r="G156" s="24">
        <v>0</v>
      </c>
      <c r="H156" s="24">
        <v>10000</v>
      </c>
      <c r="I156" s="24">
        <v>10000</v>
      </c>
      <c r="J156" s="24">
        <v>0</v>
      </c>
      <c r="K156" s="24">
        <v>0</v>
      </c>
      <c r="L156" s="120"/>
      <c r="M156" s="121"/>
    </row>
    <row r="157" spans="1:13" ht="31.5" customHeight="1" x14ac:dyDescent="0.2">
      <c r="A157" s="128"/>
      <c r="B157" s="106"/>
      <c r="C157" s="120"/>
      <c r="D157" s="51" t="s">
        <v>29</v>
      </c>
      <c r="E157" s="34">
        <v>5100</v>
      </c>
      <c r="F157" s="34">
        <v>20000</v>
      </c>
      <c r="G157" s="24">
        <v>0</v>
      </c>
      <c r="H157" s="24">
        <v>10000</v>
      </c>
      <c r="I157" s="24">
        <v>10000</v>
      </c>
      <c r="J157" s="24">
        <v>0</v>
      </c>
      <c r="K157" s="24">
        <v>0</v>
      </c>
      <c r="L157" s="120"/>
      <c r="M157" s="121"/>
    </row>
    <row r="158" spans="1:13" ht="31.5" customHeight="1" x14ac:dyDescent="0.2">
      <c r="A158" s="151"/>
      <c r="B158" s="129" t="s">
        <v>69</v>
      </c>
      <c r="C158" s="129"/>
      <c r="D158" s="28" t="s">
        <v>3</v>
      </c>
      <c r="E158" s="36">
        <v>171772</v>
      </c>
      <c r="F158" s="36">
        <v>47720</v>
      </c>
      <c r="G158" s="36">
        <v>0</v>
      </c>
      <c r="H158" s="36">
        <v>23860</v>
      </c>
      <c r="I158" s="36">
        <v>23860</v>
      </c>
      <c r="J158" s="36">
        <v>0</v>
      </c>
      <c r="K158" s="36">
        <v>0</v>
      </c>
      <c r="L158" s="120" t="s">
        <v>24</v>
      </c>
      <c r="M158" s="130"/>
    </row>
    <row r="159" spans="1:13" ht="40.5" customHeight="1" x14ac:dyDescent="0.2">
      <c r="A159" s="151"/>
      <c r="B159" s="129"/>
      <c r="C159" s="129"/>
      <c r="D159" s="28" t="s">
        <v>1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120"/>
      <c r="M159" s="130"/>
    </row>
    <row r="160" spans="1:13" ht="57" customHeight="1" x14ac:dyDescent="0.2">
      <c r="A160" s="151"/>
      <c r="B160" s="129"/>
      <c r="C160" s="129"/>
      <c r="D160" s="28" t="s">
        <v>7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120"/>
      <c r="M160" s="130"/>
    </row>
    <row r="161" spans="1:13" ht="75.75" customHeight="1" x14ac:dyDescent="0.2">
      <c r="A161" s="151"/>
      <c r="B161" s="129"/>
      <c r="C161" s="129"/>
      <c r="D161" s="28" t="s">
        <v>15</v>
      </c>
      <c r="E161" s="36">
        <v>171772</v>
      </c>
      <c r="F161" s="36">
        <v>27720</v>
      </c>
      <c r="G161" s="36">
        <v>0</v>
      </c>
      <c r="H161" s="36">
        <v>13860</v>
      </c>
      <c r="I161" s="36">
        <v>13860</v>
      </c>
      <c r="J161" s="36">
        <v>0</v>
      </c>
      <c r="K161" s="36">
        <v>0</v>
      </c>
      <c r="L161" s="120"/>
      <c r="M161" s="130"/>
    </row>
    <row r="162" spans="1:13" ht="31.5" customHeight="1" x14ac:dyDescent="0.2">
      <c r="A162" s="151"/>
      <c r="B162" s="129"/>
      <c r="C162" s="129"/>
      <c r="D162" s="59" t="s">
        <v>29</v>
      </c>
      <c r="E162" s="36">
        <v>0</v>
      </c>
      <c r="F162" s="36">
        <v>20000</v>
      </c>
      <c r="G162" s="36">
        <v>0</v>
      </c>
      <c r="H162" s="36">
        <v>10000</v>
      </c>
      <c r="I162" s="36">
        <v>10000</v>
      </c>
      <c r="J162" s="36">
        <v>0</v>
      </c>
      <c r="K162" s="36">
        <v>0</v>
      </c>
      <c r="L162" s="120"/>
      <c r="M162" s="130"/>
    </row>
    <row r="163" spans="1:13" ht="28.5" customHeight="1" x14ac:dyDescent="0.2">
      <c r="A163" s="117" t="s">
        <v>55</v>
      </c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9"/>
    </row>
    <row r="164" spans="1:13" s="80" customFormat="1" ht="15" x14ac:dyDescent="0.2">
      <c r="A164" s="127" t="s">
        <v>78</v>
      </c>
      <c r="B164" s="122" t="s">
        <v>189</v>
      </c>
      <c r="C164" s="135" t="s">
        <v>51</v>
      </c>
      <c r="D164" s="59" t="s">
        <v>3</v>
      </c>
      <c r="E164" s="35">
        <f>E169</f>
        <v>0</v>
      </c>
      <c r="F164" s="35">
        <f t="shared" ref="F164:K164" si="0">F169</f>
        <v>0</v>
      </c>
      <c r="G164" s="35">
        <f t="shared" si="0"/>
        <v>0</v>
      </c>
      <c r="H164" s="35">
        <f t="shared" si="0"/>
        <v>0</v>
      </c>
      <c r="I164" s="35">
        <f t="shared" si="0"/>
        <v>0</v>
      </c>
      <c r="J164" s="35">
        <f t="shared" si="0"/>
        <v>0</v>
      </c>
      <c r="K164" s="35">
        <f t="shared" si="0"/>
        <v>0</v>
      </c>
      <c r="L164" s="135" t="s">
        <v>83</v>
      </c>
      <c r="M164" s="132" t="s">
        <v>70</v>
      </c>
    </row>
    <row r="165" spans="1:13" s="80" customFormat="1" ht="42.75" x14ac:dyDescent="0.2">
      <c r="A165" s="127"/>
      <c r="B165" s="122"/>
      <c r="C165" s="135"/>
      <c r="D165" s="28" t="s">
        <v>1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135"/>
      <c r="M165" s="133"/>
    </row>
    <row r="166" spans="1:13" s="80" customFormat="1" ht="57" x14ac:dyDescent="0.2">
      <c r="A166" s="127"/>
      <c r="B166" s="122"/>
      <c r="C166" s="135"/>
      <c r="D166" s="28" t="s">
        <v>7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135"/>
      <c r="M166" s="133"/>
    </row>
    <row r="167" spans="1:13" s="80" customFormat="1" ht="77.25" customHeight="1" x14ac:dyDescent="0.2">
      <c r="A167" s="127"/>
      <c r="B167" s="122"/>
      <c r="C167" s="135"/>
      <c r="D167" s="59" t="s">
        <v>15</v>
      </c>
      <c r="E167" s="35">
        <f t="shared" ref="E167:K167" si="1">E172</f>
        <v>0</v>
      </c>
      <c r="F167" s="35">
        <f t="shared" si="1"/>
        <v>0</v>
      </c>
      <c r="G167" s="35">
        <f t="shared" si="1"/>
        <v>0</v>
      </c>
      <c r="H167" s="35">
        <f t="shared" si="1"/>
        <v>0</v>
      </c>
      <c r="I167" s="35">
        <f t="shared" si="1"/>
        <v>0</v>
      </c>
      <c r="J167" s="35">
        <f t="shared" si="1"/>
        <v>0</v>
      </c>
      <c r="K167" s="35">
        <f t="shared" si="1"/>
        <v>0</v>
      </c>
      <c r="L167" s="135"/>
      <c r="M167" s="133"/>
    </row>
    <row r="168" spans="1:13" s="80" customFormat="1" ht="204.75" customHeight="1" x14ac:dyDescent="0.2">
      <c r="A168" s="127"/>
      <c r="B168" s="122"/>
      <c r="C168" s="135"/>
      <c r="D168" s="59" t="s">
        <v>29</v>
      </c>
      <c r="E168" s="35">
        <f t="shared" ref="E168:K168" si="2">E173</f>
        <v>0</v>
      </c>
      <c r="F168" s="35">
        <f t="shared" si="2"/>
        <v>0</v>
      </c>
      <c r="G168" s="35">
        <f t="shared" si="2"/>
        <v>0</v>
      </c>
      <c r="H168" s="35">
        <f t="shared" si="2"/>
        <v>0</v>
      </c>
      <c r="I168" s="35">
        <f t="shared" si="2"/>
        <v>0</v>
      </c>
      <c r="J168" s="35">
        <f t="shared" si="2"/>
        <v>0</v>
      </c>
      <c r="K168" s="35">
        <f t="shared" si="2"/>
        <v>0</v>
      </c>
      <c r="L168" s="135"/>
      <c r="M168" s="134"/>
    </row>
    <row r="169" spans="1:13" s="80" customFormat="1" ht="15" customHeight="1" x14ac:dyDescent="0.2">
      <c r="A169" s="128" t="s">
        <v>79</v>
      </c>
      <c r="B169" s="106" t="s">
        <v>216</v>
      </c>
      <c r="C169" s="120" t="s">
        <v>51</v>
      </c>
      <c r="D169" s="51" t="s">
        <v>3</v>
      </c>
      <c r="E169" s="34">
        <f t="shared" ref="E169:K170" si="3">SUM(E172:E173)</f>
        <v>0</v>
      </c>
      <c r="F169" s="34">
        <f t="shared" si="3"/>
        <v>0</v>
      </c>
      <c r="G169" s="34">
        <f t="shared" si="3"/>
        <v>0</v>
      </c>
      <c r="H169" s="34">
        <f t="shared" si="3"/>
        <v>0</v>
      </c>
      <c r="I169" s="34">
        <f t="shared" si="3"/>
        <v>0</v>
      </c>
      <c r="J169" s="34">
        <f t="shared" si="3"/>
        <v>0</v>
      </c>
      <c r="K169" s="34">
        <f t="shared" si="3"/>
        <v>0</v>
      </c>
      <c r="L169" s="120" t="s">
        <v>83</v>
      </c>
      <c r="M169" s="121"/>
    </row>
    <row r="170" spans="1:13" s="80" customFormat="1" ht="44.25" customHeight="1" x14ac:dyDescent="0.2">
      <c r="A170" s="128"/>
      <c r="B170" s="106"/>
      <c r="C170" s="120"/>
      <c r="D170" s="51" t="s">
        <v>1</v>
      </c>
      <c r="E170" s="34">
        <f t="shared" si="3"/>
        <v>0</v>
      </c>
      <c r="F170" s="34">
        <f t="shared" si="3"/>
        <v>0</v>
      </c>
      <c r="G170" s="34">
        <f t="shared" si="3"/>
        <v>0</v>
      </c>
      <c r="H170" s="34">
        <f t="shared" si="3"/>
        <v>0</v>
      </c>
      <c r="I170" s="34">
        <f t="shared" si="3"/>
        <v>0</v>
      </c>
      <c r="J170" s="34">
        <f t="shared" si="3"/>
        <v>0</v>
      </c>
      <c r="K170" s="34">
        <f t="shared" si="3"/>
        <v>0</v>
      </c>
      <c r="L170" s="120"/>
      <c r="M170" s="121"/>
    </row>
    <row r="171" spans="1:13" s="80" customFormat="1" ht="58.5" customHeight="1" x14ac:dyDescent="0.2">
      <c r="A171" s="128"/>
      <c r="B171" s="106"/>
      <c r="C171" s="120"/>
      <c r="D171" s="51" t="s">
        <v>7</v>
      </c>
      <c r="E171" s="34">
        <f t="shared" ref="E171:K171" si="4">SUM(E174:E177)</f>
        <v>0</v>
      </c>
      <c r="F171" s="34">
        <f t="shared" si="4"/>
        <v>0</v>
      </c>
      <c r="G171" s="34">
        <f t="shared" si="4"/>
        <v>0</v>
      </c>
      <c r="H171" s="34">
        <f t="shared" si="4"/>
        <v>0</v>
      </c>
      <c r="I171" s="34">
        <f t="shared" si="4"/>
        <v>0</v>
      </c>
      <c r="J171" s="34">
        <f t="shared" si="4"/>
        <v>0</v>
      </c>
      <c r="K171" s="34">
        <f t="shared" si="4"/>
        <v>0</v>
      </c>
      <c r="L171" s="120"/>
      <c r="M171" s="121"/>
    </row>
    <row r="172" spans="1:13" s="80" customFormat="1" ht="77.25" customHeight="1" x14ac:dyDescent="0.2">
      <c r="A172" s="128"/>
      <c r="B172" s="106"/>
      <c r="C172" s="120"/>
      <c r="D172" s="51" t="s">
        <v>15</v>
      </c>
      <c r="E172" s="34">
        <v>0</v>
      </c>
      <c r="F172" s="34">
        <f>SUM(G172:K172)</f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120"/>
      <c r="M172" s="121"/>
    </row>
    <row r="173" spans="1:13" s="80" customFormat="1" ht="30.75" customHeight="1" x14ac:dyDescent="0.2">
      <c r="A173" s="128"/>
      <c r="B173" s="106"/>
      <c r="C173" s="120"/>
      <c r="D173" s="51" t="s">
        <v>29</v>
      </c>
      <c r="E173" s="34">
        <v>0</v>
      </c>
      <c r="F173" s="34">
        <f>SUM(G173:K173)</f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120"/>
      <c r="M173" s="121"/>
    </row>
    <row r="174" spans="1:13" s="80" customFormat="1" ht="15" x14ac:dyDescent="0.2">
      <c r="A174" s="128" t="s">
        <v>123</v>
      </c>
      <c r="B174" s="106" t="s">
        <v>109</v>
      </c>
      <c r="C174" s="120" t="s">
        <v>51</v>
      </c>
      <c r="D174" s="51" t="s">
        <v>3</v>
      </c>
      <c r="E174" s="34">
        <f>E179</f>
        <v>0</v>
      </c>
      <c r="F174" s="34">
        <f t="shared" ref="F174:K174" si="5">F179</f>
        <v>0</v>
      </c>
      <c r="G174" s="34">
        <f t="shared" si="5"/>
        <v>0</v>
      </c>
      <c r="H174" s="34">
        <f t="shared" si="5"/>
        <v>0</v>
      </c>
      <c r="I174" s="34">
        <f t="shared" si="5"/>
        <v>0</v>
      </c>
      <c r="J174" s="34">
        <f t="shared" si="5"/>
        <v>0</v>
      </c>
      <c r="K174" s="34">
        <f t="shared" si="5"/>
        <v>0</v>
      </c>
      <c r="L174" s="120" t="s">
        <v>83</v>
      </c>
      <c r="M174" s="126"/>
    </row>
    <row r="175" spans="1:13" s="80" customFormat="1" ht="45" x14ac:dyDescent="0.2">
      <c r="A175" s="128"/>
      <c r="B175" s="106"/>
      <c r="C175" s="120"/>
      <c r="D175" s="51" t="s">
        <v>1</v>
      </c>
      <c r="E175" s="34">
        <f t="shared" ref="E175:K175" si="6">SUM(E178:E179)</f>
        <v>0</v>
      </c>
      <c r="F175" s="34">
        <f t="shared" si="6"/>
        <v>0</v>
      </c>
      <c r="G175" s="34">
        <f t="shared" si="6"/>
        <v>0</v>
      </c>
      <c r="H175" s="34">
        <f t="shared" si="6"/>
        <v>0</v>
      </c>
      <c r="I175" s="34">
        <f t="shared" si="6"/>
        <v>0</v>
      </c>
      <c r="J175" s="34">
        <f t="shared" si="6"/>
        <v>0</v>
      </c>
      <c r="K175" s="34">
        <f t="shared" si="6"/>
        <v>0</v>
      </c>
      <c r="L175" s="120"/>
      <c r="M175" s="126"/>
    </row>
    <row r="176" spans="1:13" s="80" customFormat="1" ht="60" x14ac:dyDescent="0.2">
      <c r="A176" s="128"/>
      <c r="B176" s="106"/>
      <c r="C176" s="120"/>
      <c r="D176" s="51" t="s">
        <v>7</v>
      </c>
      <c r="E176" s="34">
        <f t="shared" ref="E176:K176" si="7">SUM(E179:E184)</f>
        <v>0</v>
      </c>
      <c r="F176" s="34">
        <f t="shared" si="7"/>
        <v>0</v>
      </c>
      <c r="G176" s="34">
        <f t="shared" si="7"/>
        <v>0</v>
      </c>
      <c r="H176" s="34">
        <f t="shared" si="7"/>
        <v>0</v>
      </c>
      <c r="I176" s="34">
        <f t="shared" si="7"/>
        <v>0</v>
      </c>
      <c r="J176" s="34">
        <f t="shared" si="7"/>
        <v>0</v>
      </c>
      <c r="K176" s="34">
        <f t="shared" si="7"/>
        <v>0</v>
      </c>
      <c r="L176" s="120"/>
      <c r="M176" s="126"/>
    </row>
    <row r="177" spans="1:13" s="80" customFormat="1" ht="77.25" customHeight="1" x14ac:dyDescent="0.2">
      <c r="A177" s="128"/>
      <c r="B177" s="106"/>
      <c r="C177" s="120"/>
      <c r="D177" s="51" t="s">
        <v>15</v>
      </c>
      <c r="E177" s="34">
        <f t="shared" ref="E177:K177" si="8">E182</f>
        <v>0</v>
      </c>
      <c r="F177" s="34">
        <f t="shared" si="8"/>
        <v>0</v>
      </c>
      <c r="G177" s="34">
        <f t="shared" si="8"/>
        <v>0</v>
      </c>
      <c r="H177" s="34">
        <f t="shared" si="8"/>
        <v>0</v>
      </c>
      <c r="I177" s="34">
        <f t="shared" si="8"/>
        <v>0</v>
      </c>
      <c r="J177" s="34">
        <f t="shared" si="8"/>
        <v>0</v>
      </c>
      <c r="K177" s="34">
        <f t="shared" si="8"/>
        <v>0</v>
      </c>
      <c r="L177" s="120"/>
      <c r="M177" s="126"/>
    </row>
    <row r="178" spans="1:13" s="80" customFormat="1" ht="30.75" customHeight="1" x14ac:dyDescent="0.2">
      <c r="A178" s="128"/>
      <c r="B178" s="106"/>
      <c r="C178" s="120"/>
      <c r="D178" s="51" t="s">
        <v>29</v>
      </c>
      <c r="E178" s="34">
        <f t="shared" ref="E178:K178" si="9">E183</f>
        <v>0</v>
      </c>
      <c r="F178" s="34">
        <f t="shared" si="9"/>
        <v>0</v>
      </c>
      <c r="G178" s="34">
        <f t="shared" si="9"/>
        <v>0</v>
      </c>
      <c r="H178" s="34">
        <f t="shared" si="9"/>
        <v>0</v>
      </c>
      <c r="I178" s="34">
        <f t="shared" si="9"/>
        <v>0</v>
      </c>
      <c r="J178" s="34">
        <f t="shared" si="9"/>
        <v>0</v>
      </c>
      <c r="K178" s="34">
        <f t="shared" si="9"/>
        <v>0</v>
      </c>
      <c r="L178" s="120"/>
      <c r="M178" s="126"/>
    </row>
    <row r="179" spans="1:13" s="80" customFormat="1" ht="15" customHeight="1" x14ac:dyDescent="0.2">
      <c r="A179" s="128" t="s">
        <v>122</v>
      </c>
      <c r="B179" s="106" t="s">
        <v>217</v>
      </c>
      <c r="C179" s="120" t="s">
        <v>51</v>
      </c>
      <c r="D179" s="51" t="s">
        <v>3</v>
      </c>
      <c r="E179" s="34">
        <f t="shared" ref="E179:K179" si="10">SUM(E182:E183)</f>
        <v>0</v>
      </c>
      <c r="F179" s="34">
        <f t="shared" si="10"/>
        <v>0</v>
      </c>
      <c r="G179" s="34">
        <f t="shared" si="10"/>
        <v>0</v>
      </c>
      <c r="H179" s="34">
        <f t="shared" si="10"/>
        <v>0</v>
      </c>
      <c r="I179" s="34">
        <f t="shared" si="10"/>
        <v>0</v>
      </c>
      <c r="J179" s="34">
        <f t="shared" si="10"/>
        <v>0</v>
      </c>
      <c r="K179" s="34">
        <f t="shared" si="10"/>
        <v>0</v>
      </c>
      <c r="L179" s="120" t="s">
        <v>83</v>
      </c>
      <c r="M179" s="121"/>
    </row>
    <row r="180" spans="1:13" s="80" customFormat="1" ht="49.5" customHeight="1" x14ac:dyDescent="0.2">
      <c r="A180" s="128"/>
      <c r="B180" s="106"/>
      <c r="C180" s="120"/>
      <c r="D180" s="51" t="s">
        <v>1</v>
      </c>
      <c r="E180" s="34">
        <f t="shared" ref="E180:K180" si="11">SUM(E183:E184)</f>
        <v>0</v>
      </c>
      <c r="F180" s="34">
        <f t="shared" si="11"/>
        <v>0</v>
      </c>
      <c r="G180" s="34">
        <f t="shared" si="11"/>
        <v>0</v>
      </c>
      <c r="H180" s="34">
        <f t="shared" si="11"/>
        <v>0</v>
      </c>
      <c r="I180" s="34">
        <f t="shared" si="11"/>
        <v>0</v>
      </c>
      <c r="J180" s="34">
        <f t="shared" si="11"/>
        <v>0</v>
      </c>
      <c r="K180" s="34">
        <f t="shared" si="11"/>
        <v>0</v>
      </c>
      <c r="L180" s="120"/>
      <c r="M180" s="121"/>
    </row>
    <row r="181" spans="1:13" s="80" customFormat="1" ht="62.25" customHeight="1" x14ac:dyDescent="0.2">
      <c r="A181" s="128"/>
      <c r="B181" s="106"/>
      <c r="C181" s="120"/>
      <c r="D181" s="51" t="s">
        <v>7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120"/>
      <c r="M181" s="121"/>
    </row>
    <row r="182" spans="1:13" s="80" customFormat="1" ht="77.25" customHeight="1" x14ac:dyDescent="0.2">
      <c r="A182" s="128"/>
      <c r="B182" s="106"/>
      <c r="C182" s="120"/>
      <c r="D182" s="51" t="s">
        <v>15</v>
      </c>
      <c r="E182" s="34">
        <v>0</v>
      </c>
      <c r="F182" s="34">
        <f>SUM(G182:K182)</f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120"/>
      <c r="M182" s="121"/>
    </row>
    <row r="183" spans="1:13" s="80" customFormat="1" ht="30.75" customHeight="1" x14ac:dyDescent="0.2">
      <c r="A183" s="128"/>
      <c r="B183" s="106"/>
      <c r="C183" s="120"/>
      <c r="D183" s="51" t="s">
        <v>29</v>
      </c>
      <c r="E183" s="34">
        <v>0</v>
      </c>
      <c r="F183" s="34">
        <f>SUM(G183:K183)</f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120"/>
      <c r="M183" s="121"/>
    </row>
    <row r="184" spans="1:13" s="80" customFormat="1" ht="28.5" customHeight="1" x14ac:dyDescent="0.2">
      <c r="A184" s="127" t="s">
        <v>124</v>
      </c>
      <c r="B184" s="106" t="s">
        <v>218</v>
      </c>
      <c r="C184" s="120" t="s">
        <v>51</v>
      </c>
      <c r="D184" s="51" t="s">
        <v>3</v>
      </c>
      <c r="E184" s="34">
        <f t="shared" ref="E184:K184" si="12">E189+E194+E199+E204+E209+E214+E234</f>
        <v>0</v>
      </c>
      <c r="F184" s="34">
        <f t="shared" si="12"/>
        <v>0</v>
      </c>
      <c r="G184" s="34">
        <f t="shared" si="12"/>
        <v>0</v>
      </c>
      <c r="H184" s="34">
        <f t="shared" si="12"/>
        <v>0</v>
      </c>
      <c r="I184" s="34">
        <f t="shared" si="12"/>
        <v>0</v>
      </c>
      <c r="J184" s="34">
        <f t="shared" si="12"/>
        <v>0</v>
      </c>
      <c r="K184" s="34">
        <f t="shared" si="12"/>
        <v>0</v>
      </c>
      <c r="L184" s="120" t="s">
        <v>83</v>
      </c>
      <c r="M184" s="121"/>
    </row>
    <row r="185" spans="1:13" s="80" customFormat="1" ht="48" customHeight="1" x14ac:dyDescent="0.2">
      <c r="A185" s="127"/>
      <c r="B185" s="106"/>
      <c r="C185" s="120"/>
      <c r="D185" s="51" t="s">
        <v>1</v>
      </c>
      <c r="E185" s="34">
        <f t="shared" ref="E185:K185" si="13">SUM(E188:E189)</f>
        <v>0</v>
      </c>
      <c r="F185" s="34">
        <f t="shared" si="13"/>
        <v>0</v>
      </c>
      <c r="G185" s="34">
        <f t="shared" si="13"/>
        <v>0</v>
      </c>
      <c r="H185" s="34">
        <f t="shared" si="13"/>
        <v>0</v>
      </c>
      <c r="I185" s="34">
        <f t="shared" si="13"/>
        <v>0</v>
      </c>
      <c r="J185" s="34">
        <f t="shared" si="13"/>
        <v>0</v>
      </c>
      <c r="K185" s="34">
        <f t="shared" si="13"/>
        <v>0</v>
      </c>
      <c r="L185" s="120"/>
      <c r="M185" s="121"/>
    </row>
    <row r="186" spans="1:13" s="80" customFormat="1" ht="58.5" customHeight="1" x14ac:dyDescent="0.2">
      <c r="A186" s="127"/>
      <c r="B186" s="106"/>
      <c r="C186" s="120"/>
      <c r="D186" s="51" t="s">
        <v>7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120"/>
      <c r="M186" s="121"/>
    </row>
    <row r="187" spans="1:13" s="80" customFormat="1" ht="78.75" customHeight="1" x14ac:dyDescent="0.2">
      <c r="A187" s="127"/>
      <c r="B187" s="122"/>
      <c r="C187" s="120"/>
      <c r="D187" s="51" t="s">
        <v>15</v>
      </c>
      <c r="E187" s="34">
        <f>E192+E197+E202+E207+E212+E217+E237</f>
        <v>0</v>
      </c>
      <c r="F187" s="34">
        <v>0</v>
      </c>
      <c r="G187" s="34">
        <f t="shared" ref="G187:K188" si="14">G192+G197+G202+G207+G212+G217+G237</f>
        <v>0</v>
      </c>
      <c r="H187" s="34">
        <f t="shared" si="14"/>
        <v>0</v>
      </c>
      <c r="I187" s="34">
        <f t="shared" si="14"/>
        <v>0</v>
      </c>
      <c r="J187" s="34">
        <f t="shared" si="14"/>
        <v>0</v>
      </c>
      <c r="K187" s="34">
        <f t="shared" si="14"/>
        <v>0</v>
      </c>
      <c r="L187" s="120"/>
      <c r="M187" s="121"/>
    </row>
    <row r="188" spans="1:13" s="80" customFormat="1" ht="36" customHeight="1" x14ac:dyDescent="0.2">
      <c r="A188" s="127"/>
      <c r="B188" s="122"/>
      <c r="C188" s="120"/>
      <c r="D188" s="51" t="s">
        <v>29</v>
      </c>
      <c r="E188" s="34">
        <f>E193+E198+E203+E208+E213+E218+E238</f>
        <v>0</v>
      </c>
      <c r="F188" s="34">
        <f>F193+F198+F203+F208+F213+F218+F238</f>
        <v>0</v>
      </c>
      <c r="G188" s="34">
        <f t="shared" si="14"/>
        <v>0</v>
      </c>
      <c r="H188" s="34">
        <f t="shared" si="14"/>
        <v>0</v>
      </c>
      <c r="I188" s="34">
        <f t="shared" si="14"/>
        <v>0</v>
      </c>
      <c r="J188" s="34">
        <f t="shared" si="14"/>
        <v>0</v>
      </c>
      <c r="K188" s="34">
        <f t="shared" si="14"/>
        <v>0</v>
      </c>
      <c r="L188" s="120"/>
      <c r="M188" s="121"/>
    </row>
    <row r="189" spans="1:13" s="80" customFormat="1" ht="15" customHeight="1" x14ac:dyDescent="0.2">
      <c r="A189" s="128" t="s">
        <v>125</v>
      </c>
      <c r="B189" s="106" t="s">
        <v>194</v>
      </c>
      <c r="C189" s="120" t="s">
        <v>51</v>
      </c>
      <c r="D189" s="51" t="s">
        <v>3</v>
      </c>
      <c r="E189" s="34">
        <f t="shared" ref="E189:K189" si="15">SUM(E192:E193)</f>
        <v>0</v>
      </c>
      <c r="F189" s="34">
        <f t="shared" si="15"/>
        <v>0</v>
      </c>
      <c r="G189" s="34">
        <f t="shared" si="15"/>
        <v>0</v>
      </c>
      <c r="H189" s="34">
        <f t="shared" si="15"/>
        <v>0</v>
      </c>
      <c r="I189" s="34">
        <f t="shared" si="15"/>
        <v>0</v>
      </c>
      <c r="J189" s="34">
        <f t="shared" si="15"/>
        <v>0</v>
      </c>
      <c r="K189" s="34">
        <f t="shared" si="15"/>
        <v>0</v>
      </c>
      <c r="L189" s="120" t="s">
        <v>83</v>
      </c>
      <c r="M189" s="121"/>
    </row>
    <row r="190" spans="1:13" s="80" customFormat="1" ht="48" customHeight="1" x14ac:dyDescent="0.2">
      <c r="A190" s="128"/>
      <c r="B190" s="106"/>
      <c r="C190" s="120"/>
      <c r="D190" s="51" t="s">
        <v>1</v>
      </c>
      <c r="E190" s="34">
        <f t="shared" ref="E190:K190" si="16">SUM(E193:E194)</f>
        <v>0</v>
      </c>
      <c r="F190" s="34">
        <f t="shared" si="16"/>
        <v>0</v>
      </c>
      <c r="G190" s="34">
        <f t="shared" si="16"/>
        <v>0</v>
      </c>
      <c r="H190" s="34">
        <f t="shared" si="16"/>
        <v>0</v>
      </c>
      <c r="I190" s="34">
        <f t="shared" si="16"/>
        <v>0</v>
      </c>
      <c r="J190" s="34">
        <f t="shared" si="16"/>
        <v>0</v>
      </c>
      <c r="K190" s="34">
        <f t="shared" si="16"/>
        <v>0</v>
      </c>
      <c r="L190" s="120"/>
      <c r="M190" s="121"/>
    </row>
    <row r="191" spans="1:13" s="80" customFormat="1" ht="62.25" customHeight="1" x14ac:dyDescent="0.2">
      <c r="A191" s="128"/>
      <c r="B191" s="106"/>
      <c r="C191" s="120"/>
      <c r="D191" s="51" t="s">
        <v>7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120"/>
      <c r="M191" s="121"/>
    </row>
    <row r="192" spans="1:13" s="80" customFormat="1" ht="77.25" customHeight="1" x14ac:dyDescent="0.2">
      <c r="A192" s="128"/>
      <c r="B192" s="106"/>
      <c r="C192" s="120"/>
      <c r="D192" s="51" t="s">
        <v>15</v>
      </c>
      <c r="E192" s="34">
        <v>0</v>
      </c>
      <c r="F192" s="34">
        <f>SUM(G192:K192)</f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120"/>
      <c r="M192" s="121"/>
    </row>
    <row r="193" spans="1:13" s="80" customFormat="1" ht="30.75" customHeight="1" x14ac:dyDescent="0.2">
      <c r="A193" s="128"/>
      <c r="B193" s="106"/>
      <c r="C193" s="120"/>
      <c r="D193" s="51" t="s">
        <v>29</v>
      </c>
      <c r="E193" s="34">
        <v>0</v>
      </c>
      <c r="F193" s="34">
        <f>SUM(G193:K193)</f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120"/>
      <c r="M193" s="121"/>
    </row>
    <row r="194" spans="1:13" s="80" customFormat="1" ht="15" customHeight="1" x14ac:dyDescent="0.2">
      <c r="A194" s="128" t="s">
        <v>126</v>
      </c>
      <c r="B194" s="106" t="s">
        <v>219</v>
      </c>
      <c r="C194" s="120" t="s">
        <v>51</v>
      </c>
      <c r="D194" s="51" t="s">
        <v>3</v>
      </c>
      <c r="E194" s="34">
        <f t="shared" ref="E194:K194" si="17">SUM(E197:E198)</f>
        <v>0</v>
      </c>
      <c r="F194" s="34">
        <f t="shared" si="17"/>
        <v>0</v>
      </c>
      <c r="G194" s="34">
        <f t="shared" si="17"/>
        <v>0</v>
      </c>
      <c r="H194" s="34">
        <f t="shared" si="17"/>
        <v>0</v>
      </c>
      <c r="I194" s="34">
        <f t="shared" si="17"/>
        <v>0</v>
      </c>
      <c r="J194" s="34">
        <f t="shared" si="17"/>
        <v>0</v>
      </c>
      <c r="K194" s="34">
        <f t="shared" si="17"/>
        <v>0</v>
      </c>
      <c r="L194" s="120" t="s">
        <v>83</v>
      </c>
      <c r="M194" s="121"/>
    </row>
    <row r="195" spans="1:13" s="80" customFormat="1" ht="45.75" customHeight="1" x14ac:dyDescent="0.2">
      <c r="A195" s="128"/>
      <c r="B195" s="106"/>
      <c r="C195" s="120"/>
      <c r="D195" s="51" t="s">
        <v>1</v>
      </c>
      <c r="E195" s="34">
        <f t="shared" ref="E195:K195" si="18">SUM(E198:E199)</f>
        <v>0</v>
      </c>
      <c r="F195" s="34">
        <f t="shared" si="18"/>
        <v>0</v>
      </c>
      <c r="G195" s="34">
        <f t="shared" si="18"/>
        <v>0</v>
      </c>
      <c r="H195" s="34">
        <f t="shared" si="18"/>
        <v>0</v>
      </c>
      <c r="I195" s="34">
        <f t="shared" si="18"/>
        <v>0</v>
      </c>
      <c r="J195" s="34">
        <f t="shared" si="18"/>
        <v>0</v>
      </c>
      <c r="K195" s="34">
        <f t="shared" si="18"/>
        <v>0</v>
      </c>
      <c r="L195" s="120"/>
      <c r="M195" s="121"/>
    </row>
    <row r="196" spans="1:13" s="80" customFormat="1" ht="62.25" customHeight="1" x14ac:dyDescent="0.2">
      <c r="A196" s="128"/>
      <c r="B196" s="106"/>
      <c r="C196" s="120"/>
      <c r="D196" s="51" t="s">
        <v>7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120"/>
      <c r="M196" s="121"/>
    </row>
    <row r="197" spans="1:13" s="80" customFormat="1" ht="77.25" customHeight="1" x14ac:dyDescent="0.2">
      <c r="A197" s="128"/>
      <c r="B197" s="106"/>
      <c r="C197" s="120"/>
      <c r="D197" s="51" t="s">
        <v>15</v>
      </c>
      <c r="E197" s="34">
        <v>0</v>
      </c>
      <c r="F197" s="34">
        <f>SUM(G197:K197)</f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120"/>
      <c r="M197" s="121"/>
    </row>
    <row r="198" spans="1:13" s="80" customFormat="1" ht="30.75" customHeight="1" x14ac:dyDescent="0.2">
      <c r="A198" s="128"/>
      <c r="B198" s="106"/>
      <c r="C198" s="120"/>
      <c r="D198" s="51" t="s">
        <v>29</v>
      </c>
      <c r="E198" s="34">
        <v>0</v>
      </c>
      <c r="F198" s="34">
        <f>SUM(G198:K198)</f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120"/>
      <c r="M198" s="121"/>
    </row>
    <row r="199" spans="1:13" s="80" customFormat="1" ht="15" customHeight="1" x14ac:dyDescent="0.2">
      <c r="A199" s="128" t="s">
        <v>127</v>
      </c>
      <c r="B199" s="106" t="s">
        <v>220</v>
      </c>
      <c r="C199" s="120" t="s">
        <v>51</v>
      </c>
      <c r="D199" s="51" t="s">
        <v>3</v>
      </c>
      <c r="E199" s="34">
        <f t="shared" ref="E199:K199" si="19">SUM(E202:E203)</f>
        <v>0</v>
      </c>
      <c r="F199" s="34">
        <f t="shared" si="19"/>
        <v>0</v>
      </c>
      <c r="G199" s="34">
        <f t="shared" si="19"/>
        <v>0</v>
      </c>
      <c r="H199" s="34">
        <f t="shared" si="19"/>
        <v>0</v>
      </c>
      <c r="I199" s="34">
        <f t="shared" si="19"/>
        <v>0</v>
      </c>
      <c r="J199" s="34">
        <f t="shared" si="19"/>
        <v>0</v>
      </c>
      <c r="K199" s="34">
        <f t="shared" si="19"/>
        <v>0</v>
      </c>
      <c r="L199" s="120" t="s">
        <v>83</v>
      </c>
      <c r="M199" s="121"/>
    </row>
    <row r="200" spans="1:13" s="80" customFormat="1" ht="44.25" customHeight="1" x14ac:dyDescent="0.2">
      <c r="A200" s="128"/>
      <c r="B200" s="106"/>
      <c r="C200" s="120"/>
      <c r="D200" s="51" t="s">
        <v>1</v>
      </c>
      <c r="E200" s="34">
        <f t="shared" ref="E200:K200" si="20">SUM(E203:E204)</f>
        <v>0</v>
      </c>
      <c r="F200" s="34">
        <f t="shared" si="20"/>
        <v>0</v>
      </c>
      <c r="G200" s="34">
        <f t="shared" si="20"/>
        <v>0</v>
      </c>
      <c r="H200" s="34">
        <f t="shared" si="20"/>
        <v>0</v>
      </c>
      <c r="I200" s="34">
        <f t="shared" si="20"/>
        <v>0</v>
      </c>
      <c r="J200" s="34">
        <f t="shared" si="20"/>
        <v>0</v>
      </c>
      <c r="K200" s="34">
        <f t="shared" si="20"/>
        <v>0</v>
      </c>
      <c r="L200" s="120"/>
      <c r="M200" s="121"/>
    </row>
    <row r="201" spans="1:13" s="80" customFormat="1" ht="63.75" customHeight="1" x14ac:dyDescent="0.2">
      <c r="A201" s="128"/>
      <c r="B201" s="106"/>
      <c r="C201" s="120"/>
      <c r="D201" s="51" t="s">
        <v>7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120"/>
      <c r="M201" s="121"/>
    </row>
    <row r="202" spans="1:13" s="80" customFormat="1" ht="77.25" customHeight="1" x14ac:dyDescent="0.2">
      <c r="A202" s="128"/>
      <c r="B202" s="106"/>
      <c r="C202" s="120"/>
      <c r="D202" s="51" t="s">
        <v>15</v>
      </c>
      <c r="E202" s="34">
        <v>0</v>
      </c>
      <c r="F202" s="34">
        <f>SUM(G202:K202)</f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120"/>
      <c r="M202" s="121"/>
    </row>
    <row r="203" spans="1:13" s="80" customFormat="1" ht="30.75" customHeight="1" x14ac:dyDescent="0.2">
      <c r="A203" s="128"/>
      <c r="B203" s="106"/>
      <c r="C203" s="120"/>
      <c r="D203" s="51" t="s">
        <v>29</v>
      </c>
      <c r="E203" s="34">
        <v>0</v>
      </c>
      <c r="F203" s="34">
        <f>SUM(G203:K203)</f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120"/>
      <c r="M203" s="121"/>
    </row>
    <row r="204" spans="1:13" s="80" customFormat="1" ht="15" customHeight="1" x14ac:dyDescent="0.2">
      <c r="A204" s="128" t="s">
        <v>128</v>
      </c>
      <c r="B204" s="106" t="s">
        <v>197</v>
      </c>
      <c r="C204" s="120" t="s">
        <v>51</v>
      </c>
      <c r="D204" s="51" t="s">
        <v>3</v>
      </c>
      <c r="E204" s="34">
        <f t="shared" ref="E204:K204" si="21">SUM(E207:E208)</f>
        <v>0</v>
      </c>
      <c r="F204" s="34">
        <f t="shared" si="21"/>
        <v>0</v>
      </c>
      <c r="G204" s="34">
        <f t="shared" si="21"/>
        <v>0</v>
      </c>
      <c r="H204" s="34">
        <f t="shared" si="21"/>
        <v>0</v>
      </c>
      <c r="I204" s="34">
        <f t="shared" si="21"/>
        <v>0</v>
      </c>
      <c r="J204" s="34">
        <f t="shared" si="21"/>
        <v>0</v>
      </c>
      <c r="K204" s="34">
        <f t="shared" si="21"/>
        <v>0</v>
      </c>
      <c r="L204" s="120" t="s">
        <v>83</v>
      </c>
      <c r="M204" s="121"/>
    </row>
    <row r="205" spans="1:13" s="80" customFormat="1" ht="47.25" customHeight="1" x14ac:dyDescent="0.2">
      <c r="A205" s="128"/>
      <c r="B205" s="106"/>
      <c r="C205" s="120"/>
      <c r="D205" s="51" t="s">
        <v>1</v>
      </c>
      <c r="E205" s="34">
        <f t="shared" ref="E205:K205" si="22">SUM(E208:E209)</f>
        <v>0</v>
      </c>
      <c r="F205" s="34">
        <f t="shared" si="22"/>
        <v>0</v>
      </c>
      <c r="G205" s="34">
        <f t="shared" si="22"/>
        <v>0</v>
      </c>
      <c r="H205" s="34">
        <f t="shared" si="22"/>
        <v>0</v>
      </c>
      <c r="I205" s="34">
        <f t="shared" si="22"/>
        <v>0</v>
      </c>
      <c r="J205" s="34">
        <f t="shared" si="22"/>
        <v>0</v>
      </c>
      <c r="K205" s="34">
        <f t="shared" si="22"/>
        <v>0</v>
      </c>
      <c r="L205" s="120"/>
      <c r="M205" s="121"/>
    </row>
    <row r="206" spans="1:13" s="80" customFormat="1" ht="58.5" customHeight="1" x14ac:dyDescent="0.2">
      <c r="A206" s="128"/>
      <c r="B206" s="106"/>
      <c r="C206" s="120"/>
      <c r="D206" s="51" t="s">
        <v>7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120"/>
      <c r="M206" s="121"/>
    </row>
    <row r="207" spans="1:13" s="80" customFormat="1" ht="77.25" customHeight="1" x14ac:dyDescent="0.2">
      <c r="A207" s="128"/>
      <c r="B207" s="106"/>
      <c r="C207" s="120"/>
      <c r="D207" s="51" t="s">
        <v>15</v>
      </c>
      <c r="E207" s="34">
        <v>0</v>
      </c>
      <c r="F207" s="34">
        <f>SUM(G207:K207)</f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120"/>
      <c r="M207" s="121"/>
    </row>
    <row r="208" spans="1:13" s="80" customFormat="1" ht="30.75" customHeight="1" x14ac:dyDescent="0.2">
      <c r="A208" s="128"/>
      <c r="B208" s="106"/>
      <c r="C208" s="120"/>
      <c r="D208" s="51" t="s">
        <v>29</v>
      </c>
      <c r="E208" s="34">
        <v>0</v>
      </c>
      <c r="F208" s="34">
        <f>SUM(G208:K208)</f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120"/>
      <c r="M208" s="121"/>
    </row>
    <row r="209" spans="1:13" s="80" customFormat="1" ht="15" customHeight="1" x14ac:dyDescent="0.2">
      <c r="A209" s="128" t="s">
        <v>129</v>
      </c>
      <c r="B209" s="106" t="s">
        <v>221</v>
      </c>
      <c r="C209" s="120" t="s">
        <v>51</v>
      </c>
      <c r="D209" s="51" t="s">
        <v>3</v>
      </c>
      <c r="E209" s="34">
        <f t="shared" ref="E209:K209" si="23">SUM(E212:E213)</f>
        <v>0</v>
      </c>
      <c r="F209" s="34">
        <f t="shared" si="23"/>
        <v>0</v>
      </c>
      <c r="G209" s="34">
        <f t="shared" si="23"/>
        <v>0</v>
      </c>
      <c r="H209" s="34">
        <f t="shared" si="23"/>
        <v>0</v>
      </c>
      <c r="I209" s="34">
        <f t="shared" si="23"/>
        <v>0</v>
      </c>
      <c r="J209" s="34">
        <f t="shared" si="23"/>
        <v>0</v>
      </c>
      <c r="K209" s="34">
        <f t="shared" si="23"/>
        <v>0</v>
      </c>
      <c r="L209" s="120" t="s">
        <v>83</v>
      </c>
      <c r="M209" s="121"/>
    </row>
    <row r="210" spans="1:13" s="80" customFormat="1" ht="46.5" customHeight="1" x14ac:dyDescent="0.2">
      <c r="A210" s="128"/>
      <c r="B210" s="106"/>
      <c r="C210" s="120"/>
      <c r="D210" s="51" t="s">
        <v>1</v>
      </c>
      <c r="E210" s="34">
        <f t="shared" ref="E210:K210" si="24">SUM(E213:E214)</f>
        <v>0</v>
      </c>
      <c r="F210" s="34">
        <f t="shared" si="24"/>
        <v>0</v>
      </c>
      <c r="G210" s="34">
        <f t="shared" si="24"/>
        <v>0</v>
      </c>
      <c r="H210" s="34">
        <f t="shared" si="24"/>
        <v>0</v>
      </c>
      <c r="I210" s="34">
        <f t="shared" si="24"/>
        <v>0</v>
      </c>
      <c r="J210" s="34">
        <f t="shared" si="24"/>
        <v>0</v>
      </c>
      <c r="K210" s="34">
        <f t="shared" si="24"/>
        <v>0</v>
      </c>
      <c r="L210" s="120"/>
      <c r="M210" s="121"/>
    </row>
    <row r="211" spans="1:13" s="80" customFormat="1" ht="59.25" customHeight="1" x14ac:dyDescent="0.2">
      <c r="A211" s="128"/>
      <c r="B211" s="106"/>
      <c r="C211" s="120"/>
      <c r="D211" s="51" t="s">
        <v>7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120"/>
      <c r="M211" s="121"/>
    </row>
    <row r="212" spans="1:13" s="80" customFormat="1" ht="77.25" customHeight="1" x14ac:dyDescent="0.2">
      <c r="A212" s="128"/>
      <c r="B212" s="106"/>
      <c r="C212" s="120"/>
      <c r="D212" s="51" t="s">
        <v>15</v>
      </c>
      <c r="E212" s="34">
        <v>0</v>
      </c>
      <c r="F212" s="34">
        <f>SUM(G212:K212)</f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120"/>
      <c r="M212" s="121"/>
    </row>
    <row r="213" spans="1:13" s="80" customFormat="1" ht="30.75" customHeight="1" x14ac:dyDescent="0.2">
      <c r="A213" s="128"/>
      <c r="B213" s="106"/>
      <c r="C213" s="120"/>
      <c r="D213" s="51" t="s">
        <v>29</v>
      </c>
      <c r="E213" s="34">
        <v>0</v>
      </c>
      <c r="F213" s="34">
        <f>SUM(G213:K213)</f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120"/>
      <c r="M213" s="121"/>
    </row>
    <row r="214" spans="1:13" s="80" customFormat="1" ht="15" customHeight="1" x14ac:dyDescent="0.2">
      <c r="A214" s="128" t="s">
        <v>130</v>
      </c>
      <c r="B214" s="106" t="s">
        <v>222</v>
      </c>
      <c r="C214" s="120" t="s">
        <v>51</v>
      </c>
      <c r="D214" s="51" t="s">
        <v>3</v>
      </c>
      <c r="E214" s="34">
        <f t="shared" ref="E214:K214" si="25">SUM(E217:E218)</f>
        <v>0</v>
      </c>
      <c r="F214" s="34">
        <f t="shared" si="25"/>
        <v>0</v>
      </c>
      <c r="G214" s="34">
        <f t="shared" si="25"/>
        <v>0</v>
      </c>
      <c r="H214" s="34">
        <f t="shared" si="25"/>
        <v>0</v>
      </c>
      <c r="I214" s="34">
        <f t="shared" si="25"/>
        <v>0</v>
      </c>
      <c r="J214" s="34">
        <f t="shared" si="25"/>
        <v>0</v>
      </c>
      <c r="K214" s="34">
        <f t="shared" si="25"/>
        <v>0</v>
      </c>
      <c r="L214" s="120" t="s">
        <v>83</v>
      </c>
      <c r="M214" s="121"/>
    </row>
    <row r="215" spans="1:13" s="80" customFormat="1" ht="48" customHeight="1" x14ac:dyDescent="0.2">
      <c r="A215" s="128"/>
      <c r="B215" s="106"/>
      <c r="C215" s="120"/>
      <c r="D215" s="51" t="s">
        <v>1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120"/>
      <c r="M215" s="121"/>
    </row>
    <row r="216" spans="1:13" s="80" customFormat="1" ht="61.5" customHeight="1" x14ac:dyDescent="0.2">
      <c r="A216" s="128"/>
      <c r="B216" s="106"/>
      <c r="C216" s="120"/>
      <c r="D216" s="51" t="s">
        <v>7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120"/>
      <c r="M216" s="121"/>
    </row>
    <row r="217" spans="1:13" s="80" customFormat="1" ht="77.25" customHeight="1" x14ac:dyDescent="0.2">
      <c r="A217" s="128"/>
      <c r="B217" s="106"/>
      <c r="C217" s="120"/>
      <c r="D217" s="51" t="s">
        <v>15</v>
      </c>
      <c r="E217" s="34">
        <v>0</v>
      </c>
      <c r="F217" s="34">
        <f>SUM(G217:K217)</f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120"/>
      <c r="M217" s="121"/>
    </row>
    <row r="218" spans="1:13" s="80" customFormat="1" ht="30.75" customHeight="1" x14ac:dyDescent="0.2">
      <c r="A218" s="128"/>
      <c r="B218" s="106"/>
      <c r="C218" s="120"/>
      <c r="D218" s="51" t="s">
        <v>29</v>
      </c>
      <c r="E218" s="34">
        <v>0</v>
      </c>
      <c r="F218" s="34">
        <f>SUM(G218:K218)</f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120"/>
      <c r="M218" s="121"/>
    </row>
    <row r="219" spans="1:13" s="80" customFormat="1" ht="17.25" customHeight="1" x14ac:dyDescent="0.2">
      <c r="A219" s="146" t="s">
        <v>81</v>
      </c>
      <c r="B219" s="163" t="s">
        <v>200</v>
      </c>
      <c r="C219" s="120" t="s">
        <v>51</v>
      </c>
      <c r="D219" s="51" t="s">
        <v>3</v>
      </c>
      <c r="E219" s="34">
        <f t="shared" ref="E219:K219" si="26">SUM(E222:E223)</f>
        <v>0</v>
      </c>
      <c r="F219" s="34">
        <f t="shared" si="26"/>
        <v>0</v>
      </c>
      <c r="G219" s="34">
        <f t="shared" si="26"/>
        <v>0</v>
      </c>
      <c r="H219" s="34">
        <f t="shared" si="26"/>
        <v>0</v>
      </c>
      <c r="I219" s="34">
        <f t="shared" si="26"/>
        <v>0</v>
      </c>
      <c r="J219" s="34">
        <f t="shared" si="26"/>
        <v>0</v>
      </c>
      <c r="K219" s="34">
        <f t="shared" si="26"/>
        <v>0</v>
      </c>
      <c r="L219" s="120" t="s">
        <v>24</v>
      </c>
      <c r="M219" s="139" t="s">
        <v>80</v>
      </c>
    </row>
    <row r="220" spans="1:13" s="80" customFormat="1" ht="47.25" customHeight="1" x14ac:dyDescent="0.2">
      <c r="A220" s="147"/>
      <c r="B220" s="164"/>
      <c r="C220" s="120"/>
      <c r="D220" s="51" t="s">
        <v>1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120"/>
      <c r="M220" s="149"/>
    </row>
    <row r="221" spans="1:13" s="80" customFormat="1" ht="63" customHeight="1" x14ac:dyDescent="0.2">
      <c r="A221" s="147"/>
      <c r="B221" s="164"/>
      <c r="C221" s="120"/>
      <c r="D221" s="51" t="s">
        <v>7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120"/>
      <c r="M221" s="149"/>
    </row>
    <row r="222" spans="1:13" s="80" customFormat="1" ht="78.75" customHeight="1" x14ac:dyDescent="0.2">
      <c r="A222" s="142"/>
      <c r="B222" s="165"/>
      <c r="C222" s="120"/>
      <c r="D222" s="51" t="s">
        <v>15</v>
      </c>
      <c r="E222" s="34">
        <v>0</v>
      </c>
      <c r="F222" s="34">
        <f>SUM(G222:K222)</f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120"/>
      <c r="M222" s="140"/>
    </row>
    <row r="223" spans="1:13" s="80" customFormat="1" ht="30.75" customHeight="1" x14ac:dyDescent="0.2">
      <c r="A223" s="143"/>
      <c r="B223" s="166"/>
      <c r="C223" s="120"/>
      <c r="D223" s="51" t="s">
        <v>29</v>
      </c>
      <c r="E223" s="34">
        <v>0</v>
      </c>
      <c r="F223" s="34">
        <f>SUM(G223:K223)</f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120"/>
      <c r="M223" s="141"/>
    </row>
    <row r="224" spans="1:13" s="80" customFormat="1" ht="20.25" customHeight="1" x14ac:dyDescent="0.2">
      <c r="A224" s="128" t="s">
        <v>105</v>
      </c>
      <c r="B224" s="106" t="s">
        <v>223</v>
      </c>
      <c r="C224" s="120" t="s">
        <v>51</v>
      </c>
      <c r="D224" s="51" t="s">
        <v>3</v>
      </c>
      <c r="E224" s="34">
        <f t="shared" ref="E224:K224" si="27">SUM(E227:E228)</f>
        <v>0</v>
      </c>
      <c r="F224" s="34">
        <f t="shared" si="27"/>
        <v>0</v>
      </c>
      <c r="G224" s="34">
        <f t="shared" si="27"/>
        <v>0</v>
      </c>
      <c r="H224" s="34">
        <f t="shared" si="27"/>
        <v>0</v>
      </c>
      <c r="I224" s="34">
        <f t="shared" si="27"/>
        <v>0</v>
      </c>
      <c r="J224" s="34">
        <f t="shared" si="27"/>
        <v>0</v>
      </c>
      <c r="K224" s="34">
        <f t="shared" si="27"/>
        <v>0</v>
      </c>
      <c r="L224" s="120" t="s">
        <v>24</v>
      </c>
      <c r="M224" s="121"/>
    </row>
    <row r="225" spans="1:13" s="80" customFormat="1" ht="45.75" customHeight="1" x14ac:dyDescent="0.2">
      <c r="A225" s="128"/>
      <c r="B225" s="106"/>
      <c r="C225" s="120"/>
      <c r="D225" s="51" t="s">
        <v>1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120"/>
      <c r="M225" s="121"/>
    </row>
    <row r="226" spans="1:13" s="80" customFormat="1" ht="62.25" customHeight="1" x14ac:dyDescent="0.2">
      <c r="A226" s="128"/>
      <c r="B226" s="106"/>
      <c r="C226" s="120"/>
      <c r="D226" s="51" t="s">
        <v>7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120"/>
      <c r="M226" s="121"/>
    </row>
    <row r="227" spans="1:13" s="80" customFormat="1" ht="66.75" customHeight="1" x14ac:dyDescent="0.2">
      <c r="A227" s="128"/>
      <c r="B227" s="106"/>
      <c r="C227" s="120"/>
      <c r="D227" s="51" t="s">
        <v>15</v>
      </c>
      <c r="E227" s="34">
        <v>0</v>
      </c>
      <c r="F227" s="34">
        <f>SUM(G227:K227)</f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120"/>
      <c r="M227" s="121"/>
    </row>
    <row r="228" spans="1:13" s="80" customFormat="1" ht="30.75" customHeight="1" x14ac:dyDescent="0.2">
      <c r="A228" s="128"/>
      <c r="B228" s="106"/>
      <c r="C228" s="120"/>
      <c r="D228" s="51" t="s">
        <v>29</v>
      </c>
      <c r="E228" s="34">
        <v>0</v>
      </c>
      <c r="F228" s="34">
        <f>SUM(G228:K228)</f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120"/>
      <c r="M228" s="121"/>
    </row>
    <row r="229" spans="1:13" s="80" customFormat="1" ht="30.75" customHeight="1" x14ac:dyDescent="0.2">
      <c r="A229" s="128" t="s">
        <v>86</v>
      </c>
      <c r="B229" s="122" t="s">
        <v>202</v>
      </c>
      <c r="C229" s="120" t="s">
        <v>51</v>
      </c>
      <c r="D229" s="51" t="s">
        <v>3</v>
      </c>
      <c r="E229" s="34">
        <f t="shared" ref="E229:K229" si="28">SUM(E232:E233)</f>
        <v>0</v>
      </c>
      <c r="F229" s="34">
        <f t="shared" si="28"/>
        <v>0</v>
      </c>
      <c r="G229" s="34">
        <f t="shared" si="28"/>
        <v>0</v>
      </c>
      <c r="H229" s="34">
        <f t="shared" si="28"/>
        <v>0</v>
      </c>
      <c r="I229" s="34">
        <f t="shared" si="28"/>
        <v>0</v>
      </c>
      <c r="J229" s="34">
        <f t="shared" si="28"/>
        <v>0</v>
      </c>
      <c r="K229" s="34">
        <f t="shared" si="28"/>
        <v>0</v>
      </c>
      <c r="L229" s="120" t="s">
        <v>24</v>
      </c>
      <c r="M229" s="121" t="s">
        <v>82</v>
      </c>
    </row>
    <row r="230" spans="1:13" s="80" customFormat="1" ht="45.75" customHeight="1" x14ac:dyDescent="0.2">
      <c r="A230" s="128"/>
      <c r="B230" s="122"/>
      <c r="C230" s="120"/>
      <c r="D230" s="51" t="s">
        <v>1</v>
      </c>
      <c r="E230" s="34">
        <v>0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120"/>
      <c r="M230" s="121"/>
    </row>
    <row r="231" spans="1:13" s="80" customFormat="1" ht="61.5" customHeight="1" x14ac:dyDescent="0.2">
      <c r="A231" s="128"/>
      <c r="B231" s="122"/>
      <c r="C231" s="120"/>
      <c r="D231" s="51" t="s">
        <v>7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120"/>
      <c r="M231" s="121"/>
    </row>
    <row r="232" spans="1:13" s="80" customFormat="1" ht="73.5" customHeight="1" x14ac:dyDescent="0.2">
      <c r="A232" s="128"/>
      <c r="B232" s="122"/>
      <c r="C232" s="120"/>
      <c r="D232" s="51" t="s">
        <v>15</v>
      </c>
      <c r="E232" s="34">
        <v>0</v>
      </c>
      <c r="F232" s="34">
        <f>SUM(G232:K232)</f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120"/>
      <c r="M232" s="121"/>
    </row>
    <row r="233" spans="1:13" s="80" customFormat="1" ht="30.75" customHeight="1" x14ac:dyDescent="0.2">
      <c r="A233" s="128"/>
      <c r="B233" s="122"/>
      <c r="C233" s="120"/>
      <c r="D233" s="51" t="s">
        <v>29</v>
      </c>
      <c r="E233" s="34">
        <v>0</v>
      </c>
      <c r="F233" s="34">
        <f>SUM(G233:K233)</f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120"/>
      <c r="M233" s="121"/>
    </row>
    <row r="234" spans="1:13" s="80" customFormat="1" ht="25.5" customHeight="1" x14ac:dyDescent="0.2">
      <c r="A234" s="128" t="s">
        <v>131</v>
      </c>
      <c r="B234" s="106" t="s">
        <v>203</v>
      </c>
      <c r="C234" s="120" t="s">
        <v>51</v>
      </c>
      <c r="D234" s="51" t="s">
        <v>3</v>
      </c>
      <c r="E234" s="34">
        <f t="shared" ref="E234:K236" si="29">SUM(E237:E238)</f>
        <v>0</v>
      </c>
      <c r="F234" s="34">
        <f t="shared" si="29"/>
        <v>0</v>
      </c>
      <c r="G234" s="34">
        <f t="shared" si="29"/>
        <v>0</v>
      </c>
      <c r="H234" s="34">
        <f t="shared" si="29"/>
        <v>0</v>
      </c>
      <c r="I234" s="34">
        <f t="shared" si="29"/>
        <v>0</v>
      </c>
      <c r="J234" s="34">
        <f t="shared" si="29"/>
        <v>0</v>
      </c>
      <c r="K234" s="34">
        <f t="shared" si="29"/>
        <v>0</v>
      </c>
      <c r="L234" s="120" t="s">
        <v>24</v>
      </c>
      <c r="M234" s="121"/>
    </row>
    <row r="235" spans="1:13" s="80" customFormat="1" ht="44.25" customHeight="1" x14ac:dyDescent="0.2">
      <c r="A235" s="128"/>
      <c r="B235" s="106"/>
      <c r="C235" s="120"/>
      <c r="D235" s="51" t="s">
        <v>1</v>
      </c>
      <c r="E235" s="34">
        <f t="shared" si="29"/>
        <v>0</v>
      </c>
      <c r="F235" s="34">
        <f t="shared" si="29"/>
        <v>0</v>
      </c>
      <c r="G235" s="34">
        <f t="shared" si="29"/>
        <v>0</v>
      </c>
      <c r="H235" s="34">
        <f t="shared" si="29"/>
        <v>0</v>
      </c>
      <c r="I235" s="34">
        <f t="shared" si="29"/>
        <v>0</v>
      </c>
      <c r="J235" s="34">
        <f t="shared" si="29"/>
        <v>0</v>
      </c>
      <c r="K235" s="34">
        <f t="shared" si="29"/>
        <v>0</v>
      </c>
      <c r="L235" s="120"/>
      <c r="M235" s="121"/>
    </row>
    <row r="236" spans="1:13" s="80" customFormat="1" ht="60.75" customHeight="1" x14ac:dyDescent="0.2">
      <c r="A236" s="128"/>
      <c r="B236" s="106"/>
      <c r="C236" s="120"/>
      <c r="D236" s="51" t="s">
        <v>7</v>
      </c>
      <c r="E236" s="34">
        <f t="shared" si="29"/>
        <v>0</v>
      </c>
      <c r="F236" s="34">
        <f t="shared" si="29"/>
        <v>0</v>
      </c>
      <c r="G236" s="34">
        <f t="shared" si="29"/>
        <v>0</v>
      </c>
      <c r="H236" s="34">
        <f t="shared" si="29"/>
        <v>0</v>
      </c>
      <c r="I236" s="34">
        <f t="shared" si="29"/>
        <v>0</v>
      </c>
      <c r="J236" s="34">
        <f t="shared" si="29"/>
        <v>0</v>
      </c>
      <c r="K236" s="34">
        <f t="shared" si="29"/>
        <v>0</v>
      </c>
      <c r="L236" s="120"/>
      <c r="M236" s="121"/>
    </row>
    <row r="237" spans="1:13" s="80" customFormat="1" ht="77.25" customHeight="1" x14ac:dyDescent="0.2">
      <c r="A237" s="128"/>
      <c r="B237" s="106"/>
      <c r="C237" s="120"/>
      <c r="D237" s="51" t="s">
        <v>15</v>
      </c>
      <c r="E237" s="34">
        <v>0</v>
      </c>
      <c r="F237" s="34">
        <f>SUM(G237:K237)</f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120"/>
      <c r="M237" s="121"/>
    </row>
    <row r="238" spans="1:13" s="80" customFormat="1" ht="30.75" customHeight="1" x14ac:dyDescent="0.2">
      <c r="A238" s="128"/>
      <c r="B238" s="106"/>
      <c r="C238" s="120"/>
      <c r="D238" s="51" t="s">
        <v>29</v>
      </c>
      <c r="E238" s="34">
        <v>0</v>
      </c>
      <c r="F238" s="34">
        <f>SUM(G238:K238)</f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120"/>
      <c r="M238" s="121"/>
    </row>
    <row r="239" spans="1:13" ht="15" customHeight="1" x14ac:dyDescent="0.2">
      <c r="A239" s="178"/>
      <c r="B239" s="179" t="s">
        <v>84</v>
      </c>
      <c r="C239" s="179"/>
      <c r="D239" s="180" t="s">
        <v>3</v>
      </c>
      <c r="E239" s="181">
        <f t="shared" ref="E239:K239" si="30">E164+E174+E184</f>
        <v>0</v>
      </c>
      <c r="F239" s="181">
        <f t="shared" si="30"/>
        <v>0</v>
      </c>
      <c r="G239" s="181">
        <f t="shared" si="30"/>
        <v>0</v>
      </c>
      <c r="H239" s="181">
        <f t="shared" si="30"/>
        <v>0</v>
      </c>
      <c r="I239" s="181">
        <f t="shared" si="30"/>
        <v>0</v>
      </c>
      <c r="J239" s="181">
        <f t="shared" si="30"/>
        <v>0</v>
      </c>
      <c r="K239" s="181">
        <f t="shared" si="30"/>
        <v>0</v>
      </c>
      <c r="L239" s="182"/>
      <c r="M239" s="182"/>
    </row>
    <row r="240" spans="1:13" ht="49.5" customHeight="1" x14ac:dyDescent="0.2">
      <c r="A240" s="178"/>
      <c r="B240" s="179"/>
      <c r="C240" s="179"/>
      <c r="D240" s="180" t="s">
        <v>1</v>
      </c>
      <c r="E240" s="181">
        <f t="shared" ref="E240:K240" si="31">SUM(E243:E244)</f>
        <v>0</v>
      </c>
      <c r="F240" s="181">
        <f t="shared" si="31"/>
        <v>0</v>
      </c>
      <c r="G240" s="181">
        <f t="shared" si="31"/>
        <v>0</v>
      </c>
      <c r="H240" s="181">
        <f t="shared" si="31"/>
        <v>0</v>
      </c>
      <c r="I240" s="181">
        <f t="shared" si="31"/>
        <v>0</v>
      </c>
      <c r="J240" s="181">
        <f t="shared" si="31"/>
        <v>0</v>
      </c>
      <c r="K240" s="181">
        <f t="shared" si="31"/>
        <v>0</v>
      </c>
      <c r="L240" s="182"/>
      <c r="M240" s="182"/>
    </row>
    <row r="241" spans="1:14" ht="61.5" customHeight="1" x14ac:dyDescent="0.2">
      <c r="A241" s="178"/>
      <c r="B241" s="179"/>
      <c r="C241" s="179"/>
      <c r="D241" s="180" t="s">
        <v>7</v>
      </c>
      <c r="E241" s="181">
        <v>0</v>
      </c>
      <c r="F241" s="181">
        <v>0</v>
      </c>
      <c r="G241" s="181">
        <v>0</v>
      </c>
      <c r="H241" s="181">
        <v>0</v>
      </c>
      <c r="I241" s="181">
        <v>0</v>
      </c>
      <c r="J241" s="181">
        <v>0</v>
      </c>
      <c r="K241" s="181">
        <v>0</v>
      </c>
      <c r="L241" s="182"/>
      <c r="M241" s="182"/>
    </row>
    <row r="242" spans="1:14" ht="72" customHeight="1" x14ac:dyDescent="0.2">
      <c r="A242" s="178"/>
      <c r="B242" s="179"/>
      <c r="C242" s="179"/>
      <c r="D242" s="180" t="s">
        <v>15</v>
      </c>
      <c r="E242" s="181">
        <f>E167+E177+E187</f>
        <v>0</v>
      </c>
      <c r="F242" s="181">
        <v>0</v>
      </c>
      <c r="G242" s="181">
        <f t="shared" ref="G242:K243" si="32">G167+G177+G187</f>
        <v>0</v>
      </c>
      <c r="H242" s="181">
        <f t="shared" si="32"/>
        <v>0</v>
      </c>
      <c r="I242" s="181">
        <f t="shared" si="32"/>
        <v>0</v>
      </c>
      <c r="J242" s="181">
        <f t="shared" si="32"/>
        <v>0</v>
      </c>
      <c r="K242" s="181">
        <f t="shared" si="32"/>
        <v>0</v>
      </c>
      <c r="L242" s="182"/>
      <c r="M242" s="182"/>
    </row>
    <row r="243" spans="1:14" ht="31.5" customHeight="1" x14ac:dyDescent="0.2">
      <c r="A243" s="178"/>
      <c r="B243" s="179"/>
      <c r="C243" s="179"/>
      <c r="D243" s="180" t="s">
        <v>29</v>
      </c>
      <c r="E243" s="181">
        <f>E168+E178+E188</f>
        <v>0</v>
      </c>
      <c r="F243" s="181">
        <f>F168+F178+F188</f>
        <v>0</v>
      </c>
      <c r="G243" s="181">
        <f t="shared" si="32"/>
        <v>0</v>
      </c>
      <c r="H243" s="181">
        <f t="shared" si="32"/>
        <v>0</v>
      </c>
      <c r="I243" s="181">
        <f t="shared" si="32"/>
        <v>0</v>
      </c>
      <c r="J243" s="181">
        <f t="shared" si="32"/>
        <v>0</v>
      </c>
      <c r="K243" s="181">
        <f t="shared" si="32"/>
        <v>0</v>
      </c>
      <c r="L243" s="182"/>
      <c r="M243" s="182"/>
    </row>
    <row r="244" spans="1:14" ht="15.75" x14ac:dyDescent="0.2">
      <c r="A244" s="183" t="s">
        <v>85</v>
      </c>
      <c r="B244" s="184"/>
      <c r="C244" s="184"/>
      <c r="D244" s="184"/>
      <c r="E244" s="184"/>
      <c r="F244" s="184"/>
      <c r="G244" s="184"/>
      <c r="H244" s="184"/>
      <c r="I244" s="184"/>
      <c r="J244" s="184"/>
      <c r="K244" s="184"/>
      <c r="L244" s="184"/>
      <c r="M244" s="185"/>
    </row>
    <row r="245" spans="1:14" ht="15" x14ac:dyDescent="0.2">
      <c r="A245" s="186" t="s">
        <v>106</v>
      </c>
      <c r="B245" s="187" t="s">
        <v>224</v>
      </c>
      <c r="C245" s="188" t="s">
        <v>51</v>
      </c>
      <c r="D245" s="189" t="s">
        <v>3</v>
      </c>
      <c r="E245" s="190">
        <v>0</v>
      </c>
      <c r="F245" s="190">
        <v>2657.7</v>
      </c>
      <c r="G245" s="190">
        <v>2657.7</v>
      </c>
      <c r="H245" s="190">
        <v>0</v>
      </c>
      <c r="I245" s="190">
        <v>0</v>
      </c>
      <c r="J245" s="190">
        <v>0</v>
      </c>
      <c r="K245" s="190">
        <v>0</v>
      </c>
      <c r="L245" s="191" t="s">
        <v>83</v>
      </c>
      <c r="M245" s="192" t="s">
        <v>157</v>
      </c>
    </row>
    <row r="246" spans="1:14" ht="45" x14ac:dyDescent="0.2">
      <c r="A246" s="186"/>
      <c r="B246" s="187"/>
      <c r="C246" s="188"/>
      <c r="D246" s="189" t="s">
        <v>1</v>
      </c>
      <c r="E246" s="190">
        <v>0</v>
      </c>
      <c r="F246" s="190">
        <v>0</v>
      </c>
      <c r="G246" s="190">
        <v>0</v>
      </c>
      <c r="H246" s="190">
        <v>0</v>
      </c>
      <c r="I246" s="190">
        <v>0</v>
      </c>
      <c r="J246" s="190">
        <v>0</v>
      </c>
      <c r="K246" s="190">
        <v>0</v>
      </c>
      <c r="L246" s="191"/>
      <c r="M246" s="193"/>
    </row>
    <row r="247" spans="1:14" ht="60" x14ac:dyDescent="0.2">
      <c r="A247" s="186"/>
      <c r="B247" s="187"/>
      <c r="C247" s="188"/>
      <c r="D247" s="189" t="s">
        <v>7</v>
      </c>
      <c r="E247" s="190">
        <v>0</v>
      </c>
      <c r="F247" s="190">
        <v>0</v>
      </c>
      <c r="G247" s="190">
        <v>0</v>
      </c>
      <c r="H247" s="190">
        <v>0</v>
      </c>
      <c r="I247" s="190">
        <v>0</v>
      </c>
      <c r="J247" s="190">
        <v>0</v>
      </c>
      <c r="K247" s="190">
        <v>0</v>
      </c>
      <c r="L247" s="191"/>
      <c r="M247" s="193"/>
    </row>
    <row r="248" spans="1:14" ht="75" x14ac:dyDescent="0.2">
      <c r="A248" s="186"/>
      <c r="B248" s="187"/>
      <c r="C248" s="188"/>
      <c r="D248" s="189" t="s">
        <v>15</v>
      </c>
      <c r="E248" s="190">
        <v>0</v>
      </c>
      <c r="F248" s="190">
        <v>2657.7</v>
      </c>
      <c r="G248" s="190">
        <v>2657.7</v>
      </c>
      <c r="H248" s="190">
        <v>0</v>
      </c>
      <c r="I248" s="190">
        <v>0</v>
      </c>
      <c r="J248" s="190">
        <v>0</v>
      </c>
      <c r="K248" s="190">
        <v>0</v>
      </c>
      <c r="L248" s="191"/>
      <c r="M248" s="193"/>
    </row>
    <row r="249" spans="1:14" ht="30" x14ac:dyDescent="0.2">
      <c r="A249" s="186"/>
      <c r="B249" s="187"/>
      <c r="C249" s="188"/>
      <c r="D249" s="189" t="s">
        <v>29</v>
      </c>
      <c r="E249" s="190">
        <v>0</v>
      </c>
      <c r="F249" s="190">
        <v>0</v>
      </c>
      <c r="G249" s="190">
        <v>0</v>
      </c>
      <c r="H249" s="190">
        <v>0</v>
      </c>
      <c r="I249" s="190">
        <v>0</v>
      </c>
      <c r="J249" s="190">
        <v>0</v>
      </c>
      <c r="K249" s="190">
        <v>0</v>
      </c>
      <c r="L249" s="191"/>
      <c r="M249" s="194"/>
    </row>
    <row r="250" spans="1:14" ht="15" x14ac:dyDescent="0.2">
      <c r="A250" s="128" t="s">
        <v>107</v>
      </c>
      <c r="B250" s="110" t="s">
        <v>225</v>
      </c>
      <c r="C250" s="120" t="s">
        <v>51</v>
      </c>
      <c r="D250" s="51" t="s">
        <v>3</v>
      </c>
      <c r="E250" s="34">
        <v>0</v>
      </c>
      <c r="F250" s="34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  <c r="L250" s="120" t="s">
        <v>83</v>
      </c>
      <c r="M250" s="121"/>
    </row>
    <row r="251" spans="1:14" ht="45" x14ac:dyDescent="0.2">
      <c r="A251" s="128"/>
      <c r="B251" s="115"/>
      <c r="C251" s="120"/>
      <c r="D251" s="51" t="s">
        <v>1</v>
      </c>
      <c r="E251" s="34">
        <v>0</v>
      </c>
      <c r="F251" s="3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120"/>
      <c r="M251" s="121"/>
    </row>
    <row r="252" spans="1:14" ht="60" x14ac:dyDescent="0.2">
      <c r="A252" s="128"/>
      <c r="B252" s="115"/>
      <c r="C252" s="120"/>
      <c r="D252" s="51" t="s">
        <v>7</v>
      </c>
      <c r="E252" s="34">
        <v>0</v>
      </c>
      <c r="F252" s="3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120"/>
      <c r="M252" s="121"/>
    </row>
    <row r="253" spans="1:14" ht="75" x14ac:dyDescent="0.2">
      <c r="A253" s="128"/>
      <c r="B253" s="115"/>
      <c r="C253" s="120"/>
      <c r="D253" s="51" t="s">
        <v>15</v>
      </c>
      <c r="E253" s="34">
        <v>0</v>
      </c>
      <c r="F253" s="3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120"/>
      <c r="M253" s="121"/>
    </row>
    <row r="254" spans="1:14" ht="30" x14ac:dyDescent="0.2">
      <c r="A254" s="128"/>
      <c r="B254" s="116"/>
      <c r="C254" s="120"/>
      <c r="D254" s="51" t="s">
        <v>29</v>
      </c>
      <c r="E254" s="34">
        <v>0</v>
      </c>
      <c r="F254" s="3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120"/>
      <c r="M254" s="121"/>
    </row>
    <row r="255" spans="1:14" ht="15" x14ac:dyDescent="0.2">
      <c r="A255" s="146" t="s">
        <v>132</v>
      </c>
      <c r="B255" s="110" t="s">
        <v>226</v>
      </c>
      <c r="C255" s="123" t="s">
        <v>51</v>
      </c>
      <c r="D255" s="51" t="s">
        <v>3</v>
      </c>
      <c r="E255" s="34">
        <v>0</v>
      </c>
      <c r="F255" s="34">
        <v>2657.7</v>
      </c>
      <c r="G255" s="34">
        <v>2657.7</v>
      </c>
      <c r="H255" s="34">
        <v>0</v>
      </c>
      <c r="I255" s="34">
        <v>0</v>
      </c>
      <c r="J255" s="34">
        <v>0</v>
      </c>
      <c r="K255" s="34">
        <v>0</v>
      </c>
      <c r="L255" s="120" t="s">
        <v>83</v>
      </c>
      <c r="M255" s="139"/>
      <c r="N255" s="32" t="s">
        <v>112</v>
      </c>
    </row>
    <row r="256" spans="1:14" ht="45" x14ac:dyDescent="0.2">
      <c r="A256" s="147"/>
      <c r="B256" s="115"/>
      <c r="C256" s="124"/>
      <c r="D256" s="51" t="s">
        <v>1</v>
      </c>
      <c r="E256" s="34">
        <v>0</v>
      </c>
      <c r="F256" s="3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120"/>
      <c r="M256" s="149"/>
      <c r="N256" s="32" t="s">
        <v>114</v>
      </c>
    </row>
    <row r="257" spans="1:22" ht="60" x14ac:dyDescent="0.2">
      <c r="A257" s="147"/>
      <c r="B257" s="115"/>
      <c r="C257" s="124"/>
      <c r="D257" s="51" t="s">
        <v>7</v>
      </c>
      <c r="E257" s="34">
        <v>0</v>
      </c>
      <c r="F257" s="3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120"/>
      <c r="M257" s="149"/>
      <c r="N257" s="32" t="s">
        <v>115</v>
      </c>
    </row>
    <row r="258" spans="1:22" ht="75" x14ac:dyDescent="0.2">
      <c r="A258" s="147"/>
      <c r="B258" s="115"/>
      <c r="C258" s="124"/>
      <c r="D258" s="51" t="s">
        <v>15</v>
      </c>
      <c r="E258" s="34">
        <v>0</v>
      </c>
      <c r="F258" s="34">
        <v>2657.7</v>
      </c>
      <c r="G258" s="24">
        <v>2657.7</v>
      </c>
      <c r="H258" s="24">
        <v>0</v>
      </c>
      <c r="I258" s="24">
        <v>0</v>
      </c>
      <c r="J258" s="24">
        <v>0</v>
      </c>
      <c r="K258" s="24">
        <v>0</v>
      </c>
      <c r="L258" s="120"/>
      <c r="M258" s="149"/>
      <c r="N258" s="32" t="s">
        <v>141</v>
      </c>
    </row>
    <row r="259" spans="1:22" ht="30" x14ac:dyDescent="0.2">
      <c r="A259" s="148"/>
      <c r="B259" s="116"/>
      <c r="C259" s="125"/>
      <c r="D259" s="51" t="s">
        <v>29</v>
      </c>
      <c r="E259" s="34">
        <v>0</v>
      </c>
      <c r="F259" s="3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120"/>
      <c r="M259" s="150"/>
      <c r="N259" s="32" t="s">
        <v>161</v>
      </c>
      <c r="V259" s="32" t="s">
        <v>164</v>
      </c>
    </row>
    <row r="260" spans="1:22" ht="14.25" x14ac:dyDescent="0.2">
      <c r="A260" s="151"/>
      <c r="B260" s="129" t="s">
        <v>87</v>
      </c>
      <c r="C260" s="129"/>
      <c r="D260" s="28" t="s">
        <v>3</v>
      </c>
      <c r="E260" s="36">
        <v>0</v>
      </c>
      <c r="F260" s="36">
        <f>G260+H260+I260+J260+K260</f>
        <v>2657</v>
      </c>
      <c r="G260" s="36">
        <v>2657</v>
      </c>
      <c r="H260" s="36">
        <f t="shared" ref="G260:K264" si="33">H245</f>
        <v>0</v>
      </c>
      <c r="I260" s="36">
        <f t="shared" si="33"/>
        <v>0</v>
      </c>
      <c r="J260" s="36">
        <f t="shared" si="33"/>
        <v>0</v>
      </c>
      <c r="K260" s="36">
        <f t="shared" si="33"/>
        <v>0</v>
      </c>
      <c r="L260" s="130"/>
      <c r="M260" s="130"/>
    </row>
    <row r="261" spans="1:22" ht="42.75" x14ac:dyDescent="0.2">
      <c r="A261" s="151"/>
      <c r="B261" s="129"/>
      <c r="C261" s="129"/>
      <c r="D261" s="28" t="s">
        <v>1</v>
      </c>
      <c r="E261" s="36">
        <v>0</v>
      </c>
      <c r="F261" s="36">
        <f>G261+H261+I261+J261+K261</f>
        <v>0</v>
      </c>
      <c r="G261" s="36">
        <f t="shared" si="33"/>
        <v>0</v>
      </c>
      <c r="H261" s="36">
        <f t="shared" si="33"/>
        <v>0</v>
      </c>
      <c r="I261" s="36">
        <f t="shared" si="33"/>
        <v>0</v>
      </c>
      <c r="J261" s="36">
        <f t="shared" si="33"/>
        <v>0</v>
      </c>
      <c r="K261" s="36">
        <f t="shared" si="33"/>
        <v>0</v>
      </c>
      <c r="L261" s="130"/>
      <c r="M261" s="130"/>
    </row>
    <row r="262" spans="1:22" ht="57" x14ac:dyDescent="0.2">
      <c r="A262" s="151"/>
      <c r="B262" s="129"/>
      <c r="C262" s="129"/>
      <c r="D262" s="28" t="s">
        <v>7</v>
      </c>
      <c r="E262" s="36">
        <f>E247</f>
        <v>0</v>
      </c>
      <c r="F262" s="36">
        <f>G262+H262+I262+J262+K262</f>
        <v>0</v>
      </c>
      <c r="G262" s="36">
        <f t="shared" si="33"/>
        <v>0</v>
      </c>
      <c r="H262" s="36">
        <f t="shared" si="33"/>
        <v>0</v>
      </c>
      <c r="I262" s="36">
        <f t="shared" si="33"/>
        <v>0</v>
      </c>
      <c r="J262" s="36">
        <f t="shared" si="33"/>
        <v>0</v>
      </c>
      <c r="K262" s="36">
        <f t="shared" si="33"/>
        <v>0</v>
      </c>
      <c r="L262" s="130"/>
      <c r="M262" s="130"/>
    </row>
    <row r="263" spans="1:22" ht="71.25" x14ac:dyDescent="0.2">
      <c r="A263" s="151"/>
      <c r="B263" s="129"/>
      <c r="C263" s="129"/>
      <c r="D263" s="28" t="s">
        <v>15</v>
      </c>
      <c r="E263" s="36">
        <f>E248</f>
        <v>0</v>
      </c>
      <c r="F263" s="36">
        <f>G263+H263+I263+J263+K263</f>
        <v>2657</v>
      </c>
      <c r="G263" s="36">
        <v>2657</v>
      </c>
      <c r="H263" s="36">
        <f t="shared" si="33"/>
        <v>0</v>
      </c>
      <c r="I263" s="36">
        <f t="shared" si="33"/>
        <v>0</v>
      </c>
      <c r="J263" s="36">
        <f t="shared" si="33"/>
        <v>0</v>
      </c>
      <c r="K263" s="36">
        <f t="shared" si="33"/>
        <v>0</v>
      </c>
      <c r="L263" s="130"/>
      <c r="M263" s="130"/>
    </row>
    <row r="264" spans="1:22" ht="28.5" x14ac:dyDescent="0.2">
      <c r="A264" s="151"/>
      <c r="B264" s="129"/>
      <c r="C264" s="129"/>
      <c r="D264" s="28" t="s">
        <v>29</v>
      </c>
      <c r="E264" s="36">
        <f>E249</f>
        <v>0</v>
      </c>
      <c r="F264" s="36">
        <f>F249</f>
        <v>0</v>
      </c>
      <c r="G264" s="36">
        <f t="shared" si="33"/>
        <v>0</v>
      </c>
      <c r="H264" s="36">
        <f t="shared" si="33"/>
        <v>0</v>
      </c>
      <c r="I264" s="36">
        <f t="shared" si="33"/>
        <v>0</v>
      </c>
      <c r="J264" s="36">
        <f t="shared" si="33"/>
        <v>0</v>
      </c>
      <c r="K264" s="36">
        <f t="shared" si="33"/>
        <v>0</v>
      </c>
      <c r="L264" s="130"/>
      <c r="M264" s="130"/>
    </row>
    <row r="265" spans="1:22" ht="15.75" x14ac:dyDescent="0.2">
      <c r="A265" s="160" t="s">
        <v>88</v>
      </c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2"/>
    </row>
    <row r="266" spans="1:22" ht="15" customHeight="1" x14ac:dyDescent="0.2">
      <c r="A266" s="127" t="s">
        <v>133</v>
      </c>
      <c r="B266" s="122" t="s">
        <v>207</v>
      </c>
      <c r="C266" s="135" t="s">
        <v>51</v>
      </c>
      <c r="D266" s="59" t="s">
        <v>3</v>
      </c>
      <c r="E266" s="35">
        <v>612</v>
      </c>
      <c r="F266" s="35">
        <v>6093.5</v>
      </c>
      <c r="G266" s="37">
        <f>SUM(G268+G269)</f>
        <v>1218.7</v>
      </c>
      <c r="H266" s="37">
        <f>SUM(H268+H269)</f>
        <v>1218.7</v>
      </c>
      <c r="I266" s="37">
        <f>SUM(I268+I269)</f>
        <v>1218.7</v>
      </c>
      <c r="J266" s="37">
        <f>SUM(J268+J269)</f>
        <v>1218.7</v>
      </c>
      <c r="K266" s="37">
        <f>SUM(K268+K269)</f>
        <v>1218.7</v>
      </c>
      <c r="L266" s="120" t="s">
        <v>24</v>
      </c>
      <c r="M266" s="132" t="s">
        <v>96</v>
      </c>
    </row>
    <row r="267" spans="1:22" ht="45" x14ac:dyDescent="0.2">
      <c r="A267" s="127"/>
      <c r="B267" s="122"/>
      <c r="C267" s="135"/>
      <c r="D267" s="59" t="s">
        <v>1</v>
      </c>
      <c r="E267" s="35">
        <v>0</v>
      </c>
      <c r="F267" s="35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120"/>
      <c r="M267" s="133"/>
    </row>
    <row r="268" spans="1:22" ht="60" x14ac:dyDescent="0.2">
      <c r="A268" s="127"/>
      <c r="B268" s="122"/>
      <c r="C268" s="135"/>
      <c r="D268" s="59" t="s">
        <v>7</v>
      </c>
      <c r="E268" s="35">
        <v>612</v>
      </c>
      <c r="F268" s="35">
        <v>3160</v>
      </c>
      <c r="G268" s="37">
        <v>632</v>
      </c>
      <c r="H268" s="37">
        <v>632</v>
      </c>
      <c r="I268" s="37">
        <v>632</v>
      </c>
      <c r="J268" s="37">
        <v>632</v>
      </c>
      <c r="K268" s="37">
        <v>632</v>
      </c>
      <c r="L268" s="120"/>
      <c r="M268" s="133"/>
    </row>
    <row r="269" spans="1:22" ht="75" x14ac:dyDescent="0.2">
      <c r="A269" s="127"/>
      <c r="B269" s="122"/>
      <c r="C269" s="135"/>
      <c r="D269" s="59" t="s">
        <v>15</v>
      </c>
      <c r="E269" s="35">
        <v>0</v>
      </c>
      <c r="F269" s="35">
        <v>2933.5</v>
      </c>
      <c r="G269" s="48">
        <v>586.70000000000005</v>
      </c>
      <c r="H269" s="48">
        <v>586.70000000000005</v>
      </c>
      <c r="I269" s="48">
        <v>586.70000000000005</v>
      </c>
      <c r="J269" s="48">
        <v>586.70000000000005</v>
      </c>
      <c r="K269" s="48">
        <v>586.70000000000005</v>
      </c>
      <c r="L269" s="120"/>
      <c r="M269" s="133"/>
    </row>
    <row r="270" spans="1:22" ht="30" x14ac:dyDescent="0.2">
      <c r="A270" s="127"/>
      <c r="B270" s="122"/>
      <c r="C270" s="135"/>
      <c r="D270" s="59" t="s">
        <v>29</v>
      </c>
      <c r="E270" s="35">
        <v>0</v>
      </c>
      <c r="F270" s="35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120"/>
      <c r="M270" s="134"/>
    </row>
    <row r="271" spans="1:22" ht="15" customHeight="1" x14ac:dyDescent="0.2">
      <c r="A271" s="128" t="s">
        <v>134</v>
      </c>
      <c r="B271" s="110" t="s">
        <v>227</v>
      </c>
      <c r="C271" s="120" t="s">
        <v>51</v>
      </c>
      <c r="D271" s="51" t="s">
        <v>3</v>
      </c>
      <c r="E271" s="34">
        <v>612</v>
      </c>
      <c r="F271" s="34">
        <v>6093.5</v>
      </c>
      <c r="G271" s="21">
        <f>SUM(G273+G274)</f>
        <v>1218.7</v>
      </c>
      <c r="H271" s="21">
        <f>SUM(H273+H274)</f>
        <v>1218.7</v>
      </c>
      <c r="I271" s="21">
        <f>SUM(I273+I274)</f>
        <v>1218.7</v>
      </c>
      <c r="J271" s="21">
        <f>SUM(J273+J274)</f>
        <v>1218.7</v>
      </c>
      <c r="K271" s="21">
        <f>SUM(K273+K274)</f>
        <v>1218.7</v>
      </c>
      <c r="L271" s="120" t="s">
        <v>24</v>
      </c>
      <c r="M271" s="121"/>
    </row>
    <row r="272" spans="1:22" ht="45" x14ac:dyDescent="0.2">
      <c r="A272" s="128"/>
      <c r="B272" s="115"/>
      <c r="C272" s="120"/>
      <c r="D272" s="51" t="s">
        <v>1</v>
      </c>
      <c r="E272" s="34">
        <v>0</v>
      </c>
      <c r="F272" s="34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120"/>
      <c r="M272" s="121"/>
    </row>
    <row r="273" spans="1:13" ht="60" x14ac:dyDescent="0.2">
      <c r="A273" s="128"/>
      <c r="B273" s="115"/>
      <c r="C273" s="120"/>
      <c r="D273" s="51" t="s">
        <v>7</v>
      </c>
      <c r="E273" s="34">
        <v>612</v>
      </c>
      <c r="F273" s="34">
        <v>3160</v>
      </c>
      <c r="G273" s="21">
        <v>632</v>
      </c>
      <c r="H273" s="21">
        <v>632</v>
      </c>
      <c r="I273" s="21">
        <v>632</v>
      </c>
      <c r="J273" s="21">
        <v>632</v>
      </c>
      <c r="K273" s="21">
        <v>632</v>
      </c>
      <c r="L273" s="120"/>
      <c r="M273" s="121"/>
    </row>
    <row r="274" spans="1:13" ht="75" x14ac:dyDescent="0.2">
      <c r="A274" s="128"/>
      <c r="B274" s="115"/>
      <c r="C274" s="120"/>
      <c r="D274" s="51" t="s">
        <v>15</v>
      </c>
      <c r="E274" s="34">
        <v>0</v>
      </c>
      <c r="F274" s="34">
        <v>2933.5</v>
      </c>
      <c r="G274" s="23">
        <v>586.70000000000005</v>
      </c>
      <c r="H274" s="23">
        <v>586.70000000000005</v>
      </c>
      <c r="I274" s="23">
        <v>586.70000000000005</v>
      </c>
      <c r="J274" s="23">
        <v>586.70000000000005</v>
      </c>
      <c r="K274" s="23">
        <v>586.70000000000005</v>
      </c>
      <c r="L274" s="120"/>
      <c r="M274" s="121"/>
    </row>
    <row r="275" spans="1:13" ht="30" x14ac:dyDescent="0.2">
      <c r="A275" s="128"/>
      <c r="B275" s="116"/>
      <c r="C275" s="120"/>
      <c r="D275" s="51" t="s">
        <v>29</v>
      </c>
      <c r="E275" s="34">
        <v>0</v>
      </c>
      <c r="F275" s="34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120"/>
      <c r="M275" s="121"/>
    </row>
    <row r="276" spans="1:13" ht="14.25" x14ac:dyDescent="0.2">
      <c r="A276" s="151"/>
      <c r="B276" s="129" t="s">
        <v>90</v>
      </c>
      <c r="C276" s="129"/>
      <c r="D276" s="28" t="s">
        <v>3</v>
      </c>
      <c r="E276" s="36">
        <v>612</v>
      </c>
      <c r="F276" s="36">
        <f>G276+H276+I276+J276+K276</f>
        <v>6093.5</v>
      </c>
      <c r="G276" s="36">
        <f t="shared" ref="G276:K280" si="34">G266</f>
        <v>1218.7</v>
      </c>
      <c r="H276" s="36">
        <f t="shared" si="34"/>
        <v>1218.7</v>
      </c>
      <c r="I276" s="36">
        <f t="shared" si="34"/>
        <v>1218.7</v>
      </c>
      <c r="J276" s="36">
        <f t="shared" si="34"/>
        <v>1218.7</v>
      </c>
      <c r="K276" s="36">
        <f t="shared" si="34"/>
        <v>1218.7</v>
      </c>
      <c r="L276" s="130"/>
      <c r="M276" s="130"/>
    </row>
    <row r="277" spans="1:13" ht="42.75" x14ac:dyDescent="0.2">
      <c r="A277" s="151"/>
      <c r="B277" s="129"/>
      <c r="C277" s="129"/>
      <c r="D277" s="28" t="s">
        <v>1</v>
      </c>
      <c r="E277" s="36">
        <f>E267</f>
        <v>0</v>
      </c>
      <c r="F277" s="36">
        <f>G277+H277+I277+J277+K277</f>
        <v>0</v>
      </c>
      <c r="G277" s="36">
        <f t="shared" si="34"/>
        <v>0</v>
      </c>
      <c r="H277" s="36">
        <f t="shared" si="34"/>
        <v>0</v>
      </c>
      <c r="I277" s="36">
        <f t="shared" si="34"/>
        <v>0</v>
      </c>
      <c r="J277" s="36">
        <f t="shared" si="34"/>
        <v>0</v>
      </c>
      <c r="K277" s="36">
        <f t="shared" si="34"/>
        <v>0</v>
      </c>
      <c r="L277" s="130"/>
      <c r="M277" s="130"/>
    </row>
    <row r="278" spans="1:13" ht="57" x14ac:dyDescent="0.2">
      <c r="A278" s="151"/>
      <c r="B278" s="129"/>
      <c r="C278" s="129"/>
      <c r="D278" s="28" t="s">
        <v>7</v>
      </c>
      <c r="E278" s="36">
        <f>E268</f>
        <v>612</v>
      </c>
      <c r="F278" s="36">
        <f>G278+H278+I278+J278+K278</f>
        <v>3160</v>
      </c>
      <c r="G278" s="36">
        <f t="shared" si="34"/>
        <v>632</v>
      </c>
      <c r="H278" s="36">
        <f t="shared" si="34"/>
        <v>632</v>
      </c>
      <c r="I278" s="36">
        <f t="shared" si="34"/>
        <v>632</v>
      </c>
      <c r="J278" s="36">
        <f t="shared" si="34"/>
        <v>632</v>
      </c>
      <c r="K278" s="36">
        <f t="shared" si="34"/>
        <v>632</v>
      </c>
      <c r="L278" s="130"/>
      <c r="M278" s="130"/>
    </row>
    <row r="279" spans="1:13" ht="71.25" x14ac:dyDescent="0.2">
      <c r="A279" s="151"/>
      <c r="B279" s="129"/>
      <c r="C279" s="129"/>
      <c r="D279" s="28" t="s">
        <v>15</v>
      </c>
      <c r="E279" s="36">
        <f>E269</f>
        <v>0</v>
      </c>
      <c r="F279" s="36">
        <f>G279+H279+I279+J279+K279</f>
        <v>2933.5</v>
      </c>
      <c r="G279" s="36">
        <f t="shared" si="34"/>
        <v>586.70000000000005</v>
      </c>
      <c r="H279" s="36">
        <f t="shared" si="34"/>
        <v>586.70000000000005</v>
      </c>
      <c r="I279" s="36">
        <f t="shared" si="34"/>
        <v>586.70000000000005</v>
      </c>
      <c r="J279" s="36">
        <f t="shared" si="34"/>
        <v>586.70000000000005</v>
      </c>
      <c r="K279" s="36">
        <f t="shared" si="34"/>
        <v>586.70000000000005</v>
      </c>
      <c r="L279" s="130"/>
      <c r="M279" s="130"/>
    </row>
    <row r="280" spans="1:13" ht="28.5" x14ac:dyDescent="0.2">
      <c r="A280" s="151"/>
      <c r="B280" s="129"/>
      <c r="C280" s="129"/>
      <c r="D280" s="28" t="s">
        <v>29</v>
      </c>
      <c r="E280" s="36">
        <f>E270</f>
        <v>0</v>
      </c>
      <c r="F280" s="36">
        <f>F270</f>
        <v>0</v>
      </c>
      <c r="G280" s="36">
        <f t="shared" si="34"/>
        <v>0</v>
      </c>
      <c r="H280" s="36">
        <f t="shared" si="34"/>
        <v>0</v>
      </c>
      <c r="I280" s="36">
        <f t="shared" si="34"/>
        <v>0</v>
      </c>
      <c r="J280" s="36">
        <f t="shared" si="34"/>
        <v>0</v>
      </c>
      <c r="K280" s="36">
        <f t="shared" si="34"/>
        <v>0</v>
      </c>
      <c r="L280" s="130"/>
      <c r="M280" s="130"/>
    </row>
    <row r="281" spans="1:13" ht="14.25" x14ac:dyDescent="0.2">
      <c r="A281" s="151"/>
      <c r="B281" s="129" t="s">
        <v>89</v>
      </c>
      <c r="C281" s="129"/>
      <c r="D281" s="28" t="s">
        <v>3</v>
      </c>
      <c r="E281" s="36">
        <v>184248</v>
      </c>
      <c r="F281" s="36">
        <v>2227538.2000000002</v>
      </c>
      <c r="G281" s="36">
        <v>108343.4</v>
      </c>
      <c r="H281" s="36">
        <v>130678.7</v>
      </c>
      <c r="I281" s="36">
        <v>26078.7</v>
      </c>
      <c r="J281" s="36">
        <v>981218.7</v>
      </c>
      <c r="K281" s="36">
        <v>981218.7</v>
      </c>
      <c r="L281" s="130"/>
      <c r="M281" s="130"/>
    </row>
    <row r="282" spans="1:13" ht="42.75" x14ac:dyDescent="0.2">
      <c r="A282" s="151"/>
      <c r="B282" s="129"/>
      <c r="C282" s="129"/>
      <c r="D282" s="28" t="s">
        <v>1</v>
      </c>
      <c r="E282" s="36">
        <v>0</v>
      </c>
      <c r="F282" s="36">
        <v>1455300</v>
      </c>
      <c r="G282" s="36">
        <v>0</v>
      </c>
      <c r="H282" s="36">
        <v>0</v>
      </c>
      <c r="I282" s="36">
        <v>0</v>
      </c>
      <c r="J282" s="36">
        <v>727650</v>
      </c>
      <c r="K282" s="36">
        <v>727650</v>
      </c>
      <c r="L282" s="130"/>
      <c r="M282" s="130"/>
    </row>
    <row r="283" spans="1:13" ht="57" x14ac:dyDescent="0.2">
      <c r="A283" s="151"/>
      <c r="B283" s="129"/>
      <c r="C283" s="129"/>
      <c r="D283" s="28" t="s">
        <v>7</v>
      </c>
      <c r="E283" s="36">
        <v>612</v>
      </c>
      <c r="F283" s="36">
        <v>578160</v>
      </c>
      <c r="G283" s="36">
        <v>90532</v>
      </c>
      <c r="H283" s="36">
        <v>632</v>
      </c>
      <c r="I283" s="36">
        <v>632</v>
      </c>
      <c r="J283" s="36">
        <v>243182</v>
      </c>
      <c r="K283" s="36">
        <v>243182</v>
      </c>
      <c r="L283" s="130"/>
      <c r="M283" s="130"/>
    </row>
    <row r="284" spans="1:13" ht="71.25" x14ac:dyDescent="0.2">
      <c r="A284" s="151"/>
      <c r="B284" s="129"/>
      <c r="C284" s="129"/>
      <c r="D284" s="28" t="s">
        <v>15</v>
      </c>
      <c r="E284" s="36">
        <v>178536</v>
      </c>
      <c r="F284" s="36">
        <v>173578.2</v>
      </c>
      <c r="G284" s="36">
        <v>17311.400000000001</v>
      </c>
      <c r="H284" s="36">
        <v>120046.7</v>
      </c>
      <c r="I284" s="36">
        <v>15446.7</v>
      </c>
      <c r="J284" s="36">
        <v>10386.700000000001</v>
      </c>
      <c r="K284" s="36">
        <v>10386.700000000001</v>
      </c>
      <c r="L284" s="130"/>
      <c r="M284" s="130"/>
    </row>
    <row r="285" spans="1:13" ht="28.5" x14ac:dyDescent="0.2">
      <c r="A285" s="151"/>
      <c r="B285" s="129"/>
      <c r="C285" s="129"/>
      <c r="D285" s="28" t="s">
        <v>29</v>
      </c>
      <c r="E285" s="36">
        <v>5100</v>
      </c>
      <c r="F285" s="36">
        <v>20500</v>
      </c>
      <c r="G285" s="36">
        <v>500</v>
      </c>
      <c r="H285" s="36">
        <v>10000</v>
      </c>
      <c r="I285" s="36">
        <v>10000</v>
      </c>
      <c r="J285" s="36">
        <v>0</v>
      </c>
      <c r="K285" s="36">
        <v>0</v>
      </c>
      <c r="L285" s="130"/>
      <c r="M285" s="130"/>
    </row>
    <row r="293" spans="12:12" x14ac:dyDescent="0.2">
      <c r="L293" s="38" t="s">
        <v>93</v>
      </c>
    </row>
  </sheetData>
  <mergeCells count="271">
    <mergeCell ref="L260:L264"/>
    <mergeCell ref="M260:M264"/>
    <mergeCell ref="A265:M265"/>
    <mergeCell ref="A266:A270"/>
    <mergeCell ref="B266:B270"/>
    <mergeCell ref="C266:C270"/>
    <mergeCell ref="L266:L270"/>
    <mergeCell ref="M266:M270"/>
    <mergeCell ref="A250:A254"/>
    <mergeCell ref="B250:B254"/>
    <mergeCell ref="C250:C254"/>
    <mergeCell ref="L250:L254"/>
    <mergeCell ref="A260:A264"/>
    <mergeCell ref="B260:C264"/>
    <mergeCell ref="M250:M254"/>
    <mergeCell ref="A255:A259"/>
    <mergeCell ref="B255:B259"/>
    <mergeCell ref="C255:C259"/>
    <mergeCell ref="L255:L259"/>
    <mergeCell ref="M255:M259"/>
    <mergeCell ref="A281:A285"/>
    <mergeCell ref="B281:C285"/>
    <mergeCell ref="L281:L285"/>
    <mergeCell ref="M281:M285"/>
    <mergeCell ref="A271:A275"/>
    <mergeCell ref="B271:B275"/>
    <mergeCell ref="C271:C275"/>
    <mergeCell ref="L271:L275"/>
    <mergeCell ref="M271:M275"/>
    <mergeCell ref="A276:A280"/>
    <mergeCell ref="B276:C280"/>
    <mergeCell ref="L276:L280"/>
    <mergeCell ref="M276:M280"/>
    <mergeCell ref="M209:M213"/>
    <mergeCell ref="A239:A243"/>
    <mergeCell ref="L245:L249"/>
    <mergeCell ref="M245:M249"/>
    <mergeCell ref="L239:L243"/>
    <mergeCell ref="A244:M244"/>
    <mergeCell ref="A245:A249"/>
    <mergeCell ref="B245:B249"/>
    <mergeCell ref="C245:C249"/>
    <mergeCell ref="M219:M223"/>
    <mergeCell ref="L219:L223"/>
    <mergeCell ref="L229:L233"/>
    <mergeCell ref="M229:M233"/>
    <mergeCell ref="M224:M228"/>
    <mergeCell ref="B219:B223"/>
    <mergeCell ref="C219:C223"/>
    <mergeCell ref="B214:B218"/>
    <mergeCell ref="L214:L218"/>
    <mergeCell ref="C214:C218"/>
    <mergeCell ref="M199:M203"/>
    <mergeCell ref="B239:C243"/>
    <mergeCell ref="M234:M238"/>
    <mergeCell ref="M214:M218"/>
    <mergeCell ref="L209:L213"/>
    <mergeCell ref="L224:L228"/>
    <mergeCell ref="A229:A233"/>
    <mergeCell ref="B229:B233"/>
    <mergeCell ref="C229:C233"/>
    <mergeCell ref="L234:L238"/>
    <mergeCell ref="M239:M243"/>
    <mergeCell ref="C204:C208"/>
    <mergeCell ref="L204:L208"/>
    <mergeCell ref="A224:A228"/>
    <mergeCell ref="B224:B228"/>
    <mergeCell ref="C224:C228"/>
    <mergeCell ref="C234:C238"/>
    <mergeCell ref="A219:A223"/>
    <mergeCell ref="A209:A213"/>
    <mergeCell ref="B209:B213"/>
    <mergeCell ref="C209:C213"/>
    <mergeCell ref="A214:A218"/>
    <mergeCell ref="B234:B238"/>
    <mergeCell ref="A234:A238"/>
    <mergeCell ref="A138:A142"/>
    <mergeCell ref="L138:L142"/>
    <mergeCell ref="A158:A162"/>
    <mergeCell ref="B158:C162"/>
    <mergeCell ref="A62:A66"/>
    <mergeCell ref="B62:B66"/>
    <mergeCell ref="L184:L188"/>
    <mergeCell ref="B179:B183"/>
    <mergeCell ref="C179:C183"/>
    <mergeCell ref="C62:C66"/>
    <mergeCell ref="L62:L66"/>
    <mergeCell ref="A164:A168"/>
    <mergeCell ref="L158:L162"/>
    <mergeCell ref="A153:A157"/>
    <mergeCell ref="B153:B157"/>
    <mergeCell ref="C153:C157"/>
    <mergeCell ref="A77:A81"/>
    <mergeCell ref="B77:B81"/>
    <mergeCell ref="C77:C81"/>
    <mergeCell ref="L77:L81"/>
    <mergeCell ref="A143:A147"/>
    <mergeCell ref="C169:C173"/>
    <mergeCell ref="B174:B178"/>
    <mergeCell ref="C174:C178"/>
    <mergeCell ref="I12:L12"/>
    <mergeCell ref="B26:B30"/>
    <mergeCell ref="D17:D18"/>
    <mergeCell ref="L17:L18"/>
    <mergeCell ref="G17:K17"/>
    <mergeCell ref="L26:L30"/>
    <mergeCell ref="L103:L107"/>
    <mergeCell ref="L113:L117"/>
    <mergeCell ref="L108:L112"/>
    <mergeCell ref="C67:C71"/>
    <mergeCell ref="B108:B112"/>
    <mergeCell ref="B103:B107"/>
    <mergeCell ref="F17:F18"/>
    <mergeCell ref="C17:C18"/>
    <mergeCell ref="C26:C30"/>
    <mergeCell ref="B113:B117"/>
    <mergeCell ref="B31:B35"/>
    <mergeCell ref="C31:C35"/>
    <mergeCell ref="L31:L35"/>
    <mergeCell ref="B47:B51"/>
    <mergeCell ref="C47:C51"/>
    <mergeCell ref="L47:L51"/>
    <mergeCell ref="A14:M14"/>
    <mergeCell ref="A20:M20"/>
    <mergeCell ref="A17:A18"/>
    <mergeCell ref="B17:B18"/>
    <mergeCell ref="M17:M18"/>
    <mergeCell ref="A26:A30"/>
    <mergeCell ref="C21:C25"/>
    <mergeCell ref="B133:B137"/>
    <mergeCell ref="L123:L127"/>
    <mergeCell ref="M123:M127"/>
    <mergeCell ref="C103:C107"/>
    <mergeCell ref="L133:L137"/>
    <mergeCell ref="C128:C132"/>
    <mergeCell ref="B123:B127"/>
    <mergeCell ref="A36:A40"/>
    <mergeCell ref="A67:A71"/>
    <mergeCell ref="A108:A112"/>
    <mergeCell ref="A103:A107"/>
    <mergeCell ref="M57:M61"/>
    <mergeCell ref="M118:M122"/>
    <mergeCell ref="M62:M66"/>
    <mergeCell ref="C118:C122"/>
    <mergeCell ref="M133:M137"/>
    <mergeCell ref="A97:A101"/>
    <mergeCell ref="L118:L122"/>
    <mergeCell ref="M36:M40"/>
    <mergeCell ref="L67:L71"/>
    <mergeCell ref="M67:M71"/>
    <mergeCell ref="A52:A56"/>
    <mergeCell ref="B67:B71"/>
    <mergeCell ref="A42:A46"/>
    <mergeCell ref="B42:B46"/>
    <mergeCell ref="C42:C46"/>
    <mergeCell ref="A47:A51"/>
    <mergeCell ref="M47:M51"/>
    <mergeCell ref="M179:M183"/>
    <mergeCell ref="A189:A193"/>
    <mergeCell ref="L164:L168"/>
    <mergeCell ref="C164:C168"/>
    <mergeCell ref="L179:L183"/>
    <mergeCell ref="C143:C147"/>
    <mergeCell ref="L153:L157"/>
    <mergeCell ref="L143:L147"/>
    <mergeCell ref="B143:B147"/>
    <mergeCell ref="A148:A152"/>
    <mergeCell ref="B148:B152"/>
    <mergeCell ref="C148:C152"/>
    <mergeCell ref="L148:L152"/>
    <mergeCell ref="M184:M188"/>
    <mergeCell ref="C184:C188"/>
    <mergeCell ref="M164:M168"/>
    <mergeCell ref="M174:M178"/>
    <mergeCell ref="M189:M193"/>
    <mergeCell ref="B194:B198"/>
    <mergeCell ref="C194:C198"/>
    <mergeCell ref="L194:L198"/>
    <mergeCell ref="M194:M198"/>
    <mergeCell ref="A204:A208"/>
    <mergeCell ref="M158:M162"/>
    <mergeCell ref="B138:B142"/>
    <mergeCell ref="B164:B168"/>
    <mergeCell ref="M143:M147"/>
    <mergeCell ref="M153:M157"/>
    <mergeCell ref="A163:M163"/>
    <mergeCell ref="A169:A173"/>
    <mergeCell ref="B184:B188"/>
    <mergeCell ref="M169:M173"/>
    <mergeCell ref="L169:L173"/>
    <mergeCell ref="A174:A178"/>
    <mergeCell ref="A184:A188"/>
    <mergeCell ref="B169:B173"/>
    <mergeCell ref="A194:A198"/>
    <mergeCell ref="L189:L193"/>
    <mergeCell ref="B189:B193"/>
    <mergeCell ref="A179:A183"/>
    <mergeCell ref="B204:B208"/>
    <mergeCell ref="M204:M208"/>
    <mergeCell ref="C133:C137"/>
    <mergeCell ref="A15:M15"/>
    <mergeCell ref="M82:M86"/>
    <mergeCell ref="M87:M91"/>
    <mergeCell ref="B82:B86"/>
    <mergeCell ref="M21:M25"/>
    <mergeCell ref="M26:M30"/>
    <mergeCell ref="L57:L61"/>
    <mergeCell ref="B36:C40"/>
    <mergeCell ref="L36:L40"/>
    <mergeCell ref="L21:L25"/>
    <mergeCell ref="L42:L46"/>
    <mergeCell ref="C57:C61"/>
    <mergeCell ref="B57:B61"/>
    <mergeCell ref="E17:E18"/>
    <mergeCell ref="B21:B25"/>
    <mergeCell ref="A31:A35"/>
    <mergeCell ref="M31:M35"/>
    <mergeCell ref="L128:L132"/>
    <mergeCell ref="C123:C127"/>
    <mergeCell ref="L52:L56"/>
    <mergeCell ref="B52:B56"/>
    <mergeCell ref="C52:C56"/>
    <mergeCell ref="A57:A61"/>
    <mergeCell ref="A199:A203"/>
    <mergeCell ref="B199:B203"/>
    <mergeCell ref="C199:C203"/>
    <mergeCell ref="L199:L203"/>
    <mergeCell ref="C189:C193"/>
    <mergeCell ref="L174:L178"/>
    <mergeCell ref="M148:M152"/>
    <mergeCell ref="H6:L6"/>
    <mergeCell ref="A72:A76"/>
    <mergeCell ref="B72:B76"/>
    <mergeCell ref="C72:C76"/>
    <mergeCell ref="L72:L76"/>
    <mergeCell ref="M42:M46"/>
    <mergeCell ref="A87:A91"/>
    <mergeCell ref="B87:B91"/>
    <mergeCell ref="C87:C91"/>
    <mergeCell ref="L87:L91"/>
    <mergeCell ref="C82:C86"/>
    <mergeCell ref="A82:A86"/>
    <mergeCell ref="M52:M56"/>
    <mergeCell ref="C92:C96"/>
    <mergeCell ref="A123:A127"/>
    <mergeCell ref="M113:M117"/>
    <mergeCell ref="M92:M96"/>
    <mergeCell ref="C138:C142"/>
    <mergeCell ref="M138:M142"/>
    <mergeCell ref="A41:M41"/>
    <mergeCell ref="M128:M132"/>
    <mergeCell ref="B118:B122"/>
    <mergeCell ref="L92:L96"/>
    <mergeCell ref="M103:M107"/>
    <mergeCell ref="M72:M76"/>
    <mergeCell ref="M108:M112"/>
    <mergeCell ref="L82:L86"/>
    <mergeCell ref="A133:A137"/>
    <mergeCell ref="A118:A122"/>
    <mergeCell ref="A92:A96"/>
    <mergeCell ref="B97:C101"/>
    <mergeCell ref="C108:C112"/>
    <mergeCell ref="C113:C117"/>
    <mergeCell ref="B92:B96"/>
    <mergeCell ref="M97:M101"/>
    <mergeCell ref="B128:B132"/>
    <mergeCell ref="M77:M81"/>
    <mergeCell ref="L97:L101"/>
    <mergeCell ref="A102:M102"/>
    <mergeCell ref="A113:A117"/>
    <mergeCell ref="A128:A132"/>
  </mergeCells>
  <phoneticPr fontId="0" type="noConversion"/>
  <pageMargins left="0.23622047244094491" right="0.23622047244094491" top="0.55000000000000004" bottom="0.2" header="0.31496062992125984" footer="0.17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L16" sqref="L16"/>
    </sheetView>
  </sheetViews>
  <sheetFormatPr defaultRowHeight="12.75" x14ac:dyDescent="0.2"/>
  <cols>
    <col min="1" max="1" width="10.5703125" style="32" customWidth="1"/>
    <col min="2" max="2" width="21" style="32" customWidth="1"/>
    <col min="3" max="3" width="15.42578125" style="32" customWidth="1"/>
    <col min="4" max="4" width="16.140625" style="32" customWidth="1"/>
    <col min="5" max="5" width="18.140625" style="32" customWidth="1"/>
    <col min="6" max="6" width="14.7109375" style="32" customWidth="1"/>
    <col min="7" max="7" width="14.28515625" style="32" customWidth="1"/>
    <col min="8" max="8" width="14.7109375" style="32" customWidth="1"/>
    <col min="9" max="9" width="13.85546875" style="32" customWidth="1"/>
    <col min="10" max="10" width="13.28515625" style="32" customWidth="1"/>
    <col min="11" max="11" width="11" style="32" customWidth="1"/>
    <col min="12" max="12" width="11.42578125" style="32" customWidth="1"/>
    <col min="13" max="13" width="11" style="32" customWidth="1"/>
    <col min="14" max="14" width="11.140625" style="32" customWidth="1"/>
    <col min="15" max="15" width="20.28515625" style="32" customWidth="1"/>
    <col min="16" max="16384" width="9.140625" style="32"/>
  </cols>
  <sheetData>
    <row r="1" spans="1:15" ht="15" x14ac:dyDescent="0.25">
      <c r="I1" s="3" t="s">
        <v>91</v>
      </c>
      <c r="J1" s="4"/>
      <c r="K1" s="4"/>
      <c r="L1" s="4"/>
      <c r="M1" s="4"/>
      <c r="N1" s="4"/>
    </row>
    <row r="2" spans="1:15" ht="15" x14ac:dyDescent="0.25">
      <c r="I2" s="5" t="s">
        <v>138</v>
      </c>
      <c r="J2" s="6"/>
      <c r="K2" s="7"/>
      <c r="L2" s="8"/>
      <c r="M2" s="9"/>
      <c r="N2" s="4"/>
    </row>
    <row r="3" spans="1:15" ht="15" x14ac:dyDescent="0.25">
      <c r="I3" s="10" t="s">
        <v>136</v>
      </c>
      <c r="J3" s="10"/>
      <c r="K3" s="10"/>
      <c r="L3" s="11"/>
      <c r="M3" s="1"/>
      <c r="N3" s="4"/>
    </row>
    <row r="4" spans="1:15" ht="15" x14ac:dyDescent="0.25">
      <c r="I4" s="10" t="s">
        <v>137</v>
      </c>
      <c r="J4" s="10"/>
      <c r="K4" s="10"/>
      <c r="L4" s="11"/>
      <c r="M4" s="1"/>
      <c r="N4" s="4"/>
    </row>
    <row r="5" spans="1:15" ht="15" x14ac:dyDescent="0.25">
      <c r="I5" s="10"/>
      <c r="J5" s="10"/>
      <c r="K5" s="10"/>
      <c r="L5" s="11"/>
      <c r="M5" s="12"/>
      <c r="N5" s="12"/>
    </row>
    <row r="6" spans="1:15" ht="15" customHeight="1" x14ac:dyDescent="0.25">
      <c r="I6" s="104" t="s">
        <v>229</v>
      </c>
      <c r="J6" s="131"/>
      <c r="K6" s="131"/>
      <c r="L6" s="131"/>
      <c r="M6" s="131"/>
      <c r="N6" s="13"/>
    </row>
    <row r="7" spans="1:15" ht="27.75" customHeight="1" x14ac:dyDescent="0.25">
      <c r="A7" s="84"/>
      <c r="B7" s="85"/>
      <c r="D7" s="85"/>
      <c r="E7" s="86"/>
      <c r="F7" s="87"/>
      <c r="G7" s="88"/>
      <c r="H7" s="38"/>
      <c r="I7" s="38"/>
      <c r="J7" s="3" t="s">
        <v>98</v>
      </c>
      <c r="K7" s="30"/>
      <c r="L7" s="38"/>
      <c r="M7" s="8"/>
      <c r="N7" s="39"/>
      <c r="O7" s="40"/>
    </row>
    <row r="8" spans="1:15" ht="15" x14ac:dyDescent="0.25">
      <c r="A8" s="84"/>
      <c r="B8" s="85"/>
      <c r="D8" s="85"/>
      <c r="E8" s="86"/>
      <c r="F8" s="87"/>
      <c r="G8" s="88"/>
      <c r="H8" s="38"/>
      <c r="I8" s="38"/>
      <c r="J8" s="5" t="s">
        <v>22</v>
      </c>
      <c r="K8" s="6"/>
      <c r="L8" s="7"/>
      <c r="M8" s="8"/>
      <c r="N8" s="39"/>
      <c r="O8" s="40"/>
    </row>
    <row r="9" spans="1:15" ht="15" x14ac:dyDescent="0.25">
      <c r="A9" s="84"/>
      <c r="B9" s="85"/>
      <c r="D9" s="85"/>
      <c r="E9" s="86"/>
      <c r="F9" s="87"/>
      <c r="G9" s="88"/>
      <c r="H9" s="38"/>
      <c r="I9" s="38"/>
      <c r="J9" s="10" t="s">
        <v>99</v>
      </c>
      <c r="K9" s="10"/>
      <c r="L9" s="10"/>
      <c r="M9" s="11"/>
      <c r="N9" s="39"/>
      <c r="O9" s="39"/>
    </row>
    <row r="10" spans="1:15" ht="15" x14ac:dyDescent="0.25">
      <c r="A10" s="84"/>
      <c r="B10" s="85"/>
      <c r="D10" s="85"/>
      <c r="E10" s="86"/>
      <c r="F10" s="87"/>
      <c r="G10" s="88"/>
      <c r="H10" s="38"/>
      <c r="I10" s="38"/>
      <c r="J10" s="10" t="s">
        <v>100</v>
      </c>
      <c r="K10" s="10"/>
      <c r="L10" s="10"/>
      <c r="M10" s="11"/>
      <c r="N10" s="39"/>
      <c r="O10" s="40"/>
    </row>
    <row r="11" spans="1:15" ht="15" customHeight="1" x14ac:dyDescent="0.25">
      <c r="A11" s="84"/>
      <c r="B11" s="85"/>
      <c r="D11" s="85"/>
      <c r="E11" s="86"/>
      <c r="F11" s="87"/>
      <c r="G11" s="88"/>
      <c r="H11" s="38"/>
      <c r="I11" s="38"/>
      <c r="J11" s="10" t="s">
        <v>18</v>
      </c>
      <c r="K11" s="10"/>
      <c r="L11" s="10"/>
      <c r="M11" s="11"/>
      <c r="N11" s="39"/>
      <c r="O11" s="40"/>
    </row>
    <row r="12" spans="1:15" ht="15.75" customHeight="1" x14ac:dyDescent="0.25">
      <c r="A12" s="84"/>
      <c r="B12" s="89"/>
      <c r="C12" s="90"/>
      <c r="D12" s="89"/>
      <c r="E12" s="90"/>
      <c r="F12" s="87"/>
      <c r="G12" s="88"/>
      <c r="H12" s="38"/>
      <c r="I12" s="38"/>
      <c r="J12" s="104" t="s">
        <v>230</v>
      </c>
      <c r="K12" s="104"/>
      <c r="L12" s="104"/>
      <c r="M12" s="104"/>
      <c r="N12" s="104"/>
      <c r="O12" s="104"/>
    </row>
    <row r="13" spans="1:15" s="91" customFormat="1" ht="9.75" customHeight="1" x14ac:dyDescent="0.25">
      <c r="F13" s="92"/>
      <c r="G13" s="92"/>
      <c r="H13" s="93"/>
      <c r="I13" s="93"/>
      <c r="J13" s="93"/>
      <c r="K13" s="93"/>
      <c r="L13" s="93"/>
      <c r="M13" s="93"/>
      <c r="N13" s="94"/>
    </row>
    <row r="14" spans="1:15" s="95" customFormat="1" ht="57.75" customHeight="1" x14ac:dyDescent="0.2">
      <c r="A14" s="170" t="s">
        <v>116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</row>
    <row r="15" spans="1:15" ht="60.75" customHeight="1" x14ac:dyDescent="0.2">
      <c r="A15" s="167" t="s">
        <v>11</v>
      </c>
      <c r="B15" s="167" t="s">
        <v>39</v>
      </c>
      <c r="C15" s="167" t="s">
        <v>40</v>
      </c>
      <c r="D15" s="167" t="s">
        <v>41</v>
      </c>
      <c r="E15" s="167" t="s">
        <v>42</v>
      </c>
      <c r="F15" s="167" t="s">
        <v>97</v>
      </c>
      <c r="G15" s="168" t="s">
        <v>8</v>
      </c>
      <c r="H15" s="167" t="s">
        <v>43</v>
      </c>
      <c r="I15" s="167"/>
      <c r="J15" s="167"/>
      <c r="K15" s="167"/>
      <c r="L15" s="167"/>
      <c r="M15" s="167"/>
      <c r="N15" s="167" t="s">
        <v>12</v>
      </c>
      <c r="O15" s="167" t="s">
        <v>44</v>
      </c>
    </row>
    <row r="16" spans="1:15" ht="40.5" customHeight="1" x14ac:dyDescent="0.2">
      <c r="A16" s="167"/>
      <c r="B16" s="167"/>
      <c r="C16" s="167"/>
      <c r="D16" s="167"/>
      <c r="E16" s="167"/>
      <c r="F16" s="167"/>
      <c r="G16" s="168"/>
      <c r="H16" s="63" t="s">
        <v>0</v>
      </c>
      <c r="I16" s="63" t="s">
        <v>19</v>
      </c>
      <c r="J16" s="63" t="s">
        <v>20</v>
      </c>
      <c r="K16" s="63" t="s">
        <v>26</v>
      </c>
      <c r="L16" s="63" t="s">
        <v>47</v>
      </c>
      <c r="M16" s="63" t="s">
        <v>46</v>
      </c>
      <c r="N16" s="167"/>
      <c r="O16" s="167"/>
    </row>
    <row r="17" spans="1:15" ht="18" customHeight="1" x14ac:dyDescent="0.2">
      <c r="A17" s="55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55">
        <v>8</v>
      </c>
      <c r="I17" s="55">
        <v>9</v>
      </c>
      <c r="J17" s="55">
        <v>10</v>
      </c>
      <c r="K17" s="55">
        <v>11</v>
      </c>
      <c r="L17" s="55">
        <v>12</v>
      </c>
      <c r="M17" s="55">
        <v>13</v>
      </c>
      <c r="N17" s="55">
        <v>14</v>
      </c>
      <c r="O17" s="55">
        <v>13</v>
      </c>
    </row>
    <row r="18" spans="1:15" x14ac:dyDescent="0.2">
      <c r="A18" s="167" t="s">
        <v>6</v>
      </c>
      <c r="B18" s="167" t="s">
        <v>117</v>
      </c>
      <c r="C18" s="167" t="s">
        <v>45</v>
      </c>
      <c r="D18" s="167" t="s">
        <v>28</v>
      </c>
      <c r="E18" s="60">
        <f>SUM(E19:E22)</f>
        <v>521191.1</v>
      </c>
      <c r="F18" s="60">
        <f>SUM(F19:F22)</f>
        <v>521191.1</v>
      </c>
      <c r="G18" s="81" t="s">
        <v>3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f>SUM(M19:M22)</f>
        <v>0</v>
      </c>
      <c r="N18" s="83">
        <v>170922.8</v>
      </c>
      <c r="O18" s="171" t="s">
        <v>24</v>
      </c>
    </row>
    <row r="19" spans="1:15" ht="38.25" x14ac:dyDescent="0.2">
      <c r="A19" s="167"/>
      <c r="B19" s="167"/>
      <c r="C19" s="167"/>
      <c r="D19" s="167"/>
      <c r="E19" s="60">
        <f>SUM(F19:H19)</f>
        <v>0</v>
      </c>
      <c r="F19" s="60">
        <v>0</v>
      </c>
      <c r="G19" s="81" t="s">
        <v>1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f t="shared" ref="N19:N27" si="0">E19-F19-H19</f>
        <v>0</v>
      </c>
      <c r="O19" s="172"/>
    </row>
    <row r="20" spans="1:15" ht="51" x14ac:dyDescent="0.2">
      <c r="A20" s="167"/>
      <c r="B20" s="167"/>
      <c r="C20" s="167"/>
      <c r="D20" s="167"/>
      <c r="E20" s="60">
        <f>SUM(F20:H20)</f>
        <v>0</v>
      </c>
      <c r="F20" s="60">
        <v>0</v>
      </c>
      <c r="G20" s="81" t="s">
        <v>7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f t="shared" si="0"/>
        <v>0</v>
      </c>
      <c r="O20" s="172"/>
    </row>
    <row r="21" spans="1:15" ht="63.75" x14ac:dyDescent="0.2">
      <c r="A21" s="167"/>
      <c r="B21" s="167"/>
      <c r="C21" s="167"/>
      <c r="D21" s="167"/>
      <c r="E21" s="60">
        <f>F21+H21</f>
        <v>521191.1</v>
      </c>
      <c r="F21" s="60">
        <v>521191.1</v>
      </c>
      <c r="G21" s="81" t="s">
        <v>14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170922.8</v>
      </c>
      <c r="O21" s="172"/>
    </row>
    <row r="22" spans="1:15" ht="25.5" x14ac:dyDescent="0.2">
      <c r="A22" s="167"/>
      <c r="B22" s="167"/>
      <c r="C22" s="167"/>
      <c r="D22" s="167"/>
      <c r="E22" s="60">
        <f>SUM(F22:H22)</f>
        <v>0</v>
      </c>
      <c r="F22" s="60">
        <v>0</v>
      </c>
      <c r="G22" s="81" t="s">
        <v>2</v>
      </c>
      <c r="H22" s="83">
        <f>SUM(I22:M22)</f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f t="shared" si="0"/>
        <v>0</v>
      </c>
      <c r="O22" s="173"/>
    </row>
    <row r="23" spans="1:15" x14ac:dyDescent="0.2">
      <c r="A23" s="169" t="s">
        <v>13</v>
      </c>
      <c r="B23" s="169"/>
      <c r="C23" s="169"/>
      <c r="D23" s="169"/>
      <c r="E23" s="96">
        <f t="shared" ref="E23:F27" si="1">E18</f>
        <v>521191.1</v>
      </c>
      <c r="F23" s="96">
        <f t="shared" si="1"/>
        <v>521191.1</v>
      </c>
      <c r="G23" s="97" t="s">
        <v>0</v>
      </c>
      <c r="H23" s="98">
        <v>0</v>
      </c>
      <c r="I23" s="98">
        <f t="shared" ref="H23:M27" si="2">I18</f>
        <v>0</v>
      </c>
      <c r="J23" s="98">
        <v>0</v>
      </c>
      <c r="K23" s="98">
        <f t="shared" si="2"/>
        <v>0</v>
      </c>
      <c r="L23" s="98">
        <f t="shared" si="2"/>
        <v>0</v>
      </c>
      <c r="M23" s="98">
        <f t="shared" si="2"/>
        <v>0</v>
      </c>
      <c r="N23" s="98">
        <v>170922.8</v>
      </c>
      <c r="O23" s="99"/>
    </row>
    <row r="24" spans="1:15" ht="38.25" x14ac:dyDescent="0.2">
      <c r="A24" s="169"/>
      <c r="B24" s="169"/>
      <c r="C24" s="169"/>
      <c r="D24" s="169"/>
      <c r="E24" s="96">
        <f t="shared" si="1"/>
        <v>0</v>
      </c>
      <c r="F24" s="96">
        <f t="shared" si="1"/>
        <v>0</v>
      </c>
      <c r="G24" s="97" t="s">
        <v>1</v>
      </c>
      <c r="H24" s="98">
        <f t="shared" si="2"/>
        <v>0</v>
      </c>
      <c r="I24" s="98">
        <f t="shared" si="2"/>
        <v>0</v>
      </c>
      <c r="J24" s="98">
        <f t="shared" si="2"/>
        <v>0</v>
      </c>
      <c r="K24" s="98">
        <f t="shared" si="2"/>
        <v>0</v>
      </c>
      <c r="L24" s="98">
        <f t="shared" si="2"/>
        <v>0</v>
      </c>
      <c r="M24" s="98">
        <f t="shared" si="2"/>
        <v>0</v>
      </c>
      <c r="N24" s="98">
        <f t="shared" si="0"/>
        <v>0</v>
      </c>
      <c r="O24" s="99"/>
    </row>
    <row r="25" spans="1:15" ht="51" x14ac:dyDescent="0.2">
      <c r="A25" s="169"/>
      <c r="B25" s="169"/>
      <c r="C25" s="169"/>
      <c r="D25" s="169"/>
      <c r="E25" s="96">
        <f t="shared" si="1"/>
        <v>0</v>
      </c>
      <c r="F25" s="96">
        <f t="shared" si="1"/>
        <v>0</v>
      </c>
      <c r="G25" s="97" t="s">
        <v>7</v>
      </c>
      <c r="H25" s="98">
        <f t="shared" si="2"/>
        <v>0</v>
      </c>
      <c r="I25" s="98">
        <f t="shared" si="2"/>
        <v>0</v>
      </c>
      <c r="J25" s="98">
        <f t="shared" si="2"/>
        <v>0</v>
      </c>
      <c r="K25" s="98">
        <f t="shared" si="2"/>
        <v>0</v>
      </c>
      <c r="L25" s="98">
        <f t="shared" si="2"/>
        <v>0</v>
      </c>
      <c r="M25" s="98">
        <f t="shared" si="2"/>
        <v>0</v>
      </c>
      <c r="N25" s="98">
        <f t="shared" si="0"/>
        <v>0</v>
      </c>
      <c r="O25" s="99"/>
    </row>
    <row r="26" spans="1:15" ht="63.75" x14ac:dyDescent="0.2">
      <c r="A26" s="169"/>
      <c r="B26" s="169"/>
      <c r="C26" s="169"/>
      <c r="D26" s="169"/>
      <c r="E26" s="96">
        <f t="shared" si="1"/>
        <v>521191.1</v>
      </c>
      <c r="F26" s="96">
        <f t="shared" si="1"/>
        <v>521191.1</v>
      </c>
      <c r="G26" s="97" t="s">
        <v>14</v>
      </c>
      <c r="H26" s="98">
        <v>0</v>
      </c>
      <c r="I26" s="98">
        <f t="shared" si="2"/>
        <v>0</v>
      </c>
      <c r="J26" s="98">
        <v>0</v>
      </c>
      <c r="K26" s="98">
        <f t="shared" si="2"/>
        <v>0</v>
      </c>
      <c r="L26" s="98">
        <f t="shared" si="2"/>
        <v>0</v>
      </c>
      <c r="M26" s="98">
        <f t="shared" si="2"/>
        <v>0</v>
      </c>
      <c r="N26" s="98">
        <v>170922.8</v>
      </c>
      <c r="O26" s="99"/>
    </row>
    <row r="27" spans="1:15" ht="25.5" x14ac:dyDescent="0.2">
      <c r="A27" s="169"/>
      <c r="B27" s="169"/>
      <c r="C27" s="169"/>
      <c r="D27" s="169"/>
      <c r="E27" s="96">
        <f t="shared" si="1"/>
        <v>0</v>
      </c>
      <c r="F27" s="96">
        <f t="shared" si="1"/>
        <v>0</v>
      </c>
      <c r="G27" s="97" t="s">
        <v>2</v>
      </c>
      <c r="H27" s="98">
        <f t="shared" si="2"/>
        <v>0</v>
      </c>
      <c r="I27" s="98">
        <f t="shared" si="2"/>
        <v>0</v>
      </c>
      <c r="J27" s="98">
        <f t="shared" si="2"/>
        <v>0</v>
      </c>
      <c r="K27" s="98">
        <f t="shared" si="2"/>
        <v>0</v>
      </c>
      <c r="L27" s="98">
        <f t="shared" si="2"/>
        <v>0</v>
      </c>
      <c r="M27" s="98">
        <f t="shared" si="2"/>
        <v>0</v>
      </c>
      <c r="N27" s="98">
        <f t="shared" si="0"/>
        <v>0</v>
      </c>
      <c r="O27" s="99"/>
    </row>
  </sheetData>
  <mergeCells count="19">
    <mergeCell ref="C15:C16"/>
    <mergeCell ref="D15:D16"/>
    <mergeCell ref="E15:E16"/>
    <mergeCell ref="F15:F16"/>
    <mergeCell ref="G15:G16"/>
    <mergeCell ref="H15:M15"/>
    <mergeCell ref="I6:M6"/>
    <mergeCell ref="A23:D27"/>
    <mergeCell ref="J12:O12"/>
    <mergeCell ref="A14:O14"/>
    <mergeCell ref="N15:N16"/>
    <mergeCell ref="O15:O16"/>
    <mergeCell ref="A18:A22"/>
    <mergeCell ref="B18:B22"/>
    <mergeCell ref="C18:C22"/>
    <mergeCell ref="D18:D22"/>
    <mergeCell ref="O18:O22"/>
    <mergeCell ref="A15:A16"/>
    <mergeCell ref="B15:B16"/>
  </mergeCells>
  <pageMargins left="0.25" right="0.25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K11" sqref="K11"/>
    </sheetView>
  </sheetViews>
  <sheetFormatPr defaultRowHeight="12.75" x14ac:dyDescent="0.2"/>
  <cols>
    <col min="1" max="1" width="5.42578125" style="32" customWidth="1"/>
    <col min="2" max="2" width="19.5703125" style="32" customWidth="1"/>
    <col min="3" max="3" width="15.28515625" style="32" customWidth="1"/>
    <col min="4" max="4" width="16.85546875" style="32" customWidth="1"/>
    <col min="5" max="6" width="12.85546875" style="32" customWidth="1"/>
    <col min="7" max="7" width="22.140625" style="32" customWidth="1"/>
    <col min="8" max="8" width="13" style="38" customWidth="1"/>
    <col min="9" max="13" width="11.5703125" style="38" customWidth="1"/>
    <col min="14" max="14" width="15" style="32" customWidth="1"/>
    <col min="15" max="15" width="14" style="32" customWidth="1"/>
    <col min="16" max="16384" width="9.140625" style="32"/>
  </cols>
  <sheetData>
    <row r="1" spans="1:15" ht="15" x14ac:dyDescent="0.25">
      <c r="I1" s="3" t="s">
        <v>144</v>
      </c>
      <c r="J1" s="4"/>
      <c r="K1" s="4"/>
      <c r="L1" s="4"/>
      <c r="M1" s="4"/>
      <c r="N1" s="4"/>
    </row>
    <row r="2" spans="1:15" ht="15" x14ac:dyDescent="0.25">
      <c r="I2" s="5" t="s">
        <v>138</v>
      </c>
      <c r="J2" s="6"/>
      <c r="K2" s="7"/>
      <c r="L2" s="8"/>
      <c r="M2" s="9"/>
      <c r="N2" s="4"/>
    </row>
    <row r="3" spans="1:15" ht="15" x14ac:dyDescent="0.25">
      <c r="I3" s="10" t="s">
        <v>136</v>
      </c>
      <c r="J3" s="10"/>
      <c r="K3" s="10"/>
      <c r="L3" s="11"/>
      <c r="M3" s="1"/>
      <c r="N3" s="4"/>
    </row>
    <row r="4" spans="1:15" ht="15" x14ac:dyDescent="0.25">
      <c r="I4" s="10" t="s">
        <v>137</v>
      </c>
      <c r="J4" s="10"/>
      <c r="K4" s="10"/>
      <c r="L4" s="11"/>
      <c r="M4" s="1"/>
      <c r="N4" s="4"/>
    </row>
    <row r="5" spans="1:15" ht="15" x14ac:dyDescent="0.25">
      <c r="I5" s="10"/>
      <c r="J5" s="10"/>
      <c r="K5" s="10"/>
      <c r="L5" s="11"/>
      <c r="M5" s="12"/>
      <c r="N5" s="12"/>
    </row>
    <row r="6" spans="1:15" ht="15" customHeight="1" x14ac:dyDescent="0.25">
      <c r="I6" s="104" t="s">
        <v>229</v>
      </c>
      <c r="J6" s="131"/>
      <c r="K6" s="131"/>
      <c r="L6" s="131"/>
      <c r="M6" s="131"/>
      <c r="N6" s="13"/>
    </row>
    <row r="7" spans="1:15" ht="32.25" customHeight="1" x14ac:dyDescent="0.25">
      <c r="A7" s="84"/>
      <c r="B7" s="85"/>
      <c r="D7" s="85"/>
      <c r="E7" s="86"/>
      <c r="F7" s="87"/>
      <c r="G7" s="88"/>
      <c r="J7" s="3" t="s">
        <v>143</v>
      </c>
      <c r="K7" s="30"/>
      <c r="M7" s="8"/>
      <c r="N7" s="39"/>
      <c r="O7" s="40"/>
    </row>
    <row r="8" spans="1:15" ht="15" x14ac:dyDescent="0.25">
      <c r="A8" s="84"/>
      <c r="B8" s="85"/>
      <c r="D8" s="85"/>
      <c r="E8" s="86"/>
      <c r="F8" s="87"/>
      <c r="G8" s="88"/>
      <c r="J8" s="5" t="s">
        <v>22</v>
      </c>
      <c r="K8" s="6"/>
      <c r="L8" s="7"/>
      <c r="M8" s="8"/>
      <c r="N8" s="39"/>
      <c r="O8" s="40"/>
    </row>
    <row r="9" spans="1:15" ht="15" x14ac:dyDescent="0.25">
      <c r="A9" s="84"/>
      <c r="B9" s="85"/>
      <c r="D9" s="85"/>
      <c r="E9" s="86"/>
      <c r="F9" s="87"/>
      <c r="G9" s="88"/>
      <c r="J9" s="10" t="s">
        <v>99</v>
      </c>
      <c r="K9" s="10"/>
      <c r="L9" s="10"/>
      <c r="M9" s="11"/>
      <c r="N9" s="39"/>
      <c r="O9" s="39"/>
    </row>
    <row r="10" spans="1:15" ht="15" x14ac:dyDescent="0.25">
      <c r="A10" s="84"/>
      <c r="B10" s="85"/>
      <c r="D10" s="85"/>
      <c r="E10" s="86"/>
      <c r="F10" s="87"/>
      <c r="G10" s="88"/>
      <c r="J10" s="10" t="s">
        <v>100</v>
      </c>
      <c r="K10" s="10"/>
      <c r="L10" s="10"/>
      <c r="M10" s="11"/>
      <c r="N10" s="39"/>
      <c r="O10" s="40"/>
    </row>
    <row r="11" spans="1:15" ht="15" customHeight="1" x14ac:dyDescent="0.25">
      <c r="A11" s="84"/>
      <c r="B11" s="85"/>
      <c r="D11" s="85"/>
      <c r="E11" s="86"/>
      <c r="F11" s="87"/>
      <c r="G11" s="88"/>
      <c r="J11" s="10" t="s">
        <v>18</v>
      </c>
      <c r="K11" s="10"/>
      <c r="L11" s="10"/>
      <c r="M11" s="11"/>
      <c r="N11" s="39"/>
      <c r="O11" s="40"/>
    </row>
    <row r="12" spans="1:15" ht="15.75" customHeight="1" x14ac:dyDescent="0.25">
      <c r="A12" s="84"/>
      <c r="B12" s="89"/>
      <c r="C12" s="90"/>
      <c r="D12" s="89"/>
      <c r="E12" s="90"/>
      <c r="F12" s="87"/>
      <c r="G12" s="88"/>
      <c r="J12" s="104" t="s">
        <v>140</v>
      </c>
      <c r="K12" s="104"/>
      <c r="L12" s="104"/>
      <c r="M12" s="104"/>
      <c r="N12" s="104"/>
      <c r="O12" s="104"/>
    </row>
    <row r="13" spans="1:15" s="91" customFormat="1" ht="9.75" customHeight="1" x14ac:dyDescent="0.25">
      <c r="F13" s="92"/>
      <c r="G13" s="92"/>
      <c r="H13" s="93"/>
      <c r="I13" s="93"/>
      <c r="J13" s="93"/>
      <c r="K13" s="93"/>
      <c r="L13" s="93"/>
      <c r="M13" s="93"/>
      <c r="N13" s="94"/>
    </row>
    <row r="14" spans="1:15" s="95" customFormat="1" ht="57.75" customHeight="1" x14ac:dyDescent="0.2">
      <c r="A14" s="175" t="s">
        <v>228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</row>
    <row r="15" spans="1:15" ht="10.5" customHeight="1" x14ac:dyDescent="0.2">
      <c r="A15" s="1"/>
      <c r="B15" s="1"/>
      <c r="C15" s="1"/>
      <c r="D15" s="1"/>
      <c r="E15" s="1"/>
      <c r="F15" s="1"/>
      <c r="G15" s="1"/>
      <c r="H15" s="100"/>
      <c r="I15" s="100"/>
      <c r="J15" s="100"/>
      <c r="K15" s="100"/>
      <c r="L15" s="100"/>
      <c r="M15" s="100"/>
      <c r="N15" s="1"/>
    </row>
    <row r="16" spans="1:15" ht="60.75" customHeight="1" x14ac:dyDescent="0.2">
      <c r="A16" s="120" t="s">
        <v>11</v>
      </c>
      <c r="B16" s="120" t="s">
        <v>39</v>
      </c>
      <c r="C16" s="120" t="s">
        <v>40</v>
      </c>
      <c r="D16" s="120" t="s">
        <v>41</v>
      </c>
      <c r="E16" s="120" t="s">
        <v>42</v>
      </c>
      <c r="F16" s="120" t="s">
        <v>97</v>
      </c>
      <c r="G16" s="177" t="s">
        <v>8</v>
      </c>
      <c r="H16" s="120" t="s">
        <v>43</v>
      </c>
      <c r="I16" s="120"/>
      <c r="J16" s="120"/>
      <c r="K16" s="120"/>
      <c r="L16" s="120"/>
      <c r="M16" s="120"/>
      <c r="N16" s="120" t="s">
        <v>12</v>
      </c>
      <c r="O16" s="120" t="s">
        <v>44</v>
      </c>
    </row>
    <row r="17" spans="1:15" ht="62.25" customHeight="1" x14ac:dyDescent="0.2">
      <c r="A17" s="120"/>
      <c r="B17" s="120"/>
      <c r="C17" s="120"/>
      <c r="D17" s="120"/>
      <c r="E17" s="120"/>
      <c r="F17" s="120"/>
      <c r="G17" s="177"/>
      <c r="H17" s="55" t="s">
        <v>0</v>
      </c>
      <c r="I17" s="55" t="s">
        <v>19</v>
      </c>
      <c r="J17" s="55" t="s">
        <v>20</v>
      </c>
      <c r="K17" s="55" t="s">
        <v>26</v>
      </c>
      <c r="L17" s="55" t="s">
        <v>47</v>
      </c>
      <c r="M17" s="55" t="s">
        <v>46</v>
      </c>
      <c r="N17" s="120"/>
      <c r="O17" s="120"/>
    </row>
    <row r="18" spans="1:15" ht="15" x14ac:dyDescent="0.2">
      <c r="A18" s="55">
        <v>1</v>
      </c>
      <c r="B18" s="55">
        <v>2</v>
      </c>
      <c r="C18" s="55">
        <v>3</v>
      </c>
      <c r="D18" s="56">
        <v>4</v>
      </c>
      <c r="E18" s="55">
        <v>5</v>
      </c>
      <c r="F18" s="55">
        <v>6</v>
      </c>
      <c r="G18" s="55">
        <v>7</v>
      </c>
      <c r="H18" s="55">
        <v>8</v>
      </c>
      <c r="I18" s="55">
        <v>9</v>
      </c>
      <c r="J18" s="55">
        <v>10</v>
      </c>
      <c r="K18" s="55">
        <v>11</v>
      </c>
      <c r="L18" s="55">
        <v>12</v>
      </c>
      <c r="M18" s="55">
        <v>13</v>
      </c>
      <c r="N18" s="55">
        <v>14</v>
      </c>
      <c r="O18" s="55">
        <v>13</v>
      </c>
    </row>
    <row r="19" spans="1:15" ht="16.5" customHeight="1" x14ac:dyDescent="0.2">
      <c r="A19" s="120" t="s">
        <v>6</v>
      </c>
      <c r="B19" s="126" t="s">
        <v>160</v>
      </c>
      <c r="C19" s="176">
        <v>2021</v>
      </c>
      <c r="D19" s="56" t="s">
        <v>158</v>
      </c>
      <c r="E19" s="102">
        <v>90900</v>
      </c>
      <c r="F19" s="103">
        <v>0</v>
      </c>
      <c r="G19" s="97" t="s">
        <v>3</v>
      </c>
      <c r="H19" s="21">
        <v>90900</v>
      </c>
      <c r="I19" s="21">
        <v>90900</v>
      </c>
      <c r="J19" s="21">
        <v>0</v>
      </c>
      <c r="K19" s="21">
        <v>0</v>
      </c>
      <c r="L19" s="21">
        <v>0</v>
      </c>
      <c r="M19" s="21">
        <v>0</v>
      </c>
      <c r="N19" s="24">
        <v>0</v>
      </c>
      <c r="O19" s="171" t="s">
        <v>163</v>
      </c>
    </row>
    <row r="20" spans="1:15" ht="30.75" customHeight="1" x14ac:dyDescent="0.2">
      <c r="A20" s="120"/>
      <c r="B20" s="126"/>
      <c r="C20" s="176"/>
      <c r="D20" s="57"/>
      <c r="E20" s="102">
        <v>0</v>
      </c>
      <c r="F20" s="103">
        <v>0</v>
      </c>
      <c r="G20" s="97" t="s">
        <v>1</v>
      </c>
      <c r="H20" s="21">
        <f>SUM(I20:M20)</f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4">
        <v>0</v>
      </c>
      <c r="O20" s="172"/>
    </row>
    <row r="21" spans="1:15" ht="26.25" customHeight="1" x14ac:dyDescent="0.2">
      <c r="A21" s="120"/>
      <c r="B21" s="126"/>
      <c r="C21" s="176"/>
      <c r="D21" s="57"/>
      <c r="E21" s="102">
        <v>89000</v>
      </c>
      <c r="F21" s="103">
        <v>0</v>
      </c>
      <c r="G21" s="97" t="s">
        <v>7</v>
      </c>
      <c r="H21" s="21">
        <f>SUM(I21:M21)</f>
        <v>89900</v>
      </c>
      <c r="I21" s="23">
        <v>89900</v>
      </c>
      <c r="J21" s="23">
        <v>0</v>
      </c>
      <c r="K21" s="23">
        <v>0</v>
      </c>
      <c r="L21" s="23">
        <v>0</v>
      </c>
      <c r="M21" s="23">
        <v>0</v>
      </c>
      <c r="N21" s="24">
        <v>0</v>
      </c>
      <c r="O21" s="172"/>
    </row>
    <row r="22" spans="1:15" ht="38.25" x14ac:dyDescent="0.2">
      <c r="A22" s="120"/>
      <c r="B22" s="126"/>
      <c r="C22" s="176"/>
      <c r="D22" s="57"/>
      <c r="E22" s="102">
        <v>1000</v>
      </c>
      <c r="F22" s="103">
        <v>0</v>
      </c>
      <c r="G22" s="97" t="s">
        <v>14</v>
      </c>
      <c r="H22" s="21">
        <v>1000</v>
      </c>
      <c r="I22" s="23">
        <v>1000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172"/>
    </row>
    <row r="23" spans="1:15" ht="32.25" customHeight="1" x14ac:dyDescent="0.2">
      <c r="A23" s="120"/>
      <c r="B23" s="126"/>
      <c r="C23" s="176"/>
      <c r="D23" s="58"/>
      <c r="E23" s="102">
        <v>0</v>
      </c>
      <c r="F23" s="103">
        <v>0</v>
      </c>
      <c r="G23" s="97" t="s">
        <v>2</v>
      </c>
      <c r="H23" s="21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0</v>
      </c>
      <c r="O23" s="173"/>
    </row>
    <row r="24" spans="1:15" ht="15" customHeight="1" x14ac:dyDescent="0.2">
      <c r="A24" s="129" t="s">
        <v>13</v>
      </c>
      <c r="B24" s="129"/>
      <c r="C24" s="129"/>
      <c r="D24" s="174"/>
      <c r="E24" s="101">
        <v>90900</v>
      </c>
      <c r="F24" s="101">
        <v>0</v>
      </c>
      <c r="G24" s="97" t="s">
        <v>0</v>
      </c>
      <c r="H24" s="36">
        <v>90900</v>
      </c>
      <c r="I24" s="36">
        <v>90900</v>
      </c>
      <c r="J24" s="36">
        <v>0</v>
      </c>
      <c r="K24" s="36">
        <v>0</v>
      </c>
      <c r="L24" s="36">
        <v>0</v>
      </c>
      <c r="M24" s="36">
        <v>0</v>
      </c>
      <c r="N24" s="24">
        <v>0</v>
      </c>
      <c r="O24" s="99"/>
    </row>
    <row r="25" spans="1:15" ht="27.75" customHeight="1" x14ac:dyDescent="0.2">
      <c r="A25" s="129"/>
      <c r="B25" s="129"/>
      <c r="C25" s="129"/>
      <c r="D25" s="129"/>
      <c r="E25" s="101">
        <v>0</v>
      </c>
      <c r="F25" s="101">
        <v>0</v>
      </c>
      <c r="G25" s="97" t="s">
        <v>1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24">
        <v>0</v>
      </c>
      <c r="O25" s="99"/>
    </row>
    <row r="26" spans="1:15" ht="28.5" customHeight="1" x14ac:dyDescent="0.2">
      <c r="A26" s="129"/>
      <c r="B26" s="129"/>
      <c r="C26" s="129"/>
      <c r="D26" s="129"/>
      <c r="E26" s="101">
        <v>89900</v>
      </c>
      <c r="F26" s="101">
        <v>0</v>
      </c>
      <c r="G26" s="97" t="s">
        <v>7</v>
      </c>
      <c r="H26" s="36">
        <v>89900</v>
      </c>
      <c r="I26" s="36">
        <v>89900</v>
      </c>
      <c r="J26" s="36">
        <v>0</v>
      </c>
      <c r="K26" s="36">
        <v>0</v>
      </c>
      <c r="L26" s="36">
        <v>0</v>
      </c>
      <c r="M26" s="36">
        <v>0</v>
      </c>
      <c r="N26" s="24">
        <v>0</v>
      </c>
      <c r="O26" s="99"/>
    </row>
    <row r="27" spans="1:15" ht="38.25" x14ac:dyDescent="0.2">
      <c r="A27" s="129"/>
      <c r="B27" s="129"/>
      <c r="C27" s="129"/>
      <c r="D27" s="129"/>
      <c r="E27" s="101">
        <v>1000</v>
      </c>
      <c r="F27" s="101">
        <v>0</v>
      </c>
      <c r="G27" s="97" t="s">
        <v>14</v>
      </c>
      <c r="H27" s="36">
        <v>1000</v>
      </c>
      <c r="I27" s="36">
        <v>1000</v>
      </c>
      <c r="J27" s="36">
        <v>0</v>
      </c>
      <c r="K27" s="36">
        <v>0</v>
      </c>
      <c r="L27" s="36">
        <v>0</v>
      </c>
      <c r="M27" s="36">
        <v>0</v>
      </c>
      <c r="N27" s="24">
        <v>0</v>
      </c>
      <c r="O27" s="99"/>
    </row>
    <row r="28" spans="1:15" ht="15" x14ac:dyDescent="0.2">
      <c r="A28" s="129"/>
      <c r="B28" s="129"/>
      <c r="C28" s="129"/>
      <c r="D28" s="129"/>
      <c r="E28" s="101">
        <v>0</v>
      </c>
      <c r="F28" s="101">
        <v>0</v>
      </c>
      <c r="G28" s="97" t="s">
        <v>2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24">
        <v>0</v>
      </c>
      <c r="O28" s="99"/>
    </row>
  </sheetData>
  <mergeCells count="18">
    <mergeCell ref="A24:D28"/>
    <mergeCell ref="N16:N17"/>
    <mergeCell ref="J12:O12"/>
    <mergeCell ref="A14:O14"/>
    <mergeCell ref="O16:O17"/>
    <mergeCell ref="A19:A23"/>
    <mergeCell ref="B19:B23"/>
    <mergeCell ref="C19:C23"/>
    <mergeCell ref="O19:O23"/>
    <mergeCell ref="G16:G17"/>
    <mergeCell ref="H16:M16"/>
    <mergeCell ref="A16:A17"/>
    <mergeCell ref="B16:B17"/>
    <mergeCell ref="C16:C17"/>
    <mergeCell ref="D16:D17"/>
    <mergeCell ref="E16:E17"/>
    <mergeCell ref="F16:F17"/>
    <mergeCell ref="I6:M6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3</vt:lpstr>
      <vt:lpstr>Приложение 4</vt:lpstr>
      <vt:lpstr>Приложение 7 новое</vt:lpstr>
      <vt:lpstr>Приложение 10</vt:lpstr>
      <vt:lpstr>'Приложение 10'!Область_печати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2020-08-31T09:43:50Z</cp:lastPrinted>
  <dcterms:created xsi:type="dcterms:W3CDTF">1996-10-08T23:32:33Z</dcterms:created>
  <dcterms:modified xsi:type="dcterms:W3CDTF">2020-11-17T07:10:23Z</dcterms:modified>
</cp:coreProperties>
</file>