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220" activeTab="1"/>
  </bookViews>
  <sheets>
    <sheet name="1. Перечень мероприятий " sheetId="1" r:id="rId1"/>
    <sheet name="2. Планируемые результаты" sheetId="2" r:id="rId2"/>
    <sheet name="3. Обоснование  фин. ресурсов" sheetId="3" r:id="rId3"/>
    <sheet name="Лист1" sheetId="4" r:id="rId4"/>
  </sheets>
  <definedNames>
    <definedName name="Par389" localSheetId="0">'1. Перечень мероприятий '!#REF!</definedName>
    <definedName name="Par431" localSheetId="0">'1. Перечень мероприятий '!#REF!</definedName>
    <definedName name="Par457" localSheetId="0">'1. Перечень мероприятий '!#REF!</definedName>
    <definedName name="Par458" localSheetId="0">'1. Перечень мероприятий '!#REF!</definedName>
    <definedName name="Par459" localSheetId="0">'1. Перечень мероприятий '!#REF!</definedName>
    <definedName name="Par460" localSheetId="0">'1. Перечень мероприятий '!#REF!</definedName>
    <definedName name="Par461" localSheetId="0">'1. Перечень мероприятий '!#REF!</definedName>
    <definedName name="Par470" localSheetId="0">'1. Перечень мероприятий '!$A$4</definedName>
    <definedName name="Par488" localSheetId="0">'1. Перечень мероприятий '!#REF!</definedName>
    <definedName name="Par611" localSheetId="0">'1. Перечень мероприятий '!#REF!</definedName>
    <definedName name="_xlnm.Print_Area" localSheetId="0">'1. Перечень мероприятий '!$A$1:$N$51</definedName>
    <definedName name="_xlnm.Print_Area" localSheetId="1">'2. Планируемые результаты'!$A$1:$K$12</definedName>
    <definedName name="_xlnm.Print_Area" localSheetId="2">'3. Обоснование  фин. ресурсов'!$B$1:$L$19</definedName>
  </definedNames>
  <calcPr fullCalcOnLoad="1"/>
</workbook>
</file>

<file path=xl/sharedStrings.xml><?xml version="1.0" encoding="utf-8"?>
<sst xmlns="http://schemas.openxmlformats.org/spreadsheetml/2006/main" count="149" uniqueCount="90">
  <si>
    <t xml:space="preserve">Итого        </t>
  </si>
  <si>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</si>
  <si>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</si>
  <si>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</si>
  <si>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</si>
  <si>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</si>
  <si>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</si>
  <si>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Другие источники</t>
  </si>
  <si>
    <t>Итого по подпрограмме в т. ч.:</t>
  </si>
  <si>
    <t>№ п/п</t>
  </si>
  <si>
    <t>Планируемое значение показателя по годам реализации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</si>
  <si>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</si>
  <si>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</si>
  <si>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</si>
  <si>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</si>
  <si>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</si>
  <si>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</si>
  <si>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</si>
  <si>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Единица изме рения</t>
  </si>
  <si>
    <t>%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</si>
  <si>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</si>
  <si>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</si>
  <si>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>Тип показателя</t>
  </si>
  <si>
    <t>Номер основного мероприятия в перечне мероприятий подпрограммы</t>
  </si>
  <si>
    <t>муниципальный          показатель</t>
  </si>
  <si>
    <t>Базовое значение на начало реализации подпрограммы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</si>
  <si>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</si>
  <si>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</si>
  <si>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</si>
  <si>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</si>
  <si>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</si>
  <si>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Итого по подпрограмме в т.ч.:</t>
  </si>
  <si>
    <t>В рамках средств, предусмотренных на деятельность исполнителя</t>
  </si>
  <si>
    <t>Отдел социальной помощи администрации</t>
  </si>
  <si>
    <t>1.1</t>
  </si>
  <si>
    <t>1</t>
  </si>
  <si>
    <t>1.2</t>
  </si>
  <si>
    <t>отдел социальной помощи администрации,             управление бухгалтерского учета и отчетности администрации</t>
  </si>
  <si>
    <t>Рейтинг - 50</t>
  </si>
  <si>
    <r>
      <rPr>
        <b/>
        <sz val="10"/>
        <rFont val="Times New Roman"/>
        <family val="1"/>
      </rPr>
      <t xml:space="preserve">Целевой показатель 1   </t>
    </r>
    <r>
      <rPr>
        <sz val="10"/>
        <rFont val="Times New Roman"/>
        <family val="1"/>
      </rPr>
      <t xml:space="preserve">                                                            Привлечение участковых врачей:                                    1 врач-1 участок                                                         </t>
    </r>
  </si>
  <si>
    <r>
      <t xml:space="preserve">Мероприятие 2.                                   </t>
    </r>
    <r>
      <rPr>
        <sz val="9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 мер социальной поддержки</t>
    </r>
  </si>
  <si>
    <t>Подпрограмма I. Профилактика заболеваний и формирование здорового образа жизни. Развитие первичной медико-санитарной помощи</t>
  </si>
  <si>
    <t>Итого</t>
  </si>
  <si>
    <r>
      <t xml:space="preserve">Мероприятие 1                             </t>
    </r>
    <r>
      <rPr>
        <sz val="9"/>
        <rFont val="Times New Roman"/>
        <family val="1"/>
      </rPr>
      <t>Проведение медицинских осмотров и диспансеризации населения</t>
    </r>
  </si>
  <si>
    <t>Диспансеризация               (доля населения, прошедшего диспансеризацию)                  100%</t>
  </si>
  <si>
    <r>
      <t xml:space="preserve">Мероприятие 1. </t>
    </r>
    <r>
      <rPr>
        <sz val="9"/>
        <rFont val="Times New Roman"/>
        <family val="1"/>
      </rPr>
      <t>Стимулирование привлечения медицинских и фармацевтических работников для работы в медицинских организациях</t>
    </r>
  </si>
  <si>
    <r>
      <t xml:space="preserve">Целевой показатель 1                                                               </t>
    </r>
    <r>
      <rPr>
        <sz val="10"/>
        <rFont val="Times New Roman"/>
        <family val="1"/>
      </rPr>
      <t>Диспансеризация (доля населения, прошедшего диспансеризацию)</t>
    </r>
  </si>
  <si>
    <r>
      <rPr>
        <b/>
        <sz val="10"/>
        <rFont val="Times New Roman"/>
        <family val="1"/>
      </rPr>
      <t xml:space="preserve">Мероприятие 1 </t>
    </r>
    <r>
      <rPr>
        <sz val="10"/>
        <rFont val="Times New Roman"/>
        <family val="1"/>
      </rPr>
      <t xml:space="preserve">                                        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</si>
  <si>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2                                                                                            </t>
    </r>
    <r>
      <rPr>
        <sz val="10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и мер социальной поддержки</t>
    </r>
  </si>
  <si>
    <r>
      <rPr>
        <b/>
        <sz val="10"/>
        <rFont val="Times New Roman"/>
        <family val="1"/>
      </rPr>
      <t>Мероприятие 1</t>
    </r>
    <r>
      <rPr>
        <sz val="10"/>
        <rFont val="Times New Roman"/>
        <family val="1"/>
      </rPr>
      <t xml:space="preserve">                                            Проведение медицинских осмотров и диспансеризации населения</t>
    </r>
  </si>
  <si>
    <t>2</t>
  </si>
  <si>
    <t>2.1</t>
  </si>
  <si>
    <r>
      <t xml:space="preserve">Мероприятие 1                            </t>
    </r>
    <r>
      <rPr>
        <sz val="9"/>
        <rFont val="Times New Roman"/>
        <family val="1"/>
      </rPr>
      <t>Компенсация стоимости приобретенных льготных лекарственных препаратов, не поступивших в аптечные организации</t>
    </r>
    <r>
      <rPr>
        <b/>
        <sz val="9"/>
        <rFont val="Times New Roman"/>
        <family val="1"/>
      </rPr>
      <t xml:space="preserve">                     </t>
    </r>
  </si>
  <si>
    <t>2.2</t>
  </si>
  <si>
    <r>
      <t xml:space="preserve">Мероприятие 2                       </t>
    </r>
    <r>
      <rPr>
        <sz val="9"/>
        <rFont val="Times New Roman"/>
        <family val="1"/>
      </rPr>
      <t>Развитие паллиативной медицинской помощи</t>
    </r>
  </si>
  <si>
    <t>отдел социальной помощи администрации</t>
  </si>
  <si>
    <t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</t>
  </si>
  <si>
    <r>
      <t xml:space="preserve">Целевой показатель 2                                                     </t>
    </r>
    <r>
      <rPr>
        <sz val="10"/>
        <rFont val="Times New Roman"/>
        <family val="1"/>
      </rPr>
      <t xml:space="preserve"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        </t>
    </r>
    <r>
      <rPr>
        <b/>
        <sz val="10"/>
        <rFont val="Times New Roman"/>
        <family val="1"/>
      </rPr>
      <t xml:space="preserve">                                             </t>
    </r>
  </si>
  <si>
    <r>
      <rPr>
        <b/>
        <sz val="10"/>
        <rFont val="Times New Roman"/>
        <family val="1"/>
      </rPr>
      <t>Мероприятие 1</t>
    </r>
    <r>
      <rPr>
        <sz val="10"/>
        <rFont val="Times New Roman"/>
        <family val="1"/>
      </rPr>
      <t xml:space="preserve">                            Компенсация стоимости приобретенных льготных лекарственных препаратов, не поступивших в аптечные организации</t>
    </r>
  </si>
  <si>
    <r>
      <rPr>
        <b/>
        <sz val="10"/>
        <rFont val="Times New Roman"/>
        <family val="1"/>
      </rPr>
      <t>Мероприятие 2</t>
    </r>
    <r>
      <rPr>
        <sz val="10"/>
        <rFont val="Times New Roman"/>
        <family val="1"/>
      </rPr>
      <t xml:space="preserve">                                                    Развитие паллиативной медицинской помощи</t>
    </r>
  </si>
  <si>
    <r>
      <rPr>
        <b/>
        <sz val="10"/>
        <rFont val="Times New Roman"/>
        <family val="1"/>
      </rPr>
      <t xml:space="preserve">Основное мероприятие 3   </t>
    </r>
    <r>
      <rPr>
        <sz val="10"/>
        <rFont val="Times New Roman"/>
        <family val="1"/>
      </rPr>
      <t xml:space="preserve">    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вкючая проведение медицинских осмотров и диспансеризации населения городского округа Домодедово</t>
    </r>
  </si>
  <si>
    <r>
      <rPr>
        <b/>
        <sz val="10"/>
        <rFont val="Times New Roman"/>
        <family val="1"/>
      </rPr>
      <t xml:space="preserve">Основное мероприятие 7 </t>
    </r>
    <r>
      <rPr>
        <sz val="10"/>
        <rFont val="Times New Roman"/>
        <family val="1"/>
      </rPr>
      <t xml:space="preserve">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  </r>
  </si>
  <si>
    <r>
      <t xml:space="preserve">Основное мероприятие 3                                                   </t>
    </r>
    <r>
      <rPr>
        <sz val="10"/>
        <rFont val="Times New Roman"/>
        <family val="1"/>
      </rPr>
      <t>Развитие мер социальной поддержки медицинских работников</t>
    </r>
  </si>
  <si>
    <r>
      <rPr>
        <b/>
        <sz val="9"/>
        <rFont val="Times New Roman"/>
        <family val="1"/>
      </rPr>
      <t xml:space="preserve">Основное мероприятие 3      </t>
    </r>
    <r>
      <rPr>
        <sz val="9"/>
        <rFont val="Times New Roman"/>
        <family val="1"/>
      </rPr>
      <t xml:space="preserve">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городского округа Домодедово</t>
    </r>
  </si>
  <si>
    <r>
      <t xml:space="preserve">Основное мероприятие 7                                          </t>
    </r>
    <r>
      <rPr>
        <sz val="9"/>
        <rFont val="Times New Roman"/>
        <family val="1"/>
      </rPr>
  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  <r>
      <rPr>
        <b/>
        <sz val="9"/>
        <rFont val="Times New Roman"/>
        <family val="1"/>
      </rPr>
      <t xml:space="preserve">                     </t>
    </r>
  </si>
  <si>
    <r>
      <t xml:space="preserve">Основное мероприятие 3         </t>
    </r>
    <r>
      <rPr>
        <sz val="9"/>
        <rFont val="Times New Roman"/>
        <family val="1"/>
      </rPr>
      <t>Развитие мер социальной поддержки медицинских работников</t>
    </r>
  </si>
  <si>
    <t xml:space="preserve">Подпрограмма V. Финансовое обеспечение системы организации медицинской помощи </t>
  </si>
  <si>
    <t>Обоснование объема финансовых ресурсов, необходимых для реализации  муниципальной программы городского округа Домодедово  "Здравоохранение"</t>
  </si>
  <si>
    <t>Планируемые результаты реализации муниципальной программы городского округа Домодедово "Здравоохранение"</t>
  </si>
  <si>
    <t>Основное мероприятие 3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городского округа Домодедово</t>
  </si>
  <si>
    <t xml:space="preserve">Основное мероприятие 7 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</si>
  <si>
    <t>Основное мероприятие 3         Развитие мер социальной поддержки медицинских работников</t>
  </si>
  <si>
    <t>Перечень мероприятий муниципальной программы городского округа Домодедово "Здравоохранение"</t>
  </si>
  <si>
    <t>Привлечение участковых врачей: 1 врач -                               1 участок - 200%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</si>
  <si>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</si>
  <si>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</si>
  <si>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</si>
  <si>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</si>
  <si>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</si>
  <si>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</si>
  <si>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</si>
  <si>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</si>
  <si>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</si>
  <si>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>2024 год</t>
  </si>
  <si>
    <t xml:space="preserve">         2024 год</t>
  </si>
  <si>
    <t xml:space="preserve">Подпрограмма V. Финансовое обеспечение системы организации медицинской помощи  </t>
  </si>
  <si>
    <t>Планируемые результаты реализации муниципальной программы</t>
  </si>
  <si>
    <t xml:space="preserve">Приложение № 2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от 31.10.2019 № 2282                                                                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</si>
  <si>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                                       от 31.10.2019 № 2282           </t>
  </si>
  <si>
    <t xml:space="preserve">Приложение № 4                                                                                                                                                                  к муниципальной программе городского округа Домодедово "Здравоохранение", утвержденной постановлением администрации городского округа Домодедово                                     от 31.10.2019 № 2282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</si>
</sst>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8" fillId="19" borderId="10" xfId="0" applyFont="1" applyFill="1" applyBorder="1" applyAlignment="1">
      <alignment vertical="top" wrapText="1"/>
    </xf>
    <xf numFmtId="0" fontId="50" fillId="19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" fontId="9" fillId="19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top" wrapText="1"/>
    </xf>
    <xf numFmtId="2" fontId="9" fillId="10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8" fillId="1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/>
    </xf>
    <xf numFmtId="180" fontId="8" fillId="19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top" wrapText="1"/>
    </xf>
    <xf numFmtId="0" fontId="8" fillId="19" borderId="10" xfId="0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vertical="center" wrapText="1"/>
    </xf>
    <xf numFmtId="0" fontId="12" fillId="33" borderId="15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left" vertical="top" wrapText="1"/>
    </xf>
    <xf numFmtId="186" fontId="8" fillId="33" borderId="15" xfId="0" applyNumberFormat="1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top" wrapText="1"/>
    </xf>
    <xf numFmtId="2" fontId="9" fillId="2" borderId="10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top" wrapText="1"/>
    </xf>
    <xf numFmtId="0" fontId="8" fillId="10" borderId="14" xfId="0" applyFont="1" applyFill="1" applyBorder="1" applyAlignment="1">
      <alignment horizontal="center" vertical="top" wrapText="1"/>
    </xf>
    <xf numFmtId="0" fontId="8" fillId="10" borderId="15" xfId="0" applyFont="1" applyFill="1" applyBorder="1" applyAlignment="1">
      <alignment horizontal="left" vertical="top" wrapText="1"/>
    </xf>
    <xf numFmtId="0" fontId="8" fillId="10" borderId="14" xfId="0" applyFont="1" applyFill="1" applyBorder="1" applyAlignment="1">
      <alignment horizontal="left" vertical="top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9" fillId="10" borderId="15" xfId="0" applyFont="1" applyFill="1" applyBorder="1" applyAlignment="1">
      <alignment horizontal="left" vertical="top" wrapText="1"/>
    </xf>
    <xf numFmtId="0" fontId="9" fillId="10" borderId="14" xfId="0" applyFont="1" applyFill="1" applyBorder="1" applyAlignment="1">
      <alignment horizontal="left" vertical="top" wrapText="1"/>
    </xf>
    <xf numFmtId="49" fontId="8" fillId="10" borderId="15" xfId="0" applyNumberFormat="1" applyFont="1" applyFill="1" applyBorder="1" applyAlignment="1">
      <alignment horizontal="center" vertical="top" wrapText="1"/>
    </xf>
    <xf numFmtId="49" fontId="8" fillId="1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8" fillId="5" borderId="1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19" borderId="10" xfId="0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33" borderId="0" xfId="0" applyFont="1" applyFill="1" applyAlignment="1">
      <alignment horizontal="left" vertical="top" wrapText="1"/>
    </xf>
    <xf numFmtId="0" fontId="11" fillId="0" borderId="0" xfId="0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5" borderId="10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8" fillId="19" borderId="10" xfId="0" applyFont="1" applyFill="1" applyBorder="1" applyAlignment="1">
      <alignment horizontal="justify" vertical="top" wrapText="1"/>
    </xf>
    <xf numFmtId="0" fontId="9" fillId="19" borderId="10" xfId="0" applyFont="1" applyFill="1" applyBorder="1" applyAlignment="1">
      <alignment horizontal="justify" vertical="top" wrapText="1"/>
    </xf>
    <xf numFmtId="0" fontId="8" fillId="19" borderId="11" xfId="0" applyFont="1" applyFill="1" applyBorder="1" applyAlignment="1">
      <alignment horizontal="center" vertical="top" wrapText="1"/>
    </xf>
    <xf numFmtId="0" fontId="8" fillId="19" borderId="16" xfId="0" applyFont="1" applyFill="1" applyBorder="1" applyAlignment="1">
      <alignment horizontal="center" vertical="top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1" fillId="35" borderId="23" xfId="0" applyNumberFormat="1" applyFont="1" applyFill="1" applyBorder="1" applyAlignment="1">
      <alignment horizontal="center" vertical="center" wrapText="1"/>
    </xf>
    <xf numFmtId="49" fontId="51" fillId="35" borderId="16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8" fillId="2" borderId="16" xfId="0" applyNumberFormat="1" applyFont="1" applyFill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23" xfId="0" applyNumberFormat="1" applyFont="1" applyFill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2" fillId="35" borderId="23" xfId="0" applyNumberFormat="1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view="pageBreakPreview" zoomScaleSheetLayoutView="100" workbookViewId="0" topLeftCell="A1">
      <selection activeCell="A5" sqref="A5:N5"/>
    </sheetView>
  </sheetViews>
  <sheetFormatPr defaultColWidth="9.00390625" defaultRowHeight="12.75"/>
  <cols>
    <col min="1" max="1" width="5.00390625" style="0" customWidth="1"/>
    <col min="2" max="2" width="16.875" style="11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14.625" style="0" customWidth="1"/>
    <col min="15" max="16384" width="9.125" style="10" customWidth="1"/>
  </cols>
  <sheetData>
    <row r="1" spans="2:15" ht="45.75" customHeight="1">
      <c r="B1" s="17"/>
      <c r="C1" s="17"/>
      <c r="D1" s="17"/>
      <c r="E1" s="17"/>
      <c r="F1" s="17"/>
      <c r="G1" s="17"/>
      <c r="H1" s="131"/>
      <c r="I1" s="131"/>
      <c r="J1" s="131"/>
      <c r="K1" s="131"/>
      <c r="L1" s="131"/>
      <c r="M1" s="131"/>
      <c r="N1" s="131"/>
      <c r="O1" s="131"/>
    </row>
    <row r="2" spans="1:14" ht="11.25" customHeight="1">
      <c r="A2" s="1"/>
      <c r="B2" s="17"/>
      <c r="C2" s="17"/>
      <c r="D2" s="17"/>
      <c r="E2" s="17"/>
      <c r="F2" s="17"/>
      <c r="G2" s="17"/>
      <c r="H2" s="142"/>
      <c r="I2" s="142"/>
      <c r="J2" s="142"/>
      <c r="K2" s="142"/>
      <c r="L2" s="142"/>
      <c r="M2" s="142"/>
      <c r="N2" s="142"/>
    </row>
    <row r="3" spans="1:14" ht="69" customHeight="1">
      <c r="A3" s="2"/>
      <c r="B3" s="17"/>
      <c r="C3" s="17"/>
      <c r="D3" s="17"/>
      <c r="E3" s="17"/>
      <c r="F3" s="17"/>
      <c r="G3" s="17"/>
      <c r="H3" s="143" t="s">
        <v>89</v>
      </c>
      <c r="I3" s="143"/>
      <c r="J3" s="143"/>
      <c r="K3" s="143"/>
      <c r="L3" s="143"/>
      <c r="M3" s="143"/>
      <c r="N3" s="143"/>
    </row>
    <row r="4" spans="1:14" ht="8.25" customHeight="1">
      <c r="A4" s="2"/>
      <c r="B4" s="17"/>
      <c r="C4" s="17"/>
      <c r="D4" s="17"/>
      <c r="E4" s="17"/>
      <c r="F4" s="17"/>
      <c r="G4" s="17"/>
      <c r="H4" s="144"/>
      <c r="I4" s="144"/>
      <c r="J4" s="144"/>
      <c r="K4" s="144"/>
      <c r="L4" s="144"/>
      <c r="M4" s="144"/>
      <c r="N4" s="144"/>
    </row>
    <row r="5" spans="1:14" ht="39" customHeight="1">
      <c r="A5" s="137" t="s">
        <v>72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ht="3.75" customHeight="1">
      <c r="A6" s="1"/>
    </row>
    <row r="7" spans="1:14" ht="45.75" customHeight="1">
      <c r="A7" s="135" t="s">
        <v>1</v>
      </c>
      <c r="B7" s="135" t="s">
        <v>26</v>
      </c>
      <c r="C7" s="135" t="s">
        <v>27</v>
      </c>
      <c r="D7" s="135" t="s">
        <v>2</v>
      </c>
      <c r="E7" s="135" t="s">
        <v>28</v>
      </c>
      <c r="F7" s="135" t="s">
        <v>3</v>
      </c>
      <c r="G7" s="145" t="s">
        <v>29</v>
      </c>
      <c r="H7" s="145"/>
      <c r="I7" s="145"/>
      <c r="J7" s="145"/>
      <c r="K7" s="145"/>
      <c r="L7" s="145"/>
      <c r="M7" s="136" t="s">
        <v>20</v>
      </c>
      <c r="N7" s="136" t="s">
        <v>21</v>
      </c>
    </row>
    <row r="8" spans="1:14" ht="77.25" customHeight="1">
      <c r="A8" s="135"/>
      <c r="B8" s="135"/>
      <c r="C8" s="135"/>
      <c r="D8" s="135"/>
      <c r="E8" s="135"/>
      <c r="F8" s="135"/>
      <c r="G8" s="42" t="s">
        <v>74</v>
      </c>
      <c r="H8" s="42" t="s">
        <v>75</v>
      </c>
      <c r="I8" s="42" t="s">
        <v>76</v>
      </c>
      <c r="J8" s="42"/>
      <c r="K8" s="42" t="s">
        <v>77</v>
      </c>
      <c r="L8" s="42" t="s">
        <v>78</v>
      </c>
      <c r="M8" s="136"/>
      <c r="N8" s="136"/>
    </row>
    <row r="9" spans="1:254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135">
        <v>9</v>
      </c>
      <c r="J9" s="135"/>
      <c r="K9" s="4">
        <v>10</v>
      </c>
      <c r="L9" s="4">
        <v>11</v>
      </c>
      <c r="M9" s="4">
        <v>12</v>
      </c>
      <c r="N9" s="4">
        <v>13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12.7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3" customFormat="1" ht="22.5" customHeigh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3" customFormat="1" ht="29.25" customHeight="1">
      <c r="A12" s="94">
        <v>1</v>
      </c>
      <c r="B12" s="96" t="s">
        <v>63</v>
      </c>
      <c r="C12" s="94" t="s">
        <v>30</v>
      </c>
      <c r="D12" s="36" t="s">
        <v>42</v>
      </c>
      <c r="E12" s="98" t="s">
        <v>32</v>
      </c>
      <c r="F12" s="99"/>
      <c r="G12" s="99"/>
      <c r="H12" s="99"/>
      <c r="I12" s="99"/>
      <c r="J12" s="99"/>
      <c r="K12" s="99"/>
      <c r="L12" s="100"/>
      <c r="M12" s="94"/>
      <c r="N12" s="94" t="s">
        <v>44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3" customFormat="1" ht="193.5" customHeight="1">
      <c r="A13" s="95"/>
      <c r="B13" s="97"/>
      <c r="C13" s="95"/>
      <c r="D13" s="36" t="s">
        <v>6</v>
      </c>
      <c r="E13" s="101"/>
      <c r="F13" s="102"/>
      <c r="G13" s="102"/>
      <c r="H13" s="102"/>
      <c r="I13" s="102"/>
      <c r="J13" s="102"/>
      <c r="K13" s="102"/>
      <c r="L13" s="103"/>
      <c r="M13" s="95"/>
      <c r="N13" s="9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3" customFormat="1" ht="51" customHeight="1">
      <c r="A14" s="121" t="s">
        <v>34</v>
      </c>
      <c r="B14" s="123" t="s">
        <v>43</v>
      </c>
      <c r="C14" s="104" t="s">
        <v>30</v>
      </c>
      <c r="D14" s="69" t="s">
        <v>42</v>
      </c>
      <c r="E14" s="125" t="s">
        <v>32</v>
      </c>
      <c r="F14" s="126"/>
      <c r="G14" s="126"/>
      <c r="H14" s="126"/>
      <c r="I14" s="126"/>
      <c r="J14" s="126"/>
      <c r="K14" s="126"/>
      <c r="L14" s="127"/>
      <c r="M14" s="104" t="s">
        <v>33</v>
      </c>
      <c r="N14" s="10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3" customFormat="1" ht="53.25" customHeight="1">
      <c r="A15" s="122"/>
      <c r="B15" s="124"/>
      <c r="C15" s="105"/>
      <c r="D15" s="69" t="s">
        <v>6</v>
      </c>
      <c r="E15" s="128"/>
      <c r="F15" s="129"/>
      <c r="G15" s="129"/>
      <c r="H15" s="129"/>
      <c r="I15" s="129"/>
      <c r="J15" s="129"/>
      <c r="K15" s="129"/>
      <c r="L15" s="130"/>
      <c r="M15" s="105"/>
      <c r="N15" s="10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3" customFormat="1" ht="53.25" customHeight="1">
      <c r="A16" s="119" t="s">
        <v>50</v>
      </c>
      <c r="B16" s="117" t="s">
        <v>64</v>
      </c>
      <c r="C16" s="94" t="s">
        <v>30</v>
      </c>
      <c r="D16" s="36" t="s">
        <v>42</v>
      </c>
      <c r="E16" s="35">
        <f>SUM(E17)</f>
        <v>0</v>
      </c>
      <c r="F16" s="35">
        <f aca="true" t="shared" si="0" ref="F16:F21">SUM(G16+H16+I16+K16+L16)</f>
        <v>0</v>
      </c>
      <c r="G16" s="35">
        <f aca="true" t="shared" si="1" ref="G16:L20">SUM(G17)</f>
        <v>0</v>
      </c>
      <c r="H16" s="35">
        <f t="shared" si="1"/>
        <v>0</v>
      </c>
      <c r="I16" s="35">
        <f t="shared" si="1"/>
        <v>0</v>
      </c>
      <c r="J16" s="35" t="e">
        <f t="shared" si="1"/>
        <v>#REF!</v>
      </c>
      <c r="K16" s="35">
        <f t="shared" si="1"/>
        <v>0</v>
      </c>
      <c r="L16" s="35">
        <f t="shared" si="1"/>
        <v>0</v>
      </c>
      <c r="M16" s="94"/>
      <c r="N16" s="94" t="s">
        <v>56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s="3" customFormat="1" ht="204" customHeight="1">
      <c r="A17" s="120"/>
      <c r="B17" s="118"/>
      <c r="C17" s="95"/>
      <c r="D17" s="36" t="s">
        <v>6</v>
      </c>
      <c r="E17" s="41">
        <f>SUM(E18+E20)</f>
        <v>0</v>
      </c>
      <c r="F17" s="41">
        <f t="shared" si="0"/>
        <v>0</v>
      </c>
      <c r="G17" s="41">
        <f>SUM(G18+G20)</f>
        <v>0</v>
      </c>
      <c r="H17" s="41">
        <f>SUM(H18+H20)</f>
        <v>0</v>
      </c>
      <c r="I17" s="41">
        <f>SUM(I18+I20)</f>
        <v>0</v>
      </c>
      <c r="J17" s="41" t="e">
        <f t="shared" si="1"/>
        <v>#REF!</v>
      </c>
      <c r="K17" s="41">
        <f>SUM(K18+K20)</f>
        <v>0</v>
      </c>
      <c r="L17" s="41">
        <f>SUM(L18+L20)</f>
        <v>0</v>
      </c>
      <c r="M17" s="95"/>
      <c r="N17" s="9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3" customFormat="1" ht="53.25" customHeight="1">
      <c r="A18" s="121" t="s">
        <v>51</v>
      </c>
      <c r="B18" s="123" t="s">
        <v>52</v>
      </c>
      <c r="C18" s="104" t="s">
        <v>30</v>
      </c>
      <c r="D18" s="69" t="s">
        <v>42</v>
      </c>
      <c r="E18" s="46">
        <f>SUM(E19)</f>
        <v>0</v>
      </c>
      <c r="F18" s="46">
        <f t="shared" si="0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 t="e">
        <f t="shared" si="1"/>
        <v>#REF!</v>
      </c>
      <c r="K18" s="46">
        <f t="shared" si="1"/>
        <v>0</v>
      </c>
      <c r="L18" s="46">
        <f t="shared" si="1"/>
        <v>0</v>
      </c>
      <c r="M18" s="104" t="s">
        <v>37</v>
      </c>
      <c r="N18" s="10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3" customFormat="1" ht="117" customHeight="1">
      <c r="A19" s="122"/>
      <c r="B19" s="124"/>
      <c r="C19" s="105"/>
      <c r="D19" s="69" t="s">
        <v>6</v>
      </c>
      <c r="E19" s="48">
        <v>0</v>
      </c>
      <c r="F19" s="46">
        <f t="shared" si="0"/>
        <v>0</v>
      </c>
      <c r="G19" s="49">
        <v>0</v>
      </c>
      <c r="H19" s="49">
        <v>0</v>
      </c>
      <c r="I19" s="49">
        <v>0</v>
      </c>
      <c r="J19" s="49" t="e">
        <f>SUM(#REF!)</f>
        <v>#REF!</v>
      </c>
      <c r="K19" s="49">
        <v>0</v>
      </c>
      <c r="L19" s="49">
        <v>0</v>
      </c>
      <c r="M19" s="105"/>
      <c r="N19" s="10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254" s="3" customFormat="1" ht="22.5" customHeight="1">
      <c r="A20" s="121" t="s">
        <v>53</v>
      </c>
      <c r="B20" s="123" t="s">
        <v>54</v>
      </c>
      <c r="C20" s="104" t="s">
        <v>30</v>
      </c>
      <c r="D20" s="69" t="s">
        <v>42</v>
      </c>
      <c r="E20" s="46">
        <f>SUM(E21)</f>
        <v>0</v>
      </c>
      <c r="F20" s="46">
        <f t="shared" si="0"/>
        <v>0</v>
      </c>
      <c r="G20" s="46">
        <f t="shared" si="1"/>
        <v>0</v>
      </c>
      <c r="H20" s="46">
        <f t="shared" si="1"/>
        <v>0</v>
      </c>
      <c r="I20" s="46">
        <f t="shared" si="1"/>
        <v>0</v>
      </c>
      <c r="J20" s="46" t="e">
        <f t="shared" si="1"/>
        <v>#REF!</v>
      </c>
      <c r="K20" s="46">
        <f t="shared" si="1"/>
        <v>0</v>
      </c>
      <c r="L20" s="46">
        <f t="shared" si="1"/>
        <v>0</v>
      </c>
      <c r="M20" s="104" t="s">
        <v>55</v>
      </c>
      <c r="N20" s="10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s="3" customFormat="1" ht="42.75" customHeight="1">
      <c r="A21" s="122"/>
      <c r="B21" s="124"/>
      <c r="C21" s="105"/>
      <c r="D21" s="69" t="s">
        <v>6</v>
      </c>
      <c r="E21" s="48">
        <v>0</v>
      </c>
      <c r="F21" s="46">
        <f t="shared" si="0"/>
        <v>0</v>
      </c>
      <c r="G21" s="49">
        <v>0</v>
      </c>
      <c r="H21" s="49">
        <v>0</v>
      </c>
      <c r="I21" s="49">
        <v>0</v>
      </c>
      <c r="J21" s="49" t="e">
        <f>SUM(#REF!)</f>
        <v>#REF!</v>
      </c>
      <c r="K21" s="49">
        <v>0</v>
      </c>
      <c r="L21" s="49">
        <v>0</v>
      </c>
      <c r="M21" s="105"/>
      <c r="N21" s="10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s="3" customFormat="1" ht="31.5" customHeight="1">
      <c r="A22" s="160" t="s">
        <v>31</v>
      </c>
      <c r="B22" s="161"/>
      <c r="C22" s="162"/>
      <c r="D22" s="54"/>
      <c r="E22" s="52">
        <f>SUM(E23+E24)</f>
        <v>0</v>
      </c>
      <c r="F22" s="52">
        <f>SUM(F23+F24)</f>
        <v>0</v>
      </c>
      <c r="G22" s="52">
        <f>SUM(G23+G24)</f>
        <v>0</v>
      </c>
      <c r="H22" s="52">
        <f>SUM(H23+H24)</f>
        <v>0</v>
      </c>
      <c r="I22" s="52">
        <f>SUM(I23+I24)</f>
        <v>0</v>
      </c>
      <c r="J22" s="52" t="e">
        <f>SUM(#REF!)</f>
        <v>#REF!</v>
      </c>
      <c r="K22" s="52">
        <f>SUM(K23+K24)</f>
        <v>0</v>
      </c>
      <c r="L22" s="52">
        <f>SUM(L23+L24)</f>
        <v>0</v>
      </c>
      <c r="M22" s="163"/>
      <c r="N22" s="163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s="3" customFormat="1" ht="42.75" customHeight="1">
      <c r="A23" s="78"/>
      <c r="B23" s="79"/>
      <c r="C23" s="76"/>
      <c r="D23" s="54" t="s">
        <v>6</v>
      </c>
      <c r="E23" s="77">
        <f>SUM(E17)</f>
        <v>0</v>
      </c>
      <c r="F23" s="77">
        <f>SUM(F17)</f>
        <v>0</v>
      </c>
      <c r="G23" s="77">
        <f>SUM(G17)</f>
        <v>0</v>
      </c>
      <c r="H23" s="77">
        <f>SUM(H17)</f>
        <v>0</v>
      </c>
      <c r="I23" s="77">
        <f>SUM(I17)</f>
        <v>0</v>
      </c>
      <c r="J23" s="77"/>
      <c r="K23" s="77">
        <f>SUM(K17)</f>
        <v>0</v>
      </c>
      <c r="L23" s="77">
        <f>SUM(L17)</f>
        <v>0</v>
      </c>
      <c r="M23" s="115"/>
      <c r="N23" s="1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</row>
    <row r="24" spans="1:254" s="3" customFormat="1" ht="19.5" customHeight="1">
      <c r="A24" s="78"/>
      <c r="B24" s="79"/>
      <c r="C24" s="76"/>
      <c r="D24" s="56" t="s">
        <v>7</v>
      </c>
      <c r="E24" s="77">
        <f>SUM(E18)</f>
        <v>0</v>
      </c>
      <c r="F24" s="77">
        <v>0</v>
      </c>
      <c r="G24" s="77">
        <f>SUM(G18)</f>
        <v>0</v>
      </c>
      <c r="H24" s="77">
        <v>0</v>
      </c>
      <c r="I24" s="164">
        <v>0</v>
      </c>
      <c r="J24" s="165"/>
      <c r="K24" s="77">
        <v>0</v>
      </c>
      <c r="L24" s="77">
        <v>0</v>
      </c>
      <c r="M24" s="116"/>
      <c r="N24" s="1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14" ht="70.5" customHeight="1">
      <c r="A25" s="55"/>
      <c r="B25" s="146"/>
      <c r="C25" s="147"/>
      <c r="D25" s="54" t="s">
        <v>17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52">
        <v>0</v>
      </c>
      <c r="M25" s="115"/>
      <c r="N25" s="115"/>
    </row>
    <row r="26" spans="1:14" ht="48" customHeight="1">
      <c r="A26" s="55"/>
      <c r="B26" s="146"/>
      <c r="C26" s="147"/>
      <c r="D26" s="54" t="s">
        <v>6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/>
      <c r="K26" s="52">
        <v>0</v>
      </c>
      <c r="L26" s="52">
        <v>0</v>
      </c>
      <c r="M26" s="115"/>
      <c r="N26" s="115"/>
    </row>
    <row r="27" spans="1:14" ht="33" customHeight="1">
      <c r="A27" s="56"/>
      <c r="B27" s="158"/>
      <c r="C27" s="159"/>
      <c r="D27" s="56" t="s">
        <v>7</v>
      </c>
      <c r="E27" s="52">
        <v>0</v>
      </c>
      <c r="F27" s="52">
        <v>0</v>
      </c>
      <c r="G27" s="52">
        <v>0</v>
      </c>
      <c r="H27" s="52">
        <v>0</v>
      </c>
      <c r="I27" s="139">
        <v>0</v>
      </c>
      <c r="J27" s="140"/>
      <c r="K27" s="52">
        <v>0</v>
      </c>
      <c r="L27" s="52">
        <v>0</v>
      </c>
      <c r="M27" s="116"/>
      <c r="N27" s="116"/>
    </row>
    <row r="28" spans="1:14" ht="31.5" customHeight="1">
      <c r="A28" s="155" t="s">
        <v>66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</row>
    <row r="29" spans="1:14" ht="116.25" customHeight="1">
      <c r="A29" s="119" t="s">
        <v>35</v>
      </c>
      <c r="B29" s="117" t="s">
        <v>65</v>
      </c>
      <c r="C29" s="94" t="s">
        <v>30</v>
      </c>
      <c r="D29" s="36" t="s">
        <v>0</v>
      </c>
      <c r="E29" s="41">
        <f aca="true" t="shared" si="2" ref="E29:I31">SUM(E30)</f>
        <v>11397.3</v>
      </c>
      <c r="F29" s="41">
        <f t="shared" si="2"/>
        <v>76660.9</v>
      </c>
      <c r="G29" s="41">
        <f t="shared" si="2"/>
        <v>12914.1</v>
      </c>
      <c r="H29" s="41">
        <f t="shared" si="2"/>
        <v>15936.7</v>
      </c>
      <c r="I29" s="41">
        <f t="shared" si="2"/>
        <v>15936.7</v>
      </c>
      <c r="J29" s="41"/>
      <c r="K29" s="41">
        <f aca="true" t="shared" si="3" ref="K29:L31">SUM(K30)</f>
        <v>15936.7</v>
      </c>
      <c r="L29" s="41">
        <f t="shared" si="3"/>
        <v>15936.7</v>
      </c>
      <c r="M29" s="50"/>
      <c r="N29" s="94" t="s">
        <v>73</v>
      </c>
    </row>
    <row r="30" spans="1:14" ht="57" customHeight="1">
      <c r="A30" s="120"/>
      <c r="B30" s="118"/>
      <c r="C30" s="95"/>
      <c r="D30" s="36" t="s">
        <v>6</v>
      </c>
      <c r="E30" s="41">
        <f>SUM(E31+E33)</f>
        <v>11397.3</v>
      </c>
      <c r="F30" s="41">
        <f>SUM(F31+F33)</f>
        <v>76660.9</v>
      </c>
      <c r="G30" s="41">
        <f>SUM(G31+G33)</f>
        <v>12914.1</v>
      </c>
      <c r="H30" s="41">
        <f>SUM(H31+H33)</f>
        <v>15936.7</v>
      </c>
      <c r="I30" s="41">
        <f>SUM(I31+I33)</f>
        <v>15936.7</v>
      </c>
      <c r="J30" s="41"/>
      <c r="K30" s="41">
        <f>SUM(K31+K33)</f>
        <v>15936.7</v>
      </c>
      <c r="L30" s="41">
        <f>SUM(L31+L33)</f>
        <v>15936.7</v>
      </c>
      <c r="M30" s="53"/>
      <c r="N30" s="95"/>
    </row>
    <row r="31" spans="1:14" ht="116.25" customHeight="1">
      <c r="A31" s="108" t="s">
        <v>34</v>
      </c>
      <c r="B31" s="110" t="s">
        <v>45</v>
      </c>
      <c r="C31" s="106" t="s">
        <v>30</v>
      </c>
      <c r="D31" s="47" t="s">
        <v>0</v>
      </c>
      <c r="E31" s="49">
        <f t="shared" si="2"/>
        <v>11397.3</v>
      </c>
      <c r="F31" s="49">
        <f t="shared" si="2"/>
        <v>76660.9</v>
      </c>
      <c r="G31" s="49">
        <f t="shared" si="2"/>
        <v>12914.1</v>
      </c>
      <c r="H31" s="49">
        <f t="shared" si="2"/>
        <v>15936.7</v>
      </c>
      <c r="I31" s="49">
        <f t="shared" si="2"/>
        <v>15936.7</v>
      </c>
      <c r="J31" s="49"/>
      <c r="K31" s="49">
        <f t="shared" si="3"/>
        <v>15936.7</v>
      </c>
      <c r="L31" s="49">
        <f t="shared" si="3"/>
        <v>15936.7</v>
      </c>
      <c r="M31" s="106" t="s">
        <v>37</v>
      </c>
      <c r="N31" s="106"/>
    </row>
    <row r="32" spans="1:14" ht="138.75" customHeight="1">
      <c r="A32" s="113"/>
      <c r="B32" s="114"/>
      <c r="C32" s="107"/>
      <c r="D32" s="47" t="s">
        <v>6</v>
      </c>
      <c r="E32" s="48">
        <v>11397.3</v>
      </c>
      <c r="F32" s="49">
        <f>SUM(G32+H32+I32+K32+L32)</f>
        <v>76660.9</v>
      </c>
      <c r="G32" s="49">
        <v>12914.1</v>
      </c>
      <c r="H32" s="49">
        <v>15936.7</v>
      </c>
      <c r="I32" s="49">
        <v>15936.7</v>
      </c>
      <c r="J32" s="49"/>
      <c r="K32" s="49">
        <v>15936.7</v>
      </c>
      <c r="L32" s="49">
        <v>15936.7</v>
      </c>
      <c r="M32" s="107"/>
      <c r="N32" s="107"/>
    </row>
    <row r="33" spans="1:14" ht="93" customHeight="1">
      <c r="A33" s="108" t="s">
        <v>36</v>
      </c>
      <c r="B33" s="110" t="s">
        <v>40</v>
      </c>
      <c r="C33" s="106" t="s">
        <v>30</v>
      </c>
      <c r="D33" s="47" t="s">
        <v>0</v>
      </c>
      <c r="E33" s="68">
        <f>SUM(E34)</f>
        <v>0</v>
      </c>
      <c r="F33" s="68">
        <f>SUM(F34)</f>
        <v>0</v>
      </c>
      <c r="G33" s="68">
        <f>SUM(G34)</f>
        <v>0</v>
      </c>
      <c r="H33" s="68">
        <f>SUM(H34)</f>
        <v>0</v>
      </c>
      <c r="I33" s="68">
        <f>SUM(I34)</f>
        <v>0</v>
      </c>
      <c r="J33" s="68"/>
      <c r="K33" s="68">
        <f>SUM(K34)</f>
        <v>0</v>
      </c>
      <c r="L33" s="68">
        <f>SUM(L8)</f>
        <v>0</v>
      </c>
      <c r="M33" s="106" t="s">
        <v>37</v>
      </c>
      <c r="N33" s="106"/>
    </row>
    <row r="34" spans="1:14" ht="88.5" customHeight="1">
      <c r="A34" s="109"/>
      <c r="B34" s="111"/>
      <c r="C34" s="112"/>
      <c r="D34" s="66" t="s">
        <v>6</v>
      </c>
      <c r="E34" s="67">
        <v>0</v>
      </c>
      <c r="F34" s="67">
        <f>SUM(G34+H34+I34+K34+L34)</f>
        <v>0</v>
      </c>
      <c r="G34" s="67">
        <v>0</v>
      </c>
      <c r="H34" s="67">
        <v>0</v>
      </c>
      <c r="I34" s="67">
        <v>0</v>
      </c>
      <c r="J34" s="68"/>
      <c r="K34" s="67">
        <v>0</v>
      </c>
      <c r="L34" s="67">
        <v>0</v>
      </c>
      <c r="M34" s="107"/>
      <c r="N34" s="107"/>
    </row>
    <row r="35" spans="1:14" ht="25.5" customHeight="1">
      <c r="A35" s="150" t="s">
        <v>8</v>
      </c>
      <c r="B35" s="150"/>
      <c r="C35" s="150"/>
      <c r="D35" s="34"/>
      <c r="E35" s="52">
        <f>SUM(E36+E37)</f>
        <v>11397.3</v>
      </c>
      <c r="F35" s="52">
        <f>SUM(F36+F37)</f>
        <v>76660.9</v>
      </c>
      <c r="G35" s="52">
        <f>SUM(G36+G37)</f>
        <v>12914.1</v>
      </c>
      <c r="H35" s="52">
        <f>SUM(H36+H37)</f>
        <v>15936.7</v>
      </c>
      <c r="I35" s="52">
        <f>SUM(I36+I37)</f>
        <v>15936.7</v>
      </c>
      <c r="J35" s="52" t="e">
        <f>SUM(#REF!)</f>
        <v>#REF!</v>
      </c>
      <c r="K35" s="52">
        <f>SUM(K36+K37)</f>
        <v>15936.7</v>
      </c>
      <c r="L35" s="52">
        <f>SUM(L36+L37)</f>
        <v>15936.7</v>
      </c>
      <c r="M35" s="44"/>
      <c r="N35" s="132"/>
    </row>
    <row r="36" spans="1:14" ht="39.75" customHeight="1">
      <c r="A36" s="43"/>
      <c r="B36" s="149"/>
      <c r="C36" s="149"/>
      <c r="D36" s="34" t="s">
        <v>4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 t="e">
        <f>SUM(#REF!)</f>
        <v>#REF!</v>
      </c>
      <c r="K36" s="52">
        <v>0</v>
      </c>
      <c r="L36" s="52">
        <v>0</v>
      </c>
      <c r="M36" s="44"/>
      <c r="N36" s="133"/>
    </row>
    <row r="37" spans="1:14" ht="36">
      <c r="A37" s="43"/>
      <c r="B37" s="149"/>
      <c r="C37" s="149"/>
      <c r="D37" s="34" t="s">
        <v>6</v>
      </c>
      <c r="E37" s="52">
        <f>SUM(E29)</f>
        <v>11397.3</v>
      </c>
      <c r="F37" s="52">
        <f>SUM(G37+H37+I37+K37+L37)</f>
        <v>76660.9</v>
      </c>
      <c r="G37" s="52">
        <f>SUM(G29)</f>
        <v>12914.1</v>
      </c>
      <c r="H37" s="52">
        <f>SUM(H29)</f>
        <v>15936.7</v>
      </c>
      <c r="I37" s="52">
        <f>SUM(I29)</f>
        <v>15936.7</v>
      </c>
      <c r="J37" s="52" t="e">
        <f>SUM(#REF!)</f>
        <v>#REF!</v>
      </c>
      <c r="K37" s="52">
        <f>SUM(K29)</f>
        <v>15936.7</v>
      </c>
      <c r="L37" s="52">
        <f>SUM(L29)</f>
        <v>15936.7</v>
      </c>
      <c r="M37" s="44"/>
      <c r="N37" s="133"/>
    </row>
    <row r="38" spans="1:14" ht="12.75">
      <c r="A38" s="43"/>
      <c r="B38" s="141"/>
      <c r="C38" s="141"/>
      <c r="D38" s="34" t="s">
        <v>7</v>
      </c>
      <c r="E38" s="37">
        <v>0</v>
      </c>
      <c r="F38" s="52">
        <v>0</v>
      </c>
      <c r="G38" s="52">
        <v>0</v>
      </c>
      <c r="H38" s="52">
        <v>0</v>
      </c>
      <c r="I38" s="139">
        <v>0</v>
      </c>
      <c r="J38" s="140"/>
      <c r="K38" s="52">
        <v>0</v>
      </c>
      <c r="L38" s="52">
        <v>0</v>
      </c>
      <c r="M38" s="44"/>
      <c r="N38" s="134"/>
    </row>
    <row r="39" spans="1:14" ht="14.25" customHeight="1">
      <c r="A39" s="152" t="s">
        <v>5</v>
      </c>
      <c r="B39" s="152"/>
      <c r="C39" s="152"/>
      <c r="D39" s="30"/>
      <c r="E39" s="33">
        <f>SUM(E40+E41)</f>
        <v>11397.3</v>
      </c>
      <c r="F39" s="33">
        <f>SUM(F40+F41)</f>
        <v>76660.9</v>
      </c>
      <c r="G39" s="33">
        <f>SUM(G40+G41)</f>
        <v>12914.1</v>
      </c>
      <c r="H39" s="33">
        <f>SUM(H40+H41)</f>
        <v>15936.7</v>
      </c>
      <c r="I39" s="33">
        <f>SUM(I40+I41)</f>
        <v>15936.7</v>
      </c>
      <c r="J39" s="33" t="e">
        <f>SUM(#REF!,J40,J41)</f>
        <v>#REF!</v>
      </c>
      <c r="K39" s="33">
        <f>SUM(K40+K41)</f>
        <v>15936.7</v>
      </c>
      <c r="L39" s="33">
        <f>SUM(L40+L41)</f>
        <v>15936.7</v>
      </c>
      <c r="M39" s="45"/>
      <c r="N39" s="138"/>
    </row>
    <row r="40" spans="1:14" ht="36">
      <c r="A40" s="30"/>
      <c r="B40" s="151"/>
      <c r="C40" s="151"/>
      <c r="D40" s="30" t="s">
        <v>4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/>
      <c r="K40" s="33">
        <v>0</v>
      </c>
      <c r="L40" s="33">
        <v>0</v>
      </c>
      <c r="M40" s="45"/>
      <c r="N40" s="138"/>
    </row>
    <row r="41" spans="1:14" ht="36">
      <c r="A41" s="30"/>
      <c r="B41" s="151"/>
      <c r="C41" s="151"/>
      <c r="D41" s="31" t="s">
        <v>6</v>
      </c>
      <c r="E41" s="33">
        <f>SUM(E23+E26+E37)</f>
        <v>11397.3</v>
      </c>
      <c r="F41" s="33">
        <f>SUM(F23+F26+F37)</f>
        <v>76660.9</v>
      </c>
      <c r="G41" s="33">
        <f>SUM(G23+G26+G37)</f>
        <v>12914.1</v>
      </c>
      <c r="H41" s="33">
        <f>SUM(H23+H26+H37)</f>
        <v>15936.7</v>
      </c>
      <c r="I41" s="33">
        <f>SUM(I23+I26+I37)</f>
        <v>15936.7</v>
      </c>
      <c r="J41" s="33" t="e">
        <f>SUM(#REF!+#REF!+J37)</f>
        <v>#REF!</v>
      </c>
      <c r="K41" s="33">
        <f>SUM(K23+K26+K37)</f>
        <v>15936.7</v>
      </c>
      <c r="L41" s="33">
        <f>SUM(L23+L26+L37)</f>
        <v>15936.7</v>
      </c>
      <c r="M41" s="45"/>
      <c r="N41" s="138"/>
    </row>
    <row r="42" spans="1:14" ht="12.75">
      <c r="A42" s="30"/>
      <c r="B42" s="153"/>
      <c r="C42" s="154"/>
      <c r="D42" s="31" t="s">
        <v>7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/>
      <c r="K42" s="33">
        <v>0</v>
      </c>
      <c r="L42" s="33">
        <v>0</v>
      </c>
      <c r="M42" s="45"/>
      <c r="N42" s="51"/>
    </row>
    <row r="43" spans="1:14" ht="15">
      <c r="A43" s="12"/>
      <c r="B43" s="148"/>
      <c r="C43" s="148"/>
      <c r="D43" s="16"/>
      <c r="N43" s="10"/>
    </row>
    <row r="44" ht="12.75">
      <c r="N44" s="10"/>
    </row>
    <row r="45" ht="12.75">
      <c r="N45" s="10"/>
    </row>
    <row r="46" ht="12.75">
      <c r="N46" s="10"/>
    </row>
    <row r="47" ht="12.75">
      <c r="N47" s="10"/>
    </row>
    <row r="48" ht="12.75">
      <c r="N48" s="10"/>
    </row>
    <row r="49" ht="12.75">
      <c r="N49" s="10"/>
    </row>
    <row r="50" ht="12.75">
      <c r="N50" s="10"/>
    </row>
    <row r="51" ht="12.75">
      <c r="N51" s="10"/>
    </row>
    <row r="52" ht="12.75">
      <c r="N52" s="10"/>
    </row>
    <row r="53" ht="12.75">
      <c r="N53" s="10"/>
    </row>
    <row r="54" ht="12.75">
      <c r="N54" s="10"/>
    </row>
    <row r="55" ht="12.75">
      <c r="N55" s="10"/>
    </row>
    <row r="56" ht="12.75">
      <c r="N56" s="10"/>
    </row>
    <row r="57" ht="12.75">
      <c r="N57" s="10"/>
    </row>
    <row r="58" ht="12.75">
      <c r="N58" s="10"/>
    </row>
    <row r="59" ht="12.75">
      <c r="N59" s="10"/>
    </row>
  </sheetData>
  <sheetProtection/>
  <mergeCells count="80">
    <mergeCell ref="A20:A21"/>
    <mergeCell ref="B20:B21"/>
    <mergeCell ref="C20:C21"/>
    <mergeCell ref="M20:M21"/>
    <mergeCell ref="N20:N21"/>
    <mergeCell ref="A22:C22"/>
    <mergeCell ref="M22:M24"/>
    <mergeCell ref="N22:N24"/>
    <mergeCell ref="I24:J24"/>
    <mergeCell ref="M16:M17"/>
    <mergeCell ref="N16:N17"/>
    <mergeCell ref="A18:A19"/>
    <mergeCell ref="B18:B19"/>
    <mergeCell ref="C18:C19"/>
    <mergeCell ref="M18:M19"/>
    <mergeCell ref="N18:N19"/>
    <mergeCell ref="C7:C8"/>
    <mergeCell ref="D7:D8"/>
    <mergeCell ref="N29:N30"/>
    <mergeCell ref="A28:N28"/>
    <mergeCell ref="B26:C26"/>
    <mergeCell ref="B27:C27"/>
    <mergeCell ref="I27:J27"/>
    <mergeCell ref="A16:A17"/>
    <mergeCell ref="B16:B17"/>
    <mergeCell ref="C16:C17"/>
    <mergeCell ref="B43:C43"/>
    <mergeCell ref="B36:C36"/>
    <mergeCell ref="A35:C35"/>
    <mergeCell ref="B40:C40"/>
    <mergeCell ref="B41:C41"/>
    <mergeCell ref="B37:C37"/>
    <mergeCell ref="A39:C39"/>
    <mergeCell ref="B42:C42"/>
    <mergeCell ref="N39:N41"/>
    <mergeCell ref="I38:J38"/>
    <mergeCell ref="B38:C38"/>
    <mergeCell ref="H2:N2"/>
    <mergeCell ref="H3:N3"/>
    <mergeCell ref="I9:J9"/>
    <mergeCell ref="H4:N4"/>
    <mergeCell ref="G7:L7"/>
    <mergeCell ref="C29:C30"/>
    <mergeCell ref="B25:C25"/>
    <mergeCell ref="H1:O1"/>
    <mergeCell ref="N35:N38"/>
    <mergeCell ref="F7:F8"/>
    <mergeCell ref="E7:E8"/>
    <mergeCell ref="N7:N8"/>
    <mergeCell ref="M7:M8"/>
    <mergeCell ref="N25:N27"/>
    <mergeCell ref="A5:N5"/>
    <mergeCell ref="A7:A8"/>
    <mergeCell ref="B7:B8"/>
    <mergeCell ref="M25:M27"/>
    <mergeCell ref="B29:B30"/>
    <mergeCell ref="A29:A30"/>
    <mergeCell ref="M33:M34"/>
    <mergeCell ref="M12:M13"/>
    <mergeCell ref="N12:N13"/>
    <mergeCell ref="A14:A15"/>
    <mergeCell ref="B14:B15"/>
    <mergeCell ref="C14:C15"/>
    <mergeCell ref="E14:L15"/>
    <mergeCell ref="N33:N34"/>
    <mergeCell ref="M31:M32"/>
    <mergeCell ref="N31:N32"/>
    <mergeCell ref="A33:A34"/>
    <mergeCell ref="B33:B34"/>
    <mergeCell ref="C33:C34"/>
    <mergeCell ref="A31:A32"/>
    <mergeCell ref="B31:B32"/>
    <mergeCell ref="C31:C32"/>
    <mergeCell ref="A10:N11"/>
    <mergeCell ref="A12:A13"/>
    <mergeCell ref="B12:B13"/>
    <mergeCell ref="C12:C13"/>
    <mergeCell ref="E12:L13"/>
    <mergeCell ref="M14:M15"/>
    <mergeCell ref="N14:N15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 topLeftCell="A1">
      <selection activeCell="A4" sqref="A4:K4"/>
    </sheetView>
  </sheetViews>
  <sheetFormatPr defaultColWidth="9.00390625" defaultRowHeight="12.75"/>
  <cols>
    <col min="1" max="1" width="6.75390625" style="0" customWidth="1"/>
    <col min="2" max="2" width="32.375" style="0" customWidth="1"/>
    <col min="3" max="3" width="16.375" style="0" customWidth="1"/>
    <col min="4" max="4" width="8.75390625" style="0" customWidth="1"/>
    <col min="5" max="5" width="10.625" style="0" customWidth="1"/>
    <col min="6" max="6" width="10.25390625" style="0" customWidth="1"/>
    <col min="7" max="7" width="10.375" style="0" customWidth="1"/>
    <col min="8" max="10" width="11.125" style="0" customWidth="1"/>
    <col min="11" max="11" width="18.25390625" style="0" customWidth="1"/>
    <col min="12" max="12" width="9.125" style="0" hidden="1" customWidth="1"/>
  </cols>
  <sheetData>
    <row r="1" spans="2:12" ht="48" customHeight="1">
      <c r="B1" s="17"/>
      <c r="C1" s="17"/>
      <c r="D1" s="17"/>
      <c r="E1" s="131"/>
      <c r="F1" s="177"/>
      <c r="G1" s="177"/>
      <c r="H1" s="177"/>
      <c r="I1" s="177"/>
      <c r="J1" s="177"/>
      <c r="K1" s="177"/>
      <c r="L1" s="177"/>
    </row>
    <row r="2" spans="1:11" ht="9.75" customHeight="1">
      <c r="A2" s="1"/>
      <c r="B2" s="17"/>
      <c r="C2" s="17"/>
      <c r="D2" s="17"/>
      <c r="E2" s="180"/>
      <c r="F2" s="180"/>
      <c r="G2" s="180"/>
      <c r="H2" s="180"/>
      <c r="I2" s="181"/>
      <c r="J2" s="181"/>
      <c r="K2" s="181"/>
    </row>
    <row r="3" spans="1:11" ht="61.5" customHeight="1">
      <c r="A3" s="2"/>
      <c r="B3" s="17"/>
      <c r="C3" s="17"/>
      <c r="D3" s="17"/>
      <c r="E3" s="131" t="s">
        <v>87</v>
      </c>
      <c r="F3" s="131"/>
      <c r="G3" s="131"/>
      <c r="H3" s="131"/>
      <c r="I3" s="177"/>
      <c r="J3" s="177"/>
      <c r="K3" s="177"/>
    </row>
    <row r="4" spans="1:11" ht="33" customHeight="1">
      <c r="A4" s="182" t="s">
        <v>68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1" ht="31.5" customHeight="1">
      <c r="A5" s="169" t="s">
        <v>9</v>
      </c>
      <c r="B5" s="178" t="s">
        <v>86</v>
      </c>
      <c r="C5" s="178" t="s">
        <v>22</v>
      </c>
      <c r="D5" s="169" t="s">
        <v>18</v>
      </c>
      <c r="E5" s="169" t="s">
        <v>25</v>
      </c>
      <c r="F5" s="171" t="s">
        <v>10</v>
      </c>
      <c r="G5" s="172"/>
      <c r="H5" s="172"/>
      <c r="I5" s="172"/>
      <c r="J5" s="172"/>
      <c r="K5" s="173"/>
    </row>
    <row r="6" spans="1:11" ht="66" customHeight="1">
      <c r="A6" s="170"/>
      <c r="B6" s="179"/>
      <c r="C6" s="179"/>
      <c r="D6" s="170"/>
      <c r="E6" s="170"/>
      <c r="F6" s="5" t="s">
        <v>79</v>
      </c>
      <c r="G6" s="5" t="s">
        <v>80</v>
      </c>
      <c r="H6" s="5" t="s">
        <v>81</v>
      </c>
      <c r="I6" s="5" t="s">
        <v>82</v>
      </c>
      <c r="J6" s="5" t="s">
        <v>83</v>
      </c>
      <c r="K6" s="6" t="s">
        <v>23</v>
      </c>
    </row>
    <row r="7" spans="1:1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13">
        <v>8</v>
      </c>
      <c r="I7" s="6">
        <v>9</v>
      </c>
      <c r="J7" s="13">
        <v>10</v>
      </c>
      <c r="K7" s="6">
        <v>11</v>
      </c>
    </row>
    <row r="8" spans="1:11" ht="42.75" customHeight="1">
      <c r="A8" s="174" t="s">
        <v>41</v>
      </c>
      <c r="B8" s="175"/>
      <c r="C8" s="175"/>
      <c r="D8" s="175"/>
      <c r="E8" s="175"/>
      <c r="F8" s="175"/>
      <c r="G8" s="175"/>
      <c r="H8" s="175"/>
      <c r="I8" s="175"/>
      <c r="J8" s="175"/>
      <c r="K8" s="176"/>
    </row>
    <row r="9" spans="1:11" ht="242.25">
      <c r="A9" s="6">
        <v>1</v>
      </c>
      <c r="B9" s="70" t="s">
        <v>46</v>
      </c>
      <c r="C9" s="5" t="s">
        <v>38</v>
      </c>
      <c r="D9" s="5" t="s">
        <v>19</v>
      </c>
      <c r="E9" s="5">
        <v>100</v>
      </c>
      <c r="F9" s="5">
        <v>100</v>
      </c>
      <c r="G9" s="5">
        <v>100</v>
      </c>
      <c r="H9" s="5">
        <v>100</v>
      </c>
      <c r="I9" s="5">
        <v>100</v>
      </c>
      <c r="J9" s="5">
        <v>100</v>
      </c>
      <c r="K9" s="80" t="s">
        <v>69</v>
      </c>
    </row>
    <row r="10" spans="1:11" ht="287.25" customHeight="1">
      <c r="A10" s="6">
        <v>2</v>
      </c>
      <c r="B10" s="70" t="s">
        <v>57</v>
      </c>
      <c r="C10" s="5" t="s">
        <v>24</v>
      </c>
      <c r="D10" s="5" t="s">
        <v>19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81" t="s">
        <v>70</v>
      </c>
    </row>
    <row r="11" spans="1:11" ht="33" customHeight="1">
      <c r="A11" s="166" t="s">
        <v>85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ht="104.25" customHeight="1">
      <c r="A12" s="57">
        <v>1</v>
      </c>
      <c r="B12" s="59" t="s">
        <v>39</v>
      </c>
      <c r="C12" s="58" t="s">
        <v>38</v>
      </c>
      <c r="D12" s="58" t="s">
        <v>19</v>
      </c>
      <c r="E12" s="58">
        <v>200</v>
      </c>
      <c r="F12" s="58">
        <v>200</v>
      </c>
      <c r="G12" s="58">
        <v>200</v>
      </c>
      <c r="H12" s="58">
        <v>200</v>
      </c>
      <c r="I12" s="58">
        <v>200</v>
      </c>
      <c r="J12" s="58">
        <v>200</v>
      </c>
      <c r="K12" s="82" t="s">
        <v>71</v>
      </c>
    </row>
    <row r="13" spans="1:11" ht="15">
      <c r="A13" s="26"/>
      <c r="B13" s="27"/>
      <c r="C13" s="27"/>
      <c r="D13" s="28"/>
      <c r="E13" s="29"/>
      <c r="F13" s="29"/>
      <c r="G13" s="29"/>
      <c r="H13" s="29"/>
      <c r="I13" s="29"/>
      <c r="J13" s="29"/>
      <c r="K13" s="29"/>
    </row>
  </sheetData>
  <sheetProtection/>
  <mergeCells count="12">
    <mergeCell ref="D5:D6"/>
    <mergeCell ref="A4:K4"/>
    <mergeCell ref="A11:K11"/>
    <mergeCell ref="A5:A6"/>
    <mergeCell ref="F5:K5"/>
    <mergeCell ref="A8:K8"/>
    <mergeCell ref="E1:L1"/>
    <mergeCell ref="E5:E6"/>
    <mergeCell ref="B5:B6"/>
    <mergeCell ref="E3:K3"/>
    <mergeCell ref="C5:C6"/>
    <mergeCell ref="E2:K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workbookViewId="0" topLeftCell="A1">
      <selection activeCell="C5" sqref="C5:L5"/>
    </sheetView>
  </sheetViews>
  <sheetFormatPr defaultColWidth="9.00390625" defaultRowHeight="12.75"/>
  <cols>
    <col min="1" max="1" width="2.25390625" style="0" customWidth="1"/>
    <col min="2" max="2" width="6.00390625" style="25" customWidth="1"/>
    <col min="3" max="3" width="35.00390625" style="14" customWidth="1"/>
    <col min="4" max="4" width="16.625" style="11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2" customWidth="1"/>
    <col min="13" max="13" width="10.00390625" style="0" bestFit="1" customWidth="1"/>
  </cols>
  <sheetData>
    <row r="1" spans="2:13" ht="39.75" customHeight="1">
      <c r="B1" s="24"/>
      <c r="C1" s="18"/>
      <c r="D1" s="17"/>
      <c r="E1" s="17"/>
      <c r="F1" s="17"/>
      <c r="G1" s="18"/>
      <c r="H1" s="131"/>
      <c r="I1" s="177"/>
      <c r="J1" s="177"/>
      <c r="K1" s="177"/>
      <c r="L1" s="177"/>
      <c r="M1" s="177"/>
    </row>
    <row r="2" spans="2:12" ht="15">
      <c r="B2" s="24"/>
      <c r="C2" s="19"/>
      <c r="D2" s="17"/>
      <c r="E2" s="17"/>
      <c r="F2" s="17"/>
      <c r="G2" s="20"/>
      <c r="H2" s="144"/>
      <c r="I2" s="189"/>
      <c r="J2" s="189"/>
      <c r="K2" s="189"/>
      <c r="L2" s="23"/>
    </row>
    <row r="3" spans="2:12" ht="65.25" customHeight="1">
      <c r="B3" s="24"/>
      <c r="C3" s="8"/>
      <c r="D3" s="17"/>
      <c r="E3" s="17"/>
      <c r="F3" s="17"/>
      <c r="G3" s="21"/>
      <c r="H3" s="180" t="s">
        <v>88</v>
      </c>
      <c r="I3" s="180"/>
      <c r="J3" s="180"/>
      <c r="K3" s="180"/>
      <c r="L3" s="189"/>
    </row>
    <row r="4" spans="2:12" ht="12" customHeight="1">
      <c r="B4" s="24"/>
      <c r="C4" s="18"/>
      <c r="D4" s="17"/>
      <c r="E4" s="17"/>
      <c r="F4" s="17"/>
      <c r="G4" s="17"/>
      <c r="H4" s="17"/>
      <c r="I4" s="17"/>
      <c r="J4" s="17"/>
      <c r="K4" s="17"/>
      <c r="L4" s="10"/>
    </row>
    <row r="5" spans="2:12" ht="30.75" customHeight="1">
      <c r="B5" s="24"/>
      <c r="C5" s="137" t="s">
        <v>67</v>
      </c>
      <c r="D5" s="137"/>
      <c r="E5" s="137"/>
      <c r="F5" s="137"/>
      <c r="G5" s="137"/>
      <c r="H5" s="137"/>
      <c r="I5" s="137"/>
      <c r="J5" s="137"/>
      <c r="K5" s="137"/>
      <c r="L5" s="190"/>
    </row>
    <row r="6" spans="2:10" ht="3" customHeight="1">
      <c r="B6" s="24"/>
      <c r="D6" s="185"/>
      <c r="E6" s="185"/>
      <c r="F6" s="185"/>
      <c r="G6" s="9"/>
      <c r="H6" s="9"/>
      <c r="I6" s="9"/>
      <c r="J6" s="9"/>
    </row>
    <row r="7" spans="1:13" ht="25.5" customHeight="1">
      <c r="A7" s="10"/>
      <c r="B7" s="205" t="s">
        <v>1</v>
      </c>
      <c r="C7" s="206" t="s">
        <v>11</v>
      </c>
      <c r="D7" s="136" t="s">
        <v>12</v>
      </c>
      <c r="E7" s="136" t="s">
        <v>13</v>
      </c>
      <c r="F7" s="186" t="s">
        <v>16</v>
      </c>
      <c r="G7" s="187"/>
      <c r="H7" s="187"/>
      <c r="I7" s="187"/>
      <c r="J7" s="188"/>
      <c r="K7" s="188"/>
      <c r="L7" s="136" t="s">
        <v>14</v>
      </c>
      <c r="M7" s="10"/>
    </row>
    <row r="8" spans="1:13" ht="55.5" customHeight="1">
      <c r="A8" s="10"/>
      <c r="B8" s="205"/>
      <c r="C8" s="206"/>
      <c r="D8" s="136"/>
      <c r="E8" s="136"/>
      <c r="F8" s="42" t="s">
        <v>15</v>
      </c>
      <c r="G8" s="42" t="s">
        <v>79</v>
      </c>
      <c r="H8" s="42" t="s">
        <v>80</v>
      </c>
      <c r="I8" s="42" t="s">
        <v>81</v>
      </c>
      <c r="J8" s="42" t="s">
        <v>82</v>
      </c>
      <c r="K8" s="42" t="s">
        <v>84</v>
      </c>
      <c r="L8" s="136"/>
      <c r="M8" s="10"/>
    </row>
    <row r="9" spans="1:13" ht="45.75" customHeight="1">
      <c r="A9" s="10"/>
      <c r="B9" s="194" t="s">
        <v>41</v>
      </c>
      <c r="C9" s="195"/>
      <c r="D9" s="195"/>
      <c r="E9" s="195"/>
      <c r="F9" s="195"/>
      <c r="G9" s="195"/>
      <c r="H9" s="195"/>
      <c r="I9" s="195"/>
      <c r="J9" s="195"/>
      <c r="K9" s="195"/>
      <c r="L9" s="196"/>
      <c r="M9" s="10"/>
    </row>
    <row r="10" spans="1:13" ht="102">
      <c r="A10" s="10"/>
      <c r="B10" s="58">
        <v>1</v>
      </c>
      <c r="C10" s="72" t="s">
        <v>60</v>
      </c>
      <c r="D10" s="73" t="s">
        <v>6</v>
      </c>
      <c r="E10" s="199" t="s">
        <v>32</v>
      </c>
      <c r="F10" s="200"/>
      <c r="G10" s="200"/>
      <c r="H10" s="200"/>
      <c r="I10" s="200"/>
      <c r="J10" s="200"/>
      <c r="K10" s="201"/>
      <c r="L10" s="197"/>
      <c r="M10" s="10"/>
    </row>
    <row r="11" spans="1:13" ht="38.25">
      <c r="A11" s="10"/>
      <c r="B11" s="32" t="s">
        <v>34</v>
      </c>
      <c r="C11" s="71" t="s">
        <v>49</v>
      </c>
      <c r="D11" s="74" t="s">
        <v>6</v>
      </c>
      <c r="E11" s="202"/>
      <c r="F11" s="203"/>
      <c r="G11" s="203"/>
      <c r="H11" s="203"/>
      <c r="I11" s="203"/>
      <c r="J11" s="203"/>
      <c r="K11" s="204"/>
      <c r="L11" s="198"/>
      <c r="M11" s="10"/>
    </row>
    <row r="12" spans="1:13" ht="140.25">
      <c r="A12" s="10"/>
      <c r="B12" s="32" t="s">
        <v>50</v>
      </c>
      <c r="C12" s="72" t="s">
        <v>61</v>
      </c>
      <c r="D12" s="74" t="s">
        <v>6</v>
      </c>
      <c r="E12" s="75"/>
      <c r="F12" s="39">
        <f>SUM('1. Перечень мероприятий '!F17)</f>
        <v>0</v>
      </c>
      <c r="G12" s="39">
        <f>SUM('1. Перечень мероприятий '!G17)</f>
        <v>0</v>
      </c>
      <c r="H12" s="39">
        <f>SUM('1. Перечень мероприятий '!H17)</f>
        <v>0</v>
      </c>
      <c r="I12" s="39">
        <f>SUM('1. Перечень мероприятий '!I17)</f>
        <v>0</v>
      </c>
      <c r="J12" s="39">
        <f>SUM('1. Перечень мероприятий '!K17)</f>
        <v>0</v>
      </c>
      <c r="K12" s="39">
        <f>SUM('1. Перечень мероприятий '!L17)</f>
        <v>0</v>
      </c>
      <c r="L12" s="75"/>
      <c r="M12" s="10"/>
    </row>
    <row r="13" spans="1:13" ht="51">
      <c r="A13" s="10"/>
      <c r="B13" s="32" t="s">
        <v>51</v>
      </c>
      <c r="C13" s="71" t="s">
        <v>58</v>
      </c>
      <c r="D13" s="74" t="s">
        <v>6</v>
      </c>
      <c r="E13" s="75"/>
      <c r="F13" s="39">
        <f>SUM('1. Перечень мероприятий '!F19)</f>
        <v>0</v>
      </c>
      <c r="G13" s="39">
        <f>SUM('1. Перечень мероприятий '!G19)</f>
        <v>0</v>
      </c>
      <c r="H13" s="39">
        <f>SUM('1. Перечень мероприятий '!H19)</f>
        <v>0</v>
      </c>
      <c r="I13" s="39">
        <f>SUM('1. Перечень мероприятий '!I19)</f>
        <v>0</v>
      </c>
      <c r="J13" s="39">
        <f>SUM('1. Перечень мероприятий '!K19)</f>
        <v>0</v>
      </c>
      <c r="K13" s="39">
        <f>SUM('1. Перечень мероприятий '!L19)</f>
        <v>0</v>
      </c>
      <c r="L13" s="75"/>
      <c r="M13" s="10"/>
    </row>
    <row r="14" spans="1:13" ht="47.25" customHeight="1">
      <c r="A14" s="10"/>
      <c r="B14" s="32" t="s">
        <v>53</v>
      </c>
      <c r="C14" s="71" t="s">
        <v>59</v>
      </c>
      <c r="D14" s="74" t="s">
        <v>6</v>
      </c>
      <c r="E14" s="75"/>
      <c r="F14" s="39">
        <f>SUM('1. Перечень мероприятий '!F21)</f>
        <v>0</v>
      </c>
      <c r="G14" s="39">
        <f>SUM('1. Перечень мероприятий '!G21)</f>
        <v>0</v>
      </c>
      <c r="H14" s="39">
        <f>SUM('1. Перечень мероприятий '!H21)</f>
        <v>0</v>
      </c>
      <c r="I14" s="39">
        <f>SUM('1. Перечень мероприятий '!I21)</f>
        <v>0</v>
      </c>
      <c r="J14" s="39">
        <f>SUM('1. Перечень мероприятий '!K21)</f>
        <v>0</v>
      </c>
      <c r="K14" s="39">
        <f>SUM('1. Перечень мероприятий '!L21)</f>
        <v>0</v>
      </c>
      <c r="L14" s="75"/>
      <c r="M14" s="10"/>
    </row>
    <row r="15" spans="2:12" ht="37.5" customHeight="1">
      <c r="B15" s="191" t="s">
        <v>66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2:12" ht="63" customHeight="1">
      <c r="B16" s="32" t="s">
        <v>35</v>
      </c>
      <c r="C16" s="60" t="s">
        <v>62</v>
      </c>
      <c r="D16" s="7" t="s">
        <v>6</v>
      </c>
      <c r="E16" s="5"/>
      <c r="F16" s="39">
        <f>SUM('1. Перечень мероприятий '!F30)</f>
        <v>76660.9</v>
      </c>
      <c r="G16" s="39">
        <f>SUM('1. Перечень мероприятий '!G30)</f>
        <v>12914.1</v>
      </c>
      <c r="H16" s="39">
        <f>SUM('1. Перечень мероприятий '!H30)</f>
        <v>15936.7</v>
      </c>
      <c r="I16" s="39">
        <f>SUM('1. Перечень мероприятий '!I30)</f>
        <v>15936.7</v>
      </c>
      <c r="J16" s="39">
        <f>SUM('1. Перечень мероприятий '!K30)</f>
        <v>15936.7</v>
      </c>
      <c r="K16" s="39">
        <f>SUM('1. Перечень мероприятий '!L30)</f>
        <v>15936.7</v>
      </c>
      <c r="L16" s="40"/>
    </row>
    <row r="17" spans="2:12" ht="86.25" customHeight="1">
      <c r="B17" s="32" t="s">
        <v>34</v>
      </c>
      <c r="C17" s="62" t="s">
        <v>47</v>
      </c>
      <c r="D17" s="7" t="s">
        <v>6</v>
      </c>
      <c r="E17" s="5"/>
      <c r="F17" s="39">
        <f>SUM('1. Перечень мероприятий '!F32)</f>
        <v>76660.9</v>
      </c>
      <c r="G17" s="39">
        <f>SUM('1. Перечень мероприятий '!G32)</f>
        <v>12914.1</v>
      </c>
      <c r="H17" s="39">
        <f>SUM('1. Перечень мероприятий '!H32)</f>
        <v>15936.7</v>
      </c>
      <c r="I17" s="39">
        <f>SUM('1. Перечень мероприятий '!I32)</f>
        <v>15936.7</v>
      </c>
      <c r="J17" s="39">
        <f>SUM('1. Перечень мероприятий '!K32)</f>
        <v>15936.7</v>
      </c>
      <c r="K17" s="39">
        <f>SUM('1. Перечень мероприятий '!L32)</f>
        <v>15936.7</v>
      </c>
      <c r="L17" s="40"/>
    </row>
    <row r="18" spans="2:12" ht="88.5" customHeight="1">
      <c r="B18" s="32" t="s">
        <v>36</v>
      </c>
      <c r="C18" s="87" t="s">
        <v>48</v>
      </c>
      <c r="D18" s="7" t="s">
        <v>6</v>
      </c>
      <c r="E18" s="61"/>
      <c r="F18" s="39">
        <f>SUM('1. Перечень мероприятий '!F34)</f>
        <v>0</v>
      </c>
      <c r="G18" s="39">
        <f>SUM('1. Перечень мероприятий '!G34)</f>
        <v>0</v>
      </c>
      <c r="H18" s="39">
        <f>SUM('1. Перечень мероприятий '!H34)</f>
        <v>0</v>
      </c>
      <c r="I18" s="39">
        <f>SUM('1. Перечень мероприятий '!I34)</f>
        <v>0</v>
      </c>
      <c r="J18" s="39">
        <f>SUM('1. Перечень мероприятий '!K34)</f>
        <v>0</v>
      </c>
      <c r="K18" s="39">
        <f>SUM('1. Перечень мероприятий '!L34)</f>
        <v>0</v>
      </c>
      <c r="L18" s="40"/>
    </row>
    <row r="19" spans="2:12" ht="0.75" customHeight="1" hidden="1">
      <c r="B19" s="63"/>
      <c r="C19" s="65"/>
      <c r="D19" s="83"/>
      <c r="E19" s="84"/>
      <c r="F19" s="85"/>
      <c r="G19" s="85"/>
      <c r="H19" s="85"/>
      <c r="I19" s="85"/>
      <c r="J19" s="85"/>
      <c r="K19" s="85"/>
      <c r="L19" s="86"/>
    </row>
    <row r="20" spans="2:3" ht="12.75">
      <c r="B20" s="24"/>
      <c r="C20" s="64"/>
    </row>
    <row r="21" spans="2:3" ht="12.75">
      <c r="B21" s="24"/>
      <c r="C21" s="65"/>
    </row>
  </sheetData>
  <sheetProtection/>
  <mergeCells count="15">
    <mergeCell ref="B15:L15"/>
    <mergeCell ref="B9:L9"/>
    <mergeCell ref="L10:L11"/>
    <mergeCell ref="E10:K11"/>
    <mergeCell ref="B7:B8"/>
    <mergeCell ref="C7:C8"/>
    <mergeCell ref="H1:M1"/>
    <mergeCell ref="D6:F6"/>
    <mergeCell ref="L7:L8"/>
    <mergeCell ref="E7:E8"/>
    <mergeCell ref="D7:D8"/>
    <mergeCell ref="F7:K7"/>
    <mergeCell ref="H2:K2"/>
    <mergeCell ref="H3:L3"/>
    <mergeCell ref="C5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Воронова Л.Н.</cp:lastModifiedBy>
  <cp:lastPrinted>2019-11-01T06:30:21Z</cp:lastPrinted>
  <dcterms:created xsi:type="dcterms:W3CDTF">2013-07-01T10:04:32Z</dcterms:created>
  <dcterms:modified xsi:type="dcterms:W3CDTF">2019-11-11T11:35:19Z</dcterms:modified>
  <cp:category/>
  <cp:version/>
  <cp:contentType/>
  <cp:contentStatus/>
</cp:coreProperties>
</file>