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Подпрограмма 1" sheetId="1" r:id="rId1"/>
    <sheet name="Подпрограмма 2" sheetId="2" r:id="rId2"/>
    <sheet name="Подпрограмма 3" sheetId="3" r:id="rId3"/>
    <sheet name="Подпрограмма 4" sheetId="4" r:id="rId4"/>
    <sheet name="Полдпрограмма 5" sheetId="5" r:id="rId5"/>
    <sheet name="Полдпрограмма 6" sheetId="6" r:id="rId6"/>
    <sheet name="Подпрограмма 8" sheetId="7" r:id="rId7"/>
  </sheets>
  <definedNames>
    <definedName name="_xlnm.Print_Area" localSheetId="1">'Подпрограмма 2'!$A$1:$M$90</definedName>
  </definedNames>
  <calcPr fullCalcOnLoad="1"/>
</workbook>
</file>

<file path=xl/sharedStrings.xml><?xml version="1.0" encoding="utf-8"?>
<sst xmlns="http://schemas.openxmlformats.org/spreadsheetml/2006/main" count="816" uniqueCount="162">
  <si>
    <t>2.1.</t>
  </si>
  <si>
    <t xml:space="preserve">Мероприятие 1. </t>
  </si>
  <si>
    <t>Итого по Подпрограмме III:</t>
  </si>
  <si>
    <t>Итого по Подпрограмме II:</t>
  </si>
  <si>
    <t>Всего по Программе:</t>
  </si>
  <si>
    <t>№ п/п</t>
  </si>
  <si>
    <t>Источники финансирова-ния</t>
  </si>
  <si>
    <t>Всего (тыс. руб.)</t>
  </si>
  <si>
    <t>Объем финансирования по годам (тыс. руб.)</t>
  </si>
  <si>
    <t>Ответствен-ный за выполнение мероприятия подпрограм-мы</t>
  </si>
  <si>
    <t>Итого</t>
  </si>
  <si>
    <t>Управление образования</t>
  </si>
  <si>
    <t>Средства федерального бюджета</t>
  </si>
  <si>
    <t>Средства бюджета Московской области</t>
  </si>
  <si>
    <t>Средства бюджета городского округа Домодедово</t>
  </si>
  <si>
    <t>Мероприятие 1.</t>
  </si>
  <si>
    <t>Мероприятие 2.</t>
  </si>
  <si>
    <t>Итого по Подпрограмме I:</t>
  </si>
  <si>
    <t>Результаты выполнения мероприятий подпрограммы</t>
  </si>
  <si>
    <t xml:space="preserve">Мероприятие 1.     </t>
  </si>
  <si>
    <t>Управление образования Муници-пальные дошкольные образова-тельные учреждения</t>
  </si>
  <si>
    <t>Управление образования Муници- пальные образова-тельные учреждения</t>
  </si>
  <si>
    <t>Управление образования Муниципаль-ные обще-образова-тельные учреждения</t>
  </si>
  <si>
    <t xml:space="preserve">Управление образования
Муници-пальные общеоб-разова-тельные учреждения
</t>
  </si>
  <si>
    <t xml:space="preserve">Мероприятие 1.               </t>
  </si>
  <si>
    <t xml:space="preserve">Управление образования
Муници-пальные общеобра-зовательные учреждения
</t>
  </si>
  <si>
    <t>1.1.</t>
  </si>
  <si>
    <t>1.3.</t>
  </si>
  <si>
    <t xml:space="preserve">Мероприятие 2. </t>
  </si>
  <si>
    <t>Подпрограмма I «Дошкольное образование»</t>
  </si>
  <si>
    <t>Подпрограмма II «Общее образование»</t>
  </si>
  <si>
    <t>Подпрограмма III «Дополнительное образование, воспитание и психолого-социальное сопровождение детей»</t>
  </si>
  <si>
    <t>1.</t>
  </si>
  <si>
    <t>1.2.</t>
  </si>
  <si>
    <t>2.</t>
  </si>
  <si>
    <t>2.2.</t>
  </si>
  <si>
    <t>2.3.</t>
  </si>
  <si>
    <t>3.</t>
  </si>
  <si>
    <t>5.</t>
  </si>
  <si>
    <t>6.</t>
  </si>
  <si>
    <t>5.1.</t>
  </si>
  <si>
    <t>6.1.</t>
  </si>
  <si>
    <t>3.1.</t>
  </si>
  <si>
    <t>Внебюджет-ные средства</t>
  </si>
  <si>
    <t xml:space="preserve">Управление образования Муниципаль-ные обще-образова-тельные учреждения
</t>
  </si>
  <si>
    <t>Мероприятия подпрограммы</t>
  </si>
  <si>
    <t>Результаты выполнения мероприятия подпрограммы</t>
  </si>
  <si>
    <t>Объем финанси-рования мероприятия в году, предшествующему году начала реализации муниципальной программы (тыс. руб.)</t>
  </si>
  <si>
    <t>Сроки исполнения мероприятия</t>
  </si>
  <si>
    <t>3.2.</t>
  </si>
  <si>
    <t>Комитет по культуре, делам молодежи и спорта</t>
  </si>
  <si>
    <t>Приложение № 4</t>
  </si>
  <si>
    <t>7.</t>
  </si>
  <si>
    <t>7.1.</t>
  </si>
  <si>
    <t>Основное мероприятие A1.                   Федеральный проект "Культурная среда"</t>
  </si>
  <si>
    <t xml:space="preserve">Мероприятие 1. Государственная поддержка отрасли культуры.          </t>
  </si>
  <si>
    <t xml:space="preserve">Проведение капитального ремонта и (или) оснащение оборудованием муниципальных дошкольных образовательных организаций в Московской области       </t>
  </si>
  <si>
    <t>2020-2024</t>
  </si>
  <si>
    <t>3.3.</t>
  </si>
  <si>
    <t>3.4.</t>
  </si>
  <si>
    <t xml:space="preserve">Управление образования </t>
  </si>
  <si>
    <t>Основное мероприятие 1. Финансовое обеспечение деятельности образовательных организаций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</si>
  <si>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</si>
  <si>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2.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</si>
  <si>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3. 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</t>
  </si>
  <si>
    <t>Меропритяие 2.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</si>
  <si>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Мероприятие 4. 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</si>
  <si>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Мероприятие 5. 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</si>
  <si>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Мероприятие 7. 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</si>
  <si>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Основное мероприятие E2. Федеральный проект «Успех каждого ребенка»</t>
  </si>
  <si>
    <t>Мероприятие 1. Создание в общеобразовательных организациях, расположенных в сельской местности, условий для занятий физической культурой и спортом</t>
  </si>
  <si>
    <t>Основное мероприятие 1. Проведение капитального ремонта объектов дошкольного образования</t>
  </si>
  <si>
    <t>1.1</t>
  </si>
  <si>
    <t>Основное мероприятие 2. Финансовое обеспечение реализации прав граждан на получение общедоступного и бесплатного дошкольного образования</t>
  </si>
  <si>
    <t>Мероприятие 2. Расходы на обеспечение деятельности (оказание услуг) муниципальных учреждений - дошкольные образовательные организации</t>
  </si>
  <si>
    <t>Мероприятие 4.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</si>
  <si>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2.4.</t>
  </si>
  <si>
    <t>2.5.</t>
  </si>
  <si>
    <t>к муниципальной программе "Образование", утвержденной постановлением</t>
  </si>
  <si>
    <t>Перечень мероприятий муниципальной программы "Образование"</t>
  </si>
  <si>
    <t>Мероприятие 6. Мероприятия по проведению капитального ремонта в муниципальных дошкольных образовательных организациях Московской области</t>
  </si>
  <si>
    <t>Управление образования Муници-пальные дошкольные образова-тельные учреждения435</t>
  </si>
  <si>
    <t>Мероприятияе 3. Расходы на обеспечение деятельности (оказание услуг) муниципальных учреждений- общеобразовательные организации</t>
  </si>
  <si>
    <t>Основное мероприятие Е1. Федеральный проект "Современная школа"</t>
  </si>
  <si>
    <t>Мероприятие 4. Создание центров образования цифрового и гуманитарного профилей</t>
  </si>
  <si>
    <t xml:space="preserve">Расходы на обеспечение деятельности (оказание услуг) муниципальных учреждений- организации дополнительного образования
</t>
  </si>
  <si>
    <t>Подпрограмма V «Обеспечивающая подпрограмма»</t>
  </si>
  <si>
    <t xml:space="preserve">Основное мероприятие 1. Создание условий для реализации полномочий органов местного самоуправления </t>
  </si>
  <si>
    <t>Обеспечение деятельности прочих учреждений образования</t>
  </si>
  <si>
    <t>Итого по Подпрограмме V:</t>
  </si>
  <si>
    <t xml:space="preserve">Основное мероприятие 3.  Финансовое обеспечение оказания услуг (выполнения работ) организациями дополнительного образования. </t>
  </si>
  <si>
    <t>Основное мероприятие 5. Обеспечение финансирования модели персонифицированного финансирования дополнительного образования детей</t>
  </si>
  <si>
    <t>5.1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</si>
  <si>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</si>
  <si>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Администра-ция городского округа</t>
  </si>
  <si>
    <t>Управление образования
МКУ "УКС"</t>
  </si>
  <si>
    <t>Управление образования
Муници-пальные учреждения дополни-тельного образования
Комитет по культуре, делам молодежи и спорта</t>
  </si>
  <si>
    <t>Управление образования
Муници-пальные образова-тельные учреждения
Комитет по культуре, делам молодежи и спорта</t>
  </si>
  <si>
    <t>Управление образования
Муници-пальные образова– тельные учреждения 
Комитет по культуре, делам молодежи и спорта</t>
  </si>
  <si>
    <t xml:space="preserve">Управление образования
МКУ «ЦППМСП»
</t>
  </si>
  <si>
    <t>Подпрограмма IV «Профессиональное образование»</t>
  </si>
  <si>
    <t xml:space="preserve">Основное мероприятие E5. Федеральный проект «Учитель будущего» 
</t>
  </si>
  <si>
    <t>Педагогические работники, прошедшие добровольно независимую оценку квалификации</t>
  </si>
  <si>
    <t>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</t>
  </si>
  <si>
    <t>Основное мероприятие E1. Федеральный проект «Современная школа»</t>
  </si>
  <si>
    <t>Проведение капитального ремонта, технического переоснащения и благоустройства территорий учреждений образования</t>
  </si>
  <si>
    <t>Итого по Подпрограмме IV:</t>
  </si>
  <si>
    <t>Итого по Подпрограмме VIII:</t>
  </si>
  <si>
    <t>Итого по Подпрограмме VI:</t>
  </si>
  <si>
    <t>Подпрограмма VI «Система оценки качества образования и информационная открытость системы образования»</t>
  </si>
  <si>
    <t>Подпрограмма VIII «Создание новых мест в общеобразовательных организациях в соответствии с прогнозируемой потребностью и современными условиями обучения»</t>
  </si>
  <si>
    <t>Обеспечение деятельности органов местного самоуправления</t>
  </si>
  <si>
    <t>Количество отремонтированных дошкольных образовательных организаций- 0 штук.</t>
  </si>
  <si>
    <t>Основное мероприятие  P2. Федеральный проект «Содействие занятости женщин - создание условий дошкольного образования для детей в возрасте до трех лет»</t>
  </si>
  <si>
    <t>Мероприятие 1. 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</si>
  <si>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Доступность дошкольного образования для детей в возрасте от полутора до трех лет- 100%.</t>
  </si>
  <si>
    <t xml:space="preserve">Основное мероприятие E2. 
Федеральный проект «Успех каждого ребенка»                             
</t>
  </si>
  <si>
    <t xml:space="preserve">Меропррятие 1. Создание в общеобразовательных организациях, расположенных в сельской местности, условий для занятий физической культурой и спортом                          </t>
  </si>
  <si>
    <t>Количество образовательных организаций в сфере культуры (детские школы по видам искусств), оснащенных музыкальными инструментами, оборудованием, материалами- 1 единица в 2020 году.</t>
  </si>
  <si>
    <t xml:space="preserve">Основное мероприятие A2.  
Федеральный проект «Творческие люди»                                       
</t>
  </si>
  <si>
    <t xml:space="preserve">Меропритяие 1.  Адресное финансирование образовательных учреждений для выявления и поддержки детей и подростков, проявивших выдающиеся способности в сфере культуры                        </t>
  </si>
  <si>
    <t>8.</t>
  </si>
  <si>
    <t>8.1.</t>
  </si>
  <si>
    <t>Доля выпускников текущего года, набравших 220 баллов и более по 3 предметам, к общему количеству выпускников текущего года, сдавших ЕГЭ по 3 и более предметам-  29,1% к 2024 году.</t>
  </si>
  <si>
    <t>5.2.</t>
  </si>
  <si>
    <t>5.3.</t>
  </si>
  <si>
    <t>5.4.</t>
  </si>
  <si>
    <t>Отношение средней заработной платы педагогических работников дошкольных образовательных организаций к средней заработной плате в общеобразовательных организациях в Московской области-- 113,7%  к 2024 году. 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образования- 100 %.  Создание дополнительных мест для детей в возрасте от 2 месяцев до 3 лет в образовательных организациях, реализующих образовательные программы дошкольного образования- 275 мест к 2024 году. Количество отремонтированных дошкольных образовательных организаций- 0 шт.</t>
  </si>
  <si>
    <t>Доля обучающихся муниципальных 
общеобразовательных учреждений, 
обеспеченных горячим  питанием - 100%.</t>
  </si>
  <si>
    <t>Доля детей, привлекаемых к участию в творческих мероприятиях сферы культуры- 10% к 2024 году.</t>
  </si>
  <si>
    <t>Доля детей в возрасте от 5 до 18 лет, охваченных дополнительным образованием 83,6% к 2024 году.</t>
  </si>
  <si>
    <t>Доля педагогических работников, прошедших
добровольную независимую оценку квалификации- 15% к 2024 году.</t>
  </si>
  <si>
    <t>Доля учителей и директоров школ, повысивших уровень квалификации- 100%  каждые три года.</t>
  </si>
  <si>
    <t>Доля обучающихся во вторую смену - 1,3% к 2024 году.</t>
  </si>
  <si>
    <t>Обновлена материально-техническая база для формирования у обучающихся современных технологических и гуманитарных навыков. Создана материально-техническая база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городах-  5 шт. в 2022 году. Поддержка образования для детей с ограниченными возможностями здоровья. Обновление материально - 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программам- 0 шт. Количество отремонтированных общеобразовательных организаций- 2шт. в 2020 году</t>
  </si>
  <si>
    <t>Для 935 тыс. детей в не менее чем в 7000 общеобразовательных организаций, расположенных в сельской местности, обновлена материально-техническая база для занятий физической культурой и спортом- 1 шт. в 2021 году.
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деятельности, тысяча человек)- 500 единиц.</t>
  </si>
  <si>
    <t>Отношение средней заработной платы педагогических работников общеобразовательных организаций общего образования к среднемесячному доходу от трудовой деятельности-  109,7% к 2024 году.</t>
  </si>
  <si>
    <t>Отношение средней заработной платы педагогических работников организаций дополнительного образования детей к средней заработной плате учителей в Московской области-  100% к 2024 году.  Доля детей в возрасте от 5 до 18 лет, охваченных дополнительным образованием 83,6% к 2024 году.</t>
  </si>
  <si>
    <t>Мероприятие 1.  Создание (обновление)  материально- технической базы для реализации основных и дополнительных общеобразоватедбных програм цифрового и гуманитарного профилей в общеобразовательных организациях, расположенных в сельской местности и малых городах</t>
  </si>
  <si>
    <t>Мероприятие 2.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</si>
  <si>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 xml:space="preserve">  2020 год</t>
  </si>
  <si>
    <t xml:space="preserve">    2021 год</t>
  </si>
  <si>
    <t xml:space="preserve">   2022 год</t>
  </si>
  <si>
    <t xml:space="preserve">     2023 год</t>
  </si>
  <si>
    <t xml:space="preserve">  2024 год</t>
  </si>
  <si>
    <t xml:space="preserve">     2020 год</t>
  </si>
  <si>
    <t xml:space="preserve">  2021 год</t>
  </si>
  <si>
    <t>2022 год</t>
  </si>
  <si>
    <t xml:space="preserve"> 2023 год</t>
  </si>
  <si>
    <t xml:space="preserve"> 2024 год</t>
  </si>
  <si>
    <t>2020 год</t>
  </si>
  <si>
    <t>2021 год</t>
  </si>
  <si>
    <t>2023 год</t>
  </si>
  <si>
    <t>2024 год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</si>
  <si>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</si>
  <si>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Мероприятие 3.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</si>
  <si>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5. 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</si>
  <si>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Управление образования
Муници-пальные образова– тельные учреждения </t>
  </si>
  <si>
    <t>Доля детей в возрасте от 5 до 17 лет (включительно), посещающих объединения образовательных организаций, участвующих в проекте «Наука в Подмосковье"- 15%.  Число детей, охваченных деятельностью детских технопарков "Кванториум" (мобильных технопарков "Кванториум") и других проектов,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Федерации- 3 306 единиц.  Доля детей в возрасте от 5 до 18 лет, охваченных дополнительным образованием 83,6% к 2024 году.</t>
  </si>
  <si>
    <t>Основное мероприятие 1. 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</t>
  </si>
  <si>
    <t>Мероприятие 3. Мероприятия по проведению капитального ремонта в муниципальных общеобразовательных организациях в Московской области</t>
  </si>
  <si>
    <t>Администрации городского округа Домодедово от 31.10.2019 № 2284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</si>
</sst>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[$-FC19]d\ mmmm\ yyyy\ &quot;г.&quot;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170" fontId="1" fillId="0" borderId="0" xfId="43" applyFont="1" applyAlignment="1">
      <alignment/>
    </xf>
    <xf numFmtId="4" fontId="2" fillId="32" borderId="10" xfId="0" applyNumberFormat="1" applyFont="1" applyFill="1" applyBorder="1" applyAlignment="1">
      <alignment horizontal="center" vertical="top" wrapText="1"/>
    </xf>
    <xf numFmtId="0" fontId="0" fillId="32" borderId="0" xfId="0" applyFill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4" fontId="4" fillId="32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2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left"/>
    </xf>
    <xf numFmtId="4" fontId="4" fillId="0" borderId="10" xfId="43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32" borderId="0" xfId="0" applyFont="1" applyFill="1" applyAlignment="1">
      <alignment/>
    </xf>
    <xf numFmtId="0" fontId="0" fillId="0" borderId="0" xfId="0" applyAlignment="1">
      <alignment/>
    </xf>
    <xf numFmtId="0" fontId="4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7" fillId="0" borderId="10" xfId="0" applyFont="1" applyFill="1" applyBorder="1" applyAlignment="1">
      <alignment vertical="top" wrapText="1"/>
    </xf>
    <xf numFmtId="4" fontId="47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16" fontId="47" fillId="0" borderId="11" xfId="0" applyNumberFormat="1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3" fillId="0" borderId="10" xfId="0" applyFont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3" fillId="0" borderId="14" xfId="0" applyFont="1" applyFill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47" fillId="0" borderId="11" xfId="0" applyFont="1" applyBorder="1" applyAlignment="1">
      <alignment vertical="top" wrapText="1"/>
    </xf>
    <xf numFmtId="0" fontId="49" fillId="0" borderId="13" xfId="0" applyFont="1" applyBorder="1" applyAlignment="1">
      <alignment vertical="top" wrapText="1"/>
    </xf>
    <xf numFmtId="0" fontId="49" fillId="0" borderId="12" xfId="0" applyFont="1" applyBorder="1" applyAlignment="1">
      <alignment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left" vertical="top" wrapText="1"/>
    </xf>
    <xf numFmtId="0" fontId="4" fillId="32" borderId="11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left" vertical="top" wrapText="1"/>
    </xf>
    <xf numFmtId="0" fontId="4" fillId="32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left" vertical="top" wrapText="1"/>
    </xf>
    <xf numFmtId="0" fontId="47" fillId="0" borderId="13" xfId="0" applyFont="1" applyFill="1" applyBorder="1" applyAlignment="1">
      <alignment horizontal="left" vertical="top" wrapText="1"/>
    </xf>
    <xf numFmtId="0" fontId="47" fillId="0" borderId="12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49" fontId="47" fillId="0" borderId="11" xfId="0" applyNumberFormat="1" applyFont="1" applyFill="1" applyBorder="1" applyAlignment="1">
      <alignment horizontal="center" vertical="top" wrapText="1"/>
    </xf>
    <xf numFmtId="49" fontId="47" fillId="0" borderId="13" xfId="0" applyNumberFormat="1" applyFont="1" applyFill="1" applyBorder="1" applyAlignment="1">
      <alignment horizontal="center" vertical="top" wrapText="1"/>
    </xf>
    <xf numFmtId="49" fontId="47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47" fillId="0" borderId="11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/>
    </xf>
    <xf numFmtId="0" fontId="47" fillId="0" borderId="13" xfId="0" applyFont="1" applyBorder="1" applyAlignment="1">
      <alignment horizontal="center" vertical="top"/>
    </xf>
    <xf numFmtId="0" fontId="47" fillId="0" borderId="12" xfId="0" applyFont="1" applyBorder="1" applyAlignment="1">
      <alignment horizontal="center" vertical="top"/>
    </xf>
    <xf numFmtId="0" fontId="47" fillId="0" borderId="11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top" wrapText="1"/>
    </xf>
    <xf numFmtId="0" fontId="47" fillId="0" borderId="12" xfId="0" applyFont="1" applyFill="1" applyBorder="1" applyAlignment="1">
      <alignment horizontal="center" vertical="top" wrapText="1"/>
    </xf>
    <xf numFmtId="16" fontId="47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170" fontId="4" fillId="0" borderId="11" xfId="43" applyFont="1" applyFill="1" applyBorder="1" applyAlignment="1">
      <alignment horizontal="center" vertical="top" wrapText="1"/>
    </xf>
    <xf numFmtId="170" fontId="4" fillId="0" borderId="13" xfId="43" applyFont="1" applyFill="1" applyBorder="1" applyAlignment="1">
      <alignment horizontal="center" vertical="top" wrapText="1"/>
    </xf>
    <xf numFmtId="170" fontId="4" fillId="0" borderId="12" xfId="43" applyFont="1" applyFill="1" applyBorder="1" applyAlignment="1">
      <alignment horizontal="center" vertical="top" wrapText="1"/>
    </xf>
    <xf numFmtId="170" fontId="4" fillId="0" borderId="11" xfId="43" applyFont="1" applyFill="1" applyBorder="1" applyAlignment="1">
      <alignment horizontal="left" vertical="top" wrapText="1"/>
    </xf>
    <xf numFmtId="170" fontId="4" fillId="0" borderId="13" xfId="43" applyFont="1" applyFill="1" applyBorder="1" applyAlignment="1">
      <alignment horizontal="left" vertical="top" wrapText="1"/>
    </xf>
    <xf numFmtId="170" fontId="4" fillId="0" borderId="12" xfId="43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6"/>
  <sheetViews>
    <sheetView tabSelected="1" zoomScaleSheetLayoutView="100" workbookViewId="0" topLeftCell="A1">
      <selection activeCell="N14" sqref="N14"/>
    </sheetView>
  </sheetViews>
  <sheetFormatPr defaultColWidth="9.00390625" defaultRowHeight="15"/>
  <cols>
    <col min="1" max="1" width="8.00390625" style="5" customWidth="1"/>
    <col min="2" max="2" width="15.57421875" style="0" customWidth="1"/>
    <col min="3" max="3" width="10.140625" style="0" customWidth="1"/>
    <col min="4" max="4" width="11.00390625" style="0" customWidth="1"/>
    <col min="5" max="5" width="10.140625" style="0" customWidth="1"/>
    <col min="6" max="6" width="10.421875" style="0" customWidth="1"/>
    <col min="7" max="7" width="10.00390625" style="0" bestFit="1" customWidth="1"/>
    <col min="8" max="8" width="10.00390625" style="21" customWidth="1"/>
    <col min="9" max="9" width="10.140625" style="8" customWidth="1"/>
    <col min="10" max="10" width="9.8515625" style="14" bestFit="1" customWidth="1"/>
    <col min="11" max="11" width="9.8515625" style="0" customWidth="1"/>
    <col min="12" max="12" width="10.8515625" style="0" customWidth="1"/>
    <col min="13" max="13" width="25.28125" style="0" customWidth="1"/>
  </cols>
  <sheetData>
    <row r="1" spans="1:13" ht="15">
      <c r="A1" s="23"/>
      <c r="B1" s="8"/>
      <c r="C1" s="8"/>
      <c r="D1" s="8"/>
      <c r="E1" s="8"/>
      <c r="F1" s="8"/>
      <c r="G1" s="8"/>
      <c r="H1" s="8"/>
      <c r="J1" s="77"/>
      <c r="K1" s="77"/>
      <c r="L1" s="77"/>
      <c r="M1" s="77"/>
    </row>
    <row r="2" spans="1:13" ht="14.25" customHeight="1">
      <c r="A2" s="23"/>
      <c r="B2" s="8"/>
      <c r="C2" s="8"/>
      <c r="D2" s="8"/>
      <c r="E2" s="8"/>
      <c r="F2" s="8"/>
      <c r="G2" s="8"/>
      <c r="H2" s="8"/>
      <c r="J2" s="69"/>
      <c r="K2" s="82"/>
      <c r="L2" s="25"/>
      <c r="M2" s="25"/>
    </row>
    <row r="3" spans="1:13" ht="15" hidden="1">
      <c r="A3" s="23"/>
      <c r="B3" s="8"/>
      <c r="C3" s="8"/>
      <c r="D3" s="8"/>
      <c r="E3" s="8"/>
      <c r="F3" s="8"/>
      <c r="G3" s="8"/>
      <c r="H3" s="8"/>
      <c r="J3" s="24"/>
      <c r="K3" s="24"/>
      <c r="L3" s="24"/>
      <c r="M3" s="24"/>
    </row>
    <row r="4" spans="1:13" ht="18" customHeight="1" hidden="1">
      <c r="A4" s="23"/>
      <c r="B4" s="8"/>
      <c r="C4" s="8"/>
      <c r="D4" s="8"/>
      <c r="E4" s="8"/>
      <c r="F4" s="8"/>
      <c r="G4" s="8"/>
      <c r="H4" s="8"/>
      <c r="J4" s="69"/>
      <c r="K4" s="69"/>
      <c r="L4" s="69"/>
      <c r="M4" s="69"/>
    </row>
    <row r="5" spans="1:13" ht="13.5" customHeight="1" hidden="1">
      <c r="A5" s="23"/>
      <c r="B5" s="8"/>
      <c r="C5" s="8"/>
      <c r="D5" s="8"/>
      <c r="E5" s="8"/>
      <c r="F5" s="8"/>
      <c r="G5" s="8"/>
      <c r="H5" s="8"/>
      <c r="J5" s="69"/>
      <c r="K5" s="69"/>
      <c r="L5" s="69"/>
      <c r="M5" s="69"/>
    </row>
    <row r="6" spans="1:13" ht="9" customHeight="1">
      <c r="A6" s="23"/>
      <c r="B6" s="8"/>
      <c r="C6" s="8"/>
      <c r="D6" s="8"/>
      <c r="E6" s="8"/>
      <c r="F6" s="8"/>
      <c r="G6" s="8"/>
      <c r="H6" s="8"/>
      <c r="J6" s="69"/>
      <c r="K6" s="73"/>
      <c r="L6" s="73"/>
      <c r="M6" s="73"/>
    </row>
    <row r="7" spans="1:13" ht="15">
      <c r="A7" s="23"/>
      <c r="B7" s="8"/>
      <c r="C7" s="8"/>
      <c r="D7" s="8"/>
      <c r="E7" s="8"/>
      <c r="F7" s="8"/>
      <c r="G7" s="8"/>
      <c r="H7" s="8"/>
      <c r="J7" s="69" t="s">
        <v>51</v>
      </c>
      <c r="K7" s="69"/>
      <c r="L7" s="69"/>
      <c r="M7" s="69"/>
    </row>
    <row r="8" spans="1:13" ht="14.25" customHeight="1">
      <c r="A8" s="23"/>
      <c r="B8" s="8"/>
      <c r="C8" s="8"/>
      <c r="D8" s="8"/>
      <c r="E8" s="8"/>
      <c r="F8" s="8"/>
      <c r="G8" s="8"/>
      <c r="H8" s="8"/>
      <c r="J8" s="35" t="s">
        <v>78</v>
      </c>
      <c r="K8" s="35"/>
      <c r="L8" s="35"/>
      <c r="M8" s="35"/>
    </row>
    <row r="9" spans="1:13" ht="15">
      <c r="A9" s="23"/>
      <c r="B9" s="8"/>
      <c r="C9" s="8"/>
      <c r="D9" s="8"/>
      <c r="E9" s="8"/>
      <c r="F9" s="8"/>
      <c r="G9" s="8"/>
      <c r="H9" s="8"/>
      <c r="J9" s="41" t="s">
        <v>161</v>
      </c>
      <c r="K9" s="41"/>
      <c r="L9" s="41"/>
      <c r="M9" s="41"/>
    </row>
    <row r="10" spans="1:13" ht="15">
      <c r="A10" s="23"/>
      <c r="B10" s="8"/>
      <c r="C10" s="8"/>
      <c r="D10" s="8"/>
      <c r="E10" s="8"/>
      <c r="F10" s="8"/>
      <c r="G10" s="8"/>
      <c r="H10" s="8"/>
      <c r="J10" s="69"/>
      <c r="K10" s="69"/>
      <c r="L10" s="69"/>
      <c r="M10" s="69"/>
    </row>
    <row r="11" spans="1:13" ht="15">
      <c r="A11" s="23"/>
      <c r="B11" s="8"/>
      <c r="C11" s="8"/>
      <c r="D11" s="8"/>
      <c r="E11" s="8"/>
      <c r="F11" s="8"/>
      <c r="G11" s="8"/>
      <c r="H11" s="8"/>
      <c r="J11" s="40"/>
      <c r="K11" s="40"/>
      <c r="L11" s="40"/>
      <c r="M11" s="40"/>
    </row>
    <row r="12" spans="1:13" ht="15.75" customHeight="1">
      <c r="A12" s="83" t="s">
        <v>79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</row>
    <row r="13" spans="1:13" ht="61.5" customHeight="1">
      <c r="A13" s="68" t="s">
        <v>5</v>
      </c>
      <c r="B13" s="68" t="s">
        <v>45</v>
      </c>
      <c r="C13" s="71" t="s">
        <v>48</v>
      </c>
      <c r="D13" s="68" t="s">
        <v>6</v>
      </c>
      <c r="E13" s="71" t="s">
        <v>47</v>
      </c>
      <c r="F13" s="68" t="s">
        <v>7</v>
      </c>
      <c r="G13" s="68" t="s">
        <v>8</v>
      </c>
      <c r="H13" s="68"/>
      <c r="I13" s="68"/>
      <c r="J13" s="68"/>
      <c r="K13" s="68"/>
      <c r="L13" s="68" t="s">
        <v>9</v>
      </c>
      <c r="M13" s="68" t="s">
        <v>46</v>
      </c>
    </row>
    <row r="14" spans="1:13" ht="97.5" customHeight="1">
      <c r="A14" s="68"/>
      <c r="B14" s="68"/>
      <c r="C14" s="72"/>
      <c r="D14" s="68"/>
      <c r="E14" s="72"/>
      <c r="F14" s="68"/>
      <c r="G14" s="7" t="s">
        <v>140</v>
      </c>
      <c r="H14" s="7" t="s">
        <v>141</v>
      </c>
      <c r="I14" s="7" t="s">
        <v>142</v>
      </c>
      <c r="J14" s="7" t="s">
        <v>143</v>
      </c>
      <c r="K14" s="7" t="s">
        <v>144</v>
      </c>
      <c r="L14" s="68"/>
      <c r="M14" s="68"/>
    </row>
    <row r="15" spans="1:13" ht="15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  <c r="K15" s="7">
        <v>11</v>
      </c>
      <c r="L15" s="7">
        <v>12</v>
      </c>
      <c r="M15" s="7">
        <v>13</v>
      </c>
    </row>
    <row r="16" spans="1:13" ht="15">
      <c r="A16" s="78" t="s">
        <v>29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ht="24.75" customHeight="1">
      <c r="A17" s="45" t="s">
        <v>32</v>
      </c>
      <c r="B17" s="50" t="s">
        <v>71</v>
      </c>
      <c r="C17" s="18" t="s">
        <v>57</v>
      </c>
      <c r="D17" s="2" t="s">
        <v>10</v>
      </c>
      <c r="E17" s="13">
        <f aca="true" t="shared" si="0" ref="E17:K17">E18+E19+E20+E21</f>
        <v>550</v>
      </c>
      <c r="F17" s="19">
        <f t="shared" si="0"/>
        <v>0</v>
      </c>
      <c r="G17" s="19">
        <f t="shared" si="0"/>
        <v>0</v>
      </c>
      <c r="H17" s="19">
        <f t="shared" si="0"/>
        <v>0</v>
      </c>
      <c r="I17" s="19">
        <f t="shared" si="0"/>
        <v>0</v>
      </c>
      <c r="J17" s="19">
        <f t="shared" si="0"/>
        <v>0</v>
      </c>
      <c r="K17" s="19">
        <f t="shared" si="0"/>
        <v>0</v>
      </c>
      <c r="L17" s="59" t="s">
        <v>21</v>
      </c>
      <c r="M17" s="60" t="s">
        <v>112</v>
      </c>
    </row>
    <row r="18" spans="1:13" ht="40.5" customHeight="1">
      <c r="A18" s="81"/>
      <c r="B18" s="61"/>
      <c r="C18" s="18" t="s">
        <v>57</v>
      </c>
      <c r="D18" s="2" t="s">
        <v>12</v>
      </c>
      <c r="E18" s="3">
        <f>E23+E28</f>
        <v>0</v>
      </c>
      <c r="F18" s="19">
        <f>G18+H18+I18+J18+K18</f>
        <v>0</v>
      </c>
      <c r="G18" s="16">
        <f>G23+G28</f>
        <v>0</v>
      </c>
      <c r="H18" s="16">
        <f>H23+H28</f>
        <v>0</v>
      </c>
      <c r="I18" s="16">
        <f>I23+I28</f>
        <v>0</v>
      </c>
      <c r="J18" s="16">
        <f>J23+J28</f>
        <v>0</v>
      </c>
      <c r="K18" s="16">
        <f>K23+K28</f>
        <v>0</v>
      </c>
      <c r="L18" s="59"/>
      <c r="M18" s="80"/>
    </row>
    <row r="19" spans="1:13" ht="35.25" customHeight="1">
      <c r="A19" s="81"/>
      <c r="B19" s="61"/>
      <c r="C19" s="18" t="s">
        <v>57</v>
      </c>
      <c r="D19" s="2" t="s">
        <v>13</v>
      </c>
      <c r="E19" s="3">
        <f>E24+E29</f>
        <v>500</v>
      </c>
      <c r="F19" s="19">
        <f>G19+H19+I19+J19+K19</f>
        <v>0</v>
      </c>
      <c r="G19" s="16">
        <f aca="true" t="shared" si="1" ref="G19:K21">G24+G29</f>
        <v>0</v>
      </c>
      <c r="H19" s="16">
        <f t="shared" si="1"/>
        <v>0</v>
      </c>
      <c r="I19" s="16">
        <f t="shared" si="1"/>
        <v>0</v>
      </c>
      <c r="J19" s="16">
        <f t="shared" si="1"/>
        <v>0</v>
      </c>
      <c r="K19" s="16">
        <f t="shared" si="1"/>
        <v>0</v>
      </c>
      <c r="L19" s="59"/>
      <c r="M19" s="80"/>
    </row>
    <row r="20" spans="1:13" ht="35.25" customHeight="1">
      <c r="A20" s="81"/>
      <c r="B20" s="61"/>
      <c r="C20" s="18" t="s">
        <v>57</v>
      </c>
      <c r="D20" s="2" t="s">
        <v>14</v>
      </c>
      <c r="E20" s="3">
        <f>E25+E30</f>
        <v>50</v>
      </c>
      <c r="F20" s="19">
        <f>G20+H20+I20+J20+K20</f>
        <v>0</v>
      </c>
      <c r="G20" s="16">
        <f t="shared" si="1"/>
        <v>0</v>
      </c>
      <c r="H20" s="16">
        <f t="shared" si="1"/>
        <v>0</v>
      </c>
      <c r="I20" s="16">
        <f t="shared" si="1"/>
        <v>0</v>
      </c>
      <c r="J20" s="16">
        <f t="shared" si="1"/>
        <v>0</v>
      </c>
      <c r="K20" s="16">
        <f t="shared" si="1"/>
        <v>0</v>
      </c>
      <c r="L20" s="59"/>
      <c r="M20" s="80"/>
    </row>
    <row r="21" spans="1:13" ht="30" customHeight="1">
      <c r="A21" s="81"/>
      <c r="B21" s="61"/>
      <c r="C21" s="18" t="s">
        <v>57</v>
      </c>
      <c r="D21" s="11" t="s">
        <v>43</v>
      </c>
      <c r="E21" s="3">
        <f>E26+E31</f>
        <v>0</v>
      </c>
      <c r="F21" s="19">
        <f>G21+H21+I21+J21+K21</f>
        <v>0</v>
      </c>
      <c r="G21" s="16">
        <f t="shared" si="1"/>
        <v>0</v>
      </c>
      <c r="H21" s="16">
        <f t="shared" si="1"/>
        <v>0</v>
      </c>
      <c r="I21" s="16">
        <f t="shared" si="1"/>
        <v>0</v>
      </c>
      <c r="J21" s="16">
        <f t="shared" si="1"/>
        <v>0</v>
      </c>
      <c r="K21" s="16">
        <f t="shared" si="1"/>
        <v>0</v>
      </c>
      <c r="L21" s="59"/>
      <c r="M21" s="80"/>
    </row>
    <row r="22" spans="1:13" ht="21" customHeight="1">
      <c r="A22" s="79" t="s">
        <v>72</v>
      </c>
      <c r="B22" s="11" t="s">
        <v>15</v>
      </c>
      <c r="C22" s="18" t="s">
        <v>57</v>
      </c>
      <c r="D22" s="10" t="s">
        <v>10</v>
      </c>
      <c r="E22" s="13">
        <f aca="true" t="shared" si="2" ref="E22:K22">E23+E24+E25+E26</f>
        <v>0</v>
      </c>
      <c r="F22" s="19">
        <f t="shared" si="2"/>
        <v>0</v>
      </c>
      <c r="G22" s="16">
        <f t="shared" si="2"/>
        <v>0</v>
      </c>
      <c r="H22" s="19">
        <f t="shared" si="2"/>
        <v>0</v>
      </c>
      <c r="I22" s="19">
        <f t="shared" si="2"/>
        <v>0</v>
      </c>
      <c r="J22" s="9">
        <f t="shared" si="2"/>
        <v>0</v>
      </c>
      <c r="K22" s="9">
        <f t="shared" si="2"/>
        <v>0</v>
      </c>
      <c r="L22" s="59" t="s">
        <v>21</v>
      </c>
      <c r="M22" s="59"/>
    </row>
    <row r="23" spans="1:13" ht="37.5" customHeight="1">
      <c r="A23" s="79"/>
      <c r="B23" s="61" t="s">
        <v>56</v>
      </c>
      <c r="C23" s="18" t="s">
        <v>57</v>
      </c>
      <c r="D23" s="10" t="s">
        <v>12</v>
      </c>
      <c r="E23" s="3">
        <v>0</v>
      </c>
      <c r="F23" s="19">
        <f>G23+H23+I23+J23+K23</f>
        <v>0</v>
      </c>
      <c r="G23" s="16">
        <v>0</v>
      </c>
      <c r="H23" s="19">
        <v>0</v>
      </c>
      <c r="I23" s="19">
        <v>0</v>
      </c>
      <c r="J23" s="16">
        <v>0</v>
      </c>
      <c r="K23" s="9">
        <v>0</v>
      </c>
      <c r="L23" s="59"/>
      <c r="M23" s="59"/>
    </row>
    <row r="24" spans="1:13" ht="48">
      <c r="A24" s="79"/>
      <c r="B24" s="61"/>
      <c r="C24" s="18" t="s">
        <v>57</v>
      </c>
      <c r="D24" s="10" t="s">
        <v>13</v>
      </c>
      <c r="E24" s="3">
        <v>0</v>
      </c>
      <c r="F24" s="19">
        <f>G24+H24+I24+J24+K24</f>
        <v>0</v>
      </c>
      <c r="G24" s="16">
        <v>0</v>
      </c>
      <c r="H24" s="19">
        <v>0</v>
      </c>
      <c r="I24" s="19">
        <v>0</v>
      </c>
      <c r="J24" s="16">
        <v>0</v>
      </c>
      <c r="K24" s="9">
        <v>0</v>
      </c>
      <c r="L24" s="59"/>
      <c r="M24" s="59"/>
    </row>
    <row r="25" spans="1:13" ht="60">
      <c r="A25" s="79"/>
      <c r="B25" s="61"/>
      <c r="C25" s="18" t="s">
        <v>57</v>
      </c>
      <c r="D25" s="10" t="s">
        <v>14</v>
      </c>
      <c r="E25" s="3">
        <v>0</v>
      </c>
      <c r="F25" s="19">
        <f>G25+H25+I25+J25+K25</f>
        <v>0</v>
      </c>
      <c r="G25" s="16">
        <v>0</v>
      </c>
      <c r="H25" s="19">
        <v>0</v>
      </c>
      <c r="I25" s="19">
        <v>0</v>
      </c>
      <c r="J25" s="16">
        <v>0</v>
      </c>
      <c r="K25" s="9">
        <v>0</v>
      </c>
      <c r="L25" s="59"/>
      <c r="M25" s="59"/>
    </row>
    <row r="26" spans="1:13" ht="24.75" customHeight="1">
      <c r="A26" s="79"/>
      <c r="B26" s="62"/>
      <c r="C26" s="18" t="s">
        <v>57</v>
      </c>
      <c r="D26" s="18" t="s">
        <v>43</v>
      </c>
      <c r="E26" s="3">
        <v>0</v>
      </c>
      <c r="F26" s="19">
        <f>G26+H26+I26+J26+K26</f>
        <v>0</v>
      </c>
      <c r="G26" s="16">
        <v>0</v>
      </c>
      <c r="H26" s="19">
        <v>0</v>
      </c>
      <c r="I26" s="19">
        <v>0</v>
      </c>
      <c r="J26" s="16">
        <v>0</v>
      </c>
      <c r="K26" s="9">
        <v>0</v>
      </c>
      <c r="L26" s="59"/>
      <c r="M26" s="59"/>
    </row>
    <row r="27" spans="1:13" ht="24" customHeight="1">
      <c r="A27" s="79" t="s">
        <v>33</v>
      </c>
      <c r="B27" s="11" t="s">
        <v>16</v>
      </c>
      <c r="C27" s="18" t="s">
        <v>57</v>
      </c>
      <c r="D27" s="10" t="s">
        <v>10</v>
      </c>
      <c r="E27" s="13">
        <f aca="true" t="shared" si="3" ref="E27:K27">E28+E29+E30+E31</f>
        <v>550</v>
      </c>
      <c r="F27" s="19">
        <f t="shared" si="3"/>
        <v>0</v>
      </c>
      <c r="G27" s="16">
        <f t="shared" si="3"/>
        <v>0</v>
      </c>
      <c r="H27" s="19">
        <f t="shared" si="3"/>
        <v>0</v>
      </c>
      <c r="I27" s="19">
        <f t="shared" si="3"/>
        <v>0</v>
      </c>
      <c r="J27" s="9">
        <f t="shared" si="3"/>
        <v>0</v>
      </c>
      <c r="K27" s="9">
        <f t="shared" si="3"/>
        <v>0</v>
      </c>
      <c r="L27" s="59" t="s">
        <v>21</v>
      </c>
      <c r="M27" s="59"/>
    </row>
    <row r="28" spans="1:13" ht="35.25" customHeight="1">
      <c r="A28" s="79"/>
      <c r="B28" s="61" t="s">
        <v>154</v>
      </c>
      <c r="C28" s="18" t="s">
        <v>57</v>
      </c>
      <c r="D28" s="10" t="s">
        <v>12</v>
      </c>
      <c r="E28" s="3">
        <v>0</v>
      </c>
      <c r="F28" s="19">
        <f>G28+H28+I28+J28+K28</f>
        <v>0</v>
      </c>
      <c r="G28" s="16">
        <v>0</v>
      </c>
      <c r="H28" s="19">
        <v>0</v>
      </c>
      <c r="I28" s="19">
        <v>0</v>
      </c>
      <c r="J28" s="16">
        <v>0</v>
      </c>
      <c r="K28" s="9">
        <v>0</v>
      </c>
      <c r="L28" s="59"/>
      <c r="M28" s="59"/>
    </row>
    <row r="29" spans="1:13" ht="47.25" customHeight="1">
      <c r="A29" s="79"/>
      <c r="B29" s="61"/>
      <c r="C29" s="18" t="s">
        <v>57</v>
      </c>
      <c r="D29" s="10" t="s">
        <v>13</v>
      </c>
      <c r="E29" s="3">
        <v>500</v>
      </c>
      <c r="F29" s="19">
        <f>G29+H29+I29+J29+K29</f>
        <v>0</v>
      </c>
      <c r="G29" s="16">
        <v>0</v>
      </c>
      <c r="H29" s="19">
        <v>0</v>
      </c>
      <c r="I29" s="19">
        <v>0</v>
      </c>
      <c r="J29" s="16">
        <v>0</v>
      </c>
      <c r="K29" s="9">
        <v>0</v>
      </c>
      <c r="L29" s="59"/>
      <c r="M29" s="59"/>
    </row>
    <row r="30" spans="1:13" ht="60.75" customHeight="1">
      <c r="A30" s="79"/>
      <c r="B30" s="61"/>
      <c r="C30" s="18" t="s">
        <v>57</v>
      </c>
      <c r="D30" s="10" t="s">
        <v>14</v>
      </c>
      <c r="E30" s="13">
        <v>50</v>
      </c>
      <c r="F30" s="19">
        <f>G30+H30+I30+J30+K30</f>
        <v>0</v>
      </c>
      <c r="G30" s="16">
        <v>0</v>
      </c>
      <c r="H30" s="19">
        <v>0</v>
      </c>
      <c r="I30" s="19">
        <v>0</v>
      </c>
      <c r="J30" s="19">
        <v>0</v>
      </c>
      <c r="K30" s="19">
        <v>0</v>
      </c>
      <c r="L30" s="59"/>
      <c r="M30" s="59"/>
    </row>
    <row r="31" spans="1:13" ht="72.75" customHeight="1">
      <c r="A31" s="79"/>
      <c r="B31" s="62"/>
      <c r="C31" s="18" t="s">
        <v>57</v>
      </c>
      <c r="D31" s="10" t="s">
        <v>43</v>
      </c>
      <c r="E31" s="3">
        <v>0</v>
      </c>
      <c r="F31" s="19">
        <f>G31+H31+I31+J31+K31</f>
        <v>0</v>
      </c>
      <c r="G31" s="16">
        <v>0</v>
      </c>
      <c r="H31" s="19">
        <v>0</v>
      </c>
      <c r="I31" s="19">
        <v>0</v>
      </c>
      <c r="J31" s="19">
        <v>0</v>
      </c>
      <c r="K31" s="19">
        <v>0</v>
      </c>
      <c r="L31" s="59"/>
      <c r="M31" s="59"/>
    </row>
    <row r="32" spans="1:13" ht="15.75" customHeight="1">
      <c r="A32" s="45" t="s">
        <v>34</v>
      </c>
      <c r="B32" s="50" t="s">
        <v>73</v>
      </c>
      <c r="C32" s="18" t="s">
        <v>57</v>
      </c>
      <c r="D32" s="2" t="s">
        <v>10</v>
      </c>
      <c r="E32" s="13">
        <f aca="true" t="shared" si="4" ref="E32:K32">E33+E34+E35+E36</f>
        <v>1571598.2</v>
      </c>
      <c r="F32" s="19">
        <f t="shared" si="4"/>
        <v>8407285</v>
      </c>
      <c r="G32" s="16">
        <f t="shared" si="4"/>
        <v>1681457</v>
      </c>
      <c r="H32" s="19">
        <f t="shared" si="4"/>
        <v>1681457</v>
      </c>
      <c r="I32" s="19">
        <f t="shared" si="4"/>
        <v>1681457</v>
      </c>
      <c r="J32" s="16">
        <f t="shared" si="4"/>
        <v>1681457</v>
      </c>
      <c r="K32" s="9">
        <f t="shared" si="4"/>
        <v>1681457</v>
      </c>
      <c r="L32" s="59" t="s">
        <v>20</v>
      </c>
      <c r="M32" s="50" t="s">
        <v>127</v>
      </c>
    </row>
    <row r="33" spans="1:13" ht="39" customHeight="1">
      <c r="A33" s="46"/>
      <c r="B33" s="75"/>
      <c r="C33" s="18" t="s">
        <v>57</v>
      </c>
      <c r="D33" s="2" t="s">
        <v>12</v>
      </c>
      <c r="E33" s="3">
        <f>E38+E43+E48+E53+E58</f>
        <v>0</v>
      </c>
      <c r="F33" s="19">
        <f>G33+H33+I33+J33+K33</f>
        <v>0</v>
      </c>
      <c r="G33" s="9">
        <f>G38+G43+G48+G53+G58</f>
        <v>0</v>
      </c>
      <c r="H33" s="9">
        <f>H38+H43+H48+H53+H58</f>
        <v>0</v>
      </c>
      <c r="I33" s="9">
        <f>I38+I43+I48+I53+I58</f>
        <v>0</v>
      </c>
      <c r="J33" s="9">
        <f>J38+J43+J48+J53+J58</f>
        <v>0</v>
      </c>
      <c r="K33" s="9">
        <f>K38+K43+K48+K53+K58</f>
        <v>0</v>
      </c>
      <c r="L33" s="59"/>
      <c r="M33" s="61"/>
    </row>
    <row r="34" spans="1:13" ht="48">
      <c r="A34" s="46"/>
      <c r="B34" s="75"/>
      <c r="C34" s="18" t="s">
        <v>57</v>
      </c>
      <c r="D34" s="2" t="s">
        <v>13</v>
      </c>
      <c r="E34" s="3">
        <f>E39+E44+E49+E54+E59</f>
        <v>974333</v>
      </c>
      <c r="F34" s="19">
        <f>G34+H34+I34+J34+K34</f>
        <v>5570905</v>
      </c>
      <c r="G34" s="9">
        <f aca="true" t="shared" si="5" ref="G34:K36">G39+G44+G49+G54+G59</f>
        <v>1114181</v>
      </c>
      <c r="H34" s="9">
        <f t="shared" si="5"/>
        <v>1114181</v>
      </c>
      <c r="I34" s="9">
        <f t="shared" si="5"/>
        <v>1114181</v>
      </c>
      <c r="J34" s="9">
        <f t="shared" si="5"/>
        <v>1114181</v>
      </c>
      <c r="K34" s="9">
        <f t="shared" si="5"/>
        <v>1114181</v>
      </c>
      <c r="L34" s="59"/>
      <c r="M34" s="61"/>
    </row>
    <row r="35" spans="1:13" ht="51" customHeight="1">
      <c r="A35" s="46"/>
      <c r="B35" s="75"/>
      <c r="C35" s="18" t="s">
        <v>57</v>
      </c>
      <c r="D35" s="2" t="s">
        <v>14</v>
      </c>
      <c r="E35" s="3">
        <f>E40+E45+E50+E55+E60</f>
        <v>435903.5</v>
      </c>
      <c r="F35" s="19">
        <f>G35+H35+I35+J35+K35</f>
        <v>2000880</v>
      </c>
      <c r="G35" s="9">
        <f t="shared" si="5"/>
        <v>400176</v>
      </c>
      <c r="H35" s="9">
        <f t="shared" si="5"/>
        <v>400176</v>
      </c>
      <c r="I35" s="9">
        <f t="shared" si="5"/>
        <v>400176</v>
      </c>
      <c r="J35" s="9">
        <f t="shared" si="5"/>
        <v>400176</v>
      </c>
      <c r="K35" s="9">
        <f t="shared" si="5"/>
        <v>400176</v>
      </c>
      <c r="L35" s="59"/>
      <c r="M35" s="61"/>
    </row>
    <row r="36" spans="1:13" ht="219" customHeight="1">
      <c r="A36" s="47"/>
      <c r="B36" s="76"/>
      <c r="C36" s="18" t="s">
        <v>57</v>
      </c>
      <c r="D36" s="18" t="s">
        <v>43</v>
      </c>
      <c r="E36" s="3">
        <f>E41+E46+E51+E56+E61</f>
        <v>161361.7</v>
      </c>
      <c r="F36" s="19">
        <f>G36+H36+I36+J36+K36</f>
        <v>835500</v>
      </c>
      <c r="G36" s="9">
        <f t="shared" si="5"/>
        <v>167100</v>
      </c>
      <c r="H36" s="9">
        <f t="shared" si="5"/>
        <v>167100</v>
      </c>
      <c r="I36" s="9">
        <f t="shared" si="5"/>
        <v>167100</v>
      </c>
      <c r="J36" s="9">
        <f t="shared" si="5"/>
        <v>167100</v>
      </c>
      <c r="K36" s="9">
        <f t="shared" si="5"/>
        <v>167100</v>
      </c>
      <c r="L36" s="59"/>
      <c r="M36" s="62"/>
    </row>
    <row r="37" spans="1:13" ht="24.75" customHeight="1">
      <c r="A37" s="45" t="s">
        <v>0</v>
      </c>
      <c r="B37" s="50" t="s">
        <v>74</v>
      </c>
      <c r="C37" s="18" t="s">
        <v>57</v>
      </c>
      <c r="D37" s="2" t="s">
        <v>10</v>
      </c>
      <c r="E37" s="3">
        <f>E38+E39+E40+E41</f>
        <v>597265.2</v>
      </c>
      <c r="F37" s="3">
        <f aca="true" t="shared" si="6" ref="F37:K37">F38+F39+F40+F41</f>
        <v>2834615</v>
      </c>
      <c r="G37" s="3">
        <f t="shared" si="6"/>
        <v>566923</v>
      </c>
      <c r="H37" s="3">
        <f t="shared" si="6"/>
        <v>566923</v>
      </c>
      <c r="I37" s="3">
        <f t="shared" si="6"/>
        <v>566923</v>
      </c>
      <c r="J37" s="3">
        <f t="shared" si="6"/>
        <v>566923</v>
      </c>
      <c r="K37" s="3">
        <f t="shared" si="6"/>
        <v>566923</v>
      </c>
      <c r="L37" s="59" t="s">
        <v>81</v>
      </c>
      <c r="M37" s="60"/>
    </row>
    <row r="38" spans="1:13" ht="40.5" customHeight="1">
      <c r="A38" s="48"/>
      <c r="B38" s="51"/>
      <c r="C38" s="18" t="s">
        <v>57</v>
      </c>
      <c r="D38" s="2" t="s">
        <v>12</v>
      </c>
      <c r="E38" s="3">
        <v>0</v>
      </c>
      <c r="F38" s="19">
        <f>G38+H38+I38+J38+K38</f>
        <v>0</v>
      </c>
      <c r="G38" s="9">
        <v>0</v>
      </c>
      <c r="H38" s="19">
        <v>0</v>
      </c>
      <c r="I38" s="19">
        <v>0</v>
      </c>
      <c r="J38" s="16">
        <v>0</v>
      </c>
      <c r="K38" s="9">
        <v>0</v>
      </c>
      <c r="L38" s="59"/>
      <c r="M38" s="51"/>
    </row>
    <row r="39" spans="1:13" ht="52.5" customHeight="1">
      <c r="A39" s="48"/>
      <c r="B39" s="51"/>
      <c r="C39" s="18" t="s">
        <v>57</v>
      </c>
      <c r="D39" s="2" t="s">
        <v>13</v>
      </c>
      <c r="E39" s="3">
        <v>0</v>
      </c>
      <c r="F39" s="19">
        <f>G39+H39+I39+J39+K39</f>
        <v>0</v>
      </c>
      <c r="G39" s="9">
        <v>0</v>
      </c>
      <c r="H39" s="19">
        <v>0</v>
      </c>
      <c r="I39" s="19">
        <v>0</v>
      </c>
      <c r="J39" s="16">
        <v>0</v>
      </c>
      <c r="K39" s="9">
        <v>0</v>
      </c>
      <c r="L39" s="59"/>
      <c r="M39" s="51"/>
    </row>
    <row r="40" spans="1:13" ht="61.5" customHeight="1">
      <c r="A40" s="48"/>
      <c r="B40" s="51"/>
      <c r="C40" s="18" t="s">
        <v>57</v>
      </c>
      <c r="D40" s="2" t="s">
        <v>14</v>
      </c>
      <c r="E40" s="3">
        <v>435903.5</v>
      </c>
      <c r="F40" s="19">
        <f>G40+H40+I40+J40+K40</f>
        <v>1999115</v>
      </c>
      <c r="G40" s="9">
        <v>399823</v>
      </c>
      <c r="H40" s="19">
        <v>399823</v>
      </c>
      <c r="I40" s="19">
        <v>399823</v>
      </c>
      <c r="J40" s="19">
        <v>399823</v>
      </c>
      <c r="K40" s="19">
        <v>399823</v>
      </c>
      <c r="L40" s="59"/>
      <c r="M40" s="51"/>
    </row>
    <row r="41" spans="1:13" ht="26.25" customHeight="1">
      <c r="A41" s="49"/>
      <c r="B41" s="52"/>
      <c r="C41" s="18" t="s">
        <v>57</v>
      </c>
      <c r="D41" s="18" t="s">
        <v>43</v>
      </c>
      <c r="E41" s="9">
        <v>161361.7</v>
      </c>
      <c r="F41" s="19">
        <f>G41+H41+I41+J41+K41</f>
        <v>835500</v>
      </c>
      <c r="G41" s="9">
        <v>167100</v>
      </c>
      <c r="H41" s="9">
        <v>167100</v>
      </c>
      <c r="I41" s="9">
        <v>167100</v>
      </c>
      <c r="J41" s="9">
        <v>167100</v>
      </c>
      <c r="K41" s="9">
        <v>167100</v>
      </c>
      <c r="L41" s="59"/>
      <c r="M41" s="52"/>
    </row>
    <row r="42" spans="1:13" ht="24.75" customHeight="1">
      <c r="A42" s="45" t="s">
        <v>35</v>
      </c>
      <c r="B42" s="50" t="s">
        <v>155</v>
      </c>
      <c r="C42" s="18" t="s">
        <v>57</v>
      </c>
      <c r="D42" s="2" t="s">
        <v>10</v>
      </c>
      <c r="E42" s="3">
        <f>E43+E44+E45+E46</f>
        <v>899595</v>
      </c>
      <c r="F42" s="3">
        <f aca="true" t="shared" si="7" ref="F42:K42">F43+F44+F45+F46</f>
        <v>5133115</v>
      </c>
      <c r="G42" s="3">
        <f t="shared" si="7"/>
        <v>1026623</v>
      </c>
      <c r="H42" s="3">
        <f t="shared" si="7"/>
        <v>1026623</v>
      </c>
      <c r="I42" s="3">
        <f t="shared" si="7"/>
        <v>1026623</v>
      </c>
      <c r="J42" s="3">
        <f t="shared" si="7"/>
        <v>1026623</v>
      </c>
      <c r="K42" s="3">
        <f t="shared" si="7"/>
        <v>1026623</v>
      </c>
      <c r="L42" s="59" t="s">
        <v>20</v>
      </c>
      <c r="M42" s="60"/>
    </row>
    <row r="43" spans="1:13" ht="37.5" customHeight="1">
      <c r="A43" s="48"/>
      <c r="B43" s="51"/>
      <c r="C43" s="18" t="s">
        <v>57</v>
      </c>
      <c r="D43" s="2" t="s">
        <v>12</v>
      </c>
      <c r="E43" s="3">
        <v>0</v>
      </c>
      <c r="F43" s="19">
        <f>G43+H43+I43+J43+K43</f>
        <v>0</v>
      </c>
      <c r="G43" s="9">
        <v>0</v>
      </c>
      <c r="H43" s="19">
        <v>0</v>
      </c>
      <c r="I43" s="19">
        <v>0</v>
      </c>
      <c r="J43" s="16">
        <v>0</v>
      </c>
      <c r="K43" s="9">
        <v>0</v>
      </c>
      <c r="L43" s="59"/>
      <c r="M43" s="51"/>
    </row>
    <row r="44" spans="1:13" ht="50.25" customHeight="1">
      <c r="A44" s="48"/>
      <c r="B44" s="51"/>
      <c r="C44" s="18" t="s">
        <v>57</v>
      </c>
      <c r="D44" s="2" t="s">
        <v>13</v>
      </c>
      <c r="E44" s="3">
        <v>899595</v>
      </c>
      <c r="F44" s="19">
        <f>G44+H44+I44+J44+K44</f>
        <v>5133115</v>
      </c>
      <c r="G44" s="9">
        <v>1026623</v>
      </c>
      <c r="H44" s="9">
        <v>1026623</v>
      </c>
      <c r="I44" s="9">
        <v>1026623</v>
      </c>
      <c r="J44" s="9">
        <v>1026623</v>
      </c>
      <c r="K44" s="9">
        <v>1026623</v>
      </c>
      <c r="L44" s="59"/>
      <c r="M44" s="51"/>
    </row>
    <row r="45" spans="1:13" ht="63.75" customHeight="1">
      <c r="A45" s="48"/>
      <c r="B45" s="51"/>
      <c r="C45" s="18" t="s">
        <v>57</v>
      </c>
      <c r="D45" s="2" t="s">
        <v>14</v>
      </c>
      <c r="E45" s="3">
        <v>0</v>
      </c>
      <c r="F45" s="19">
        <f>G45+H45+I45+J45+K45</f>
        <v>0</v>
      </c>
      <c r="G45" s="9">
        <v>0</v>
      </c>
      <c r="H45" s="19">
        <v>0</v>
      </c>
      <c r="I45" s="19">
        <v>0</v>
      </c>
      <c r="J45" s="16">
        <v>0</v>
      </c>
      <c r="K45" s="9">
        <v>0</v>
      </c>
      <c r="L45" s="59"/>
      <c r="M45" s="51"/>
    </row>
    <row r="46" spans="1:13" ht="200.25" customHeight="1">
      <c r="A46" s="49"/>
      <c r="B46" s="52"/>
      <c r="C46" s="18" t="s">
        <v>57</v>
      </c>
      <c r="D46" s="18" t="s">
        <v>43</v>
      </c>
      <c r="E46" s="3">
        <v>0</v>
      </c>
      <c r="F46" s="19">
        <f>G46+H46+I46+J46+K46</f>
        <v>0</v>
      </c>
      <c r="G46" s="9">
        <v>0</v>
      </c>
      <c r="H46" s="19">
        <v>0</v>
      </c>
      <c r="I46" s="19">
        <v>0</v>
      </c>
      <c r="J46" s="16">
        <v>0</v>
      </c>
      <c r="K46" s="9">
        <v>0</v>
      </c>
      <c r="L46" s="59"/>
      <c r="M46" s="52"/>
    </row>
    <row r="47" spans="1:13" ht="29.25" customHeight="1">
      <c r="A47" s="53" t="s">
        <v>36</v>
      </c>
      <c r="B47" s="56" t="s">
        <v>75</v>
      </c>
      <c r="C47" s="18" t="s">
        <v>57</v>
      </c>
      <c r="D47" s="2" t="s">
        <v>10</v>
      </c>
      <c r="E47" s="3">
        <f>E48+E49+E50+E51</f>
        <v>6926</v>
      </c>
      <c r="F47" s="3">
        <f aca="true" t="shared" si="8" ref="F47:K47">F48+F49+F50+F51</f>
        <v>26500</v>
      </c>
      <c r="G47" s="3">
        <f t="shared" si="8"/>
        <v>5300</v>
      </c>
      <c r="H47" s="3">
        <f t="shared" si="8"/>
        <v>5300</v>
      </c>
      <c r="I47" s="3">
        <f t="shared" si="8"/>
        <v>5300</v>
      </c>
      <c r="J47" s="3">
        <f t="shared" si="8"/>
        <v>5300</v>
      </c>
      <c r="K47" s="3">
        <f t="shared" si="8"/>
        <v>5300</v>
      </c>
      <c r="L47" s="59" t="s">
        <v>60</v>
      </c>
      <c r="M47" s="60"/>
    </row>
    <row r="48" spans="1:13" ht="39.75" customHeight="1">
      <c r="A48" s="54"/>
      <c r="B48" s="57"/>
      <c r="C48" s="18" t="s">
        <v>57</v>
      </c>
      <c r="D48" s="2" t="s">
        <v>12</v>
      </c>
      <c r="E48" s="3">
        <v>0</v>
      </c>
      <c r="F48" s="19">
        <f>G48+H48+I48+J48+K48</f>
        <v>0</v>
      </c>
      <c r="G48" s="9">
        <v>0</v>
      </c>
      <c r="H48" s="19">
        <v>0</v>
      </c>
      <c r="I48" s="19">
        <v>0</v>
      </c>
      <c r="J48" s="16">
        <v>0</v>
      </c>
      <c r="K48" s="9">
        <v>0</v>
      </c>
      <c r="L48" s="59"/>
      <c r="M48" s="51"/>
    </row>
    <row r="49" spans="1:13" ht="49.5" customHeight="1">
      <c r="A49" s="54"/>
      <c r="B49" s="57"/>
      <c r="C49" s="18" t="s">
        <v>57</v>
      </c>
      <c r="D49" s="2" t="s">
        <v>13</v>
      </c>
      <c r="E49" s="3">
        <v>6926</v>
      </c>
      <c r="F49" s="19">
        <f>G49+H49+I49+J49+K49</f>
        <v>26500</v>
      </c>
      <c r="G49" s="9">
        <v>5300</v>
      </c>
      <c r="H49" s="9">
        <v>5300</v>
      </c>
      <c r="I49" s="9">
        <v>5300</v>
      </c>
      <c r="J49" s="9">
        <v>5300</v>
      </c>
      <c r="K49" s="9">
        <v>5300</v>
      </c>
      <c r="L49" s="59"/>
      <c r="M49" s="51"/>
    </row>
    <row r="50" spans="1:13" ht="61.5" customHeight="1">
      <c r="A50" s="54"/>
      <c r="B50" s="57"/>
      <c r="C50" s="18" t="s">
        <v>57</v>
      </c>
      <c r="D50" s="2" t="s">
        <v>14</v>
      </c>
      <c r="E50" s="3">
        <v>0</v>
      </c>
      <c r="F50" s="19">
        <f>G50+H50+I50+J50+K50</f>
        <v>0</v>
      </c>
      <c r="G50" s="9">
        <v>0</v>
      </c>
      <c r="H50" s="19">
        <v>0</v>
      </c>
      <c r="I50" s="19">
        <v>0</v>
      </c>
      <c r="J50" s="16">
        <v>0</v>
      </c>
      <c r="K50" s="9">
        <v>0</v>
      </c>
      <c r="L50" s="59"/>
      <c r="M50" s="51"/>
    </row>
    <row r="51" spans="1:13" ht="132.75" customHeight="1">
      <c r="A51" s="55"/>
      <c r="B51" s="58"/>
      <c r="C51" s="18" t="s">
        <v>57</v>
      </c>
      <c r="D51" s="18" t="s">
        <v>43</v>
      </c>
      <c r="E51" s="3">
        <v>0</v>
      </c>
      <c r="F51" s="19">
        <f>G51+H51+I51+J51+K51</f>
        <v>0</v>
      </c>
      <c r="G51" s="9">
        <v>0</v>
      </c>
      <c r="H51" s="19">
        <v>0</v>
      </c>
      <c r="I51" s="19">
        <v>0</v>
      </c>
      <c r="J51" s="16">
        <v>0</v>
      </c>
      <c r="K51" s="9">
        <v>0</v>
      </c>
      <c r="L51" s="59"/>
      <c r="M51" s="52"/>
    </row>
    <row r="52" spans="1:13" ht="29.25" customHeight="1">
      <c r="A52" s="63" t="s">
        <v>76</v>
      </c>
      <c r="B52" s="56" t="s">
        <v>156</v>
      </c>
      <c r="C52" s="18" t="s">
        <v>57</v>
      </c>
      <c r="D52" s="2" t="s">
        <v>10</v>
      </c>
      <c r="E52" s="3">
        <f>E53+E54+E55+E56</f>
        <v>67812</v>
      </c>
      <c r="F52" s="3">
        <f aca="true" t="shared" si="9" ref="F52:K52">F53+F54+F55+F56</f>
        <v>413055</v>
      </c>
      <c r="G52" s="3">
        <f t="shared" si="9"/>
        <v>82611</v>
      </c>
      <c r="H52" s="3">
        <f t="shared" si="9"/>
        <v>82611</v>
      </c>
      <c r="I52" s="3">
        <f t="shared" si="9"/>
        <v>82611</v>
      </c>
      <c r="J52" s="3">
        <f t="shared" si="9"/>
        <v>82611</v>
      </c>
      <c r="K52" s="3">
        <f t="shared" si="9"/>
        <v>82611</v>
      </c>
      <c r="L52" s="59" t="s">
        <v>20</v>
      </c>
      <c r="M52" s="60"/>
    </row>
    <row r="53" spans="1:13" ht="42" customHeight="1">
      <c r="A53" s="54"/>
      <c r="B53" s="57"/>
      <c r="C53" s="18" t="s">
        <v>57</v>
      </c>
      <c r="D53" s="2" t="s">
        <v>12</v>
      </c>
      <c r="E53" s="3">
        <v>0</v>
      </c>
      <c r="F53" s="19">
        <f>G53+H53+I53+J53+K53</f>
        <v>0</v>
      </c>
      <c r="G53" s="9">
        <v>0</v>
      </c>
      <c r="H53" s="19">
        <v>0</v>
      </c>
      <c r="I53" s="19">
        <v>0</v>
      </c>
      <c r="J53" s="16">
        <v>0</v>
      </c>
      <c r="K53" s="9">
        <v>0</v>
      </c>
      <c r="L53" s="59"/>
      <c r="M53" s="51"/>
    </row>
    <row r="54" spans="1:13" ht="50.25" customHeight="1">
      <c r="A54" s="54"/>
      <c r="B54" s="57"/>
      <c r="C54" s="18" t="s">
        <v>57</v>
      </c>
      <c r="D54" s="2" t="s">
        <v>13</v>
      </c>
      <c r="E54" s="3">
        <v>67812</v>
      </c>
      <c r="F54" s="19">
        <f>G54+H54+I54+J54+K54</f>
        <v>411290</v>
      </c>
      <c r="G54" s="9">
        <f>79144+3114</f>
        <v>82258</v>
      </c>
      <c r="H54" s="9">
        <f>79144+3114</f>
        <v>82258</v>
      </c>
      <c r="I54" s="9">
        <f>79144+3114</f>
        <v>82258</v>
      </c>
      <c r="J54" s="9">
        <f>79144+3114</f>
        <v>82258</v>
      </c>
      <c r="K54" s="9">
        <f>79144+3114</f>
        <v>82258</v>
      </c>
      <c r="L54" s="59"/>
      <c r="M54" s="51"/>
    </row>
    <row r="55" spans="1:13" ht="64.5" customHeight="1">
      <c r="A55" s="54"/>
      <c r="B55" s="57"/>
      <c r="C55" s="18" t="s">
        <v>57</v>
      </c>
      <c r="D55" s="2" t="s">
        <v>14</v>
      </c>
      <c r="E55" s="3">
        <v>0</v>
      </c>
      <c r="F55" s="19">
        <f>G55+H55+I55+J55+K55</f>
        <v>1765</v>
      </c>
      <c r="G55" s="9">
        <v>353</v>
      </c>
      <c r="H55" s="9">
        <v>353</v>
      </c>
      <c r="I55" s="9">
        <v>353</v>
      </c>
      <c r="J55" s="9">
        <v>353</v>
      </c>
      <c r="K55" s="9">
        <v>353</v>
      </c>
      <c r="L55" s="59"/>
      <c r="M55" s="51"/>
    </row>
    <row r="56" spans="1:13" ht="29.25" customHeight="1">
      <c r="A56" s="55"/>
      <c r="B56" s="58"/>
      <c r="C56" s="18" t="s">
        <v>57</v>
      </c>
      <c r="D56" s="18" t="s">
        <v>43</v>
      </c>
      <c r="E56" s="3">
        <v>0</v>
      </c>
      <c r="F56" s="19">
        <f>G56+H56+I56+J56+K56</f>
        <v>0</v>
      </c>
      <c r="G56" s="9">
        <v>0</v>
      </c>
      <c r="H56" s="19">
        <v>0</v>
      </c>
      <c r="I56" s="19">
        <v>0</v>
      </c>
      <c r="J56" s="16">
        <v>0</v>
      </c>
      <c r="K56" s="9">
        <v>0</v>
      </c>
      <c r="L56" s="59"/>
      <c r="M56" s="52"/>
    </row>
    <row r="57" spans="1:13" ht="29.25" customHeight="1">
      <c r="A57" s="63" t="s">
        <v>77</v>
      </c>
      <c r="B57" s="56" t="s">
        <v>80</v>
      </c>
      <c r="C57" s="18" t="s">
        <v>57</v>
      </c>
      <c r="D57" s="2" t="s">
        <v>10</v>
      </c>
      <c r="E57" s="3">
        <f>E58+E59+E60+E61</f>
        <v>0</v>
      </c>
      <c r="F57" s="3">
        <f aca="true" t="shared" si="10" ref="F57:K57">F58+F59+F60+F61</f>
        <v>0</v>
      </c>
      <c r="G57" s="3">
        <f t="shared" si="10"/>
        <v>0</v>
      </c>
      <c r="H57" s="3">
        <f t="shared" si="10"/>
        <v>0</v>
      </c>
      <c r="I57" s="3">
        <f t="shared" si="10"/>
        <v>0</v>
      </c>
      <c r="J57" s="3">
        <f t="shared" si="10"/>
        <v>0</v>
      </c>
      <c r="K57" s="3">
        <f t="shared" si="10"/>
        <v>0</v>
      </c>
      <c r="L57" s="59" t="s">
        <v>20</v>
      </c>
      <c r="M57" s="60"/>
    </row>
    <row r="58" spans="1:13" ht="39" customHeight="1">
      <c r="A58" s="64"/>
      <c r="B58" s="66"/>
      <c r="C58" s="18" t="s">
        <v>57</v>
      </c>
      <c r="D58" s="2" t="s">
        <v>12</v>
      </c>
      <c r="E58" s="3">
        <v>0</v>
      </c>
      <c r="F58" s="19">
        <f>G58+H58+I58+J58+K58</f>
        <v>0</v>
      </c>
      <c r="G58" s="9">
        <v>0</v>
      </c>
      <c r="H58" s="19">
        <v>0</v>
      </c>
      <c r="I58" s="19">
        <v>0</v>
      </c>
      <c r="J58" s="16">
        <v>0</v>
      </c>
      <c r="K58" s="9">
        <v>0</v>
      </c>
      <c r="L58" s="59"/>
      <c r="M58" s="51"/>
    </row>
    <row r="59" spans="1:13" ht="49.5" customHeight="1">
      <c r="A59" s="64"/>
      <c r="B59" s="66"/>
      <c r="C59" s="18" t="s">
        <v>57</v>
      </c>
      <c r="D59" s="2" t="s">
        <v>13</v>
      </c>
      <c r="E59" s="3">
        <v>0</v>
      </c>
      <c r="F59" s="19">
        <f>G59+H59+I59+J59+K59</f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59"/>
      <c r="M59" s="51"/>
    </row>
    <row r="60" spans="1:13" ht="62.25" customHeight="1">
      <c r="A60" s="64"/>
      <c r="B60" s="66"/>
      <c r="C60" s="18" t="s">
        <v>57</v>
      </c>
      <c r="D60" s="2" t="s">
        <v>14</v>
      </c>
      <c r="E60" s="3">
        <v>0</v>
      </c>
      <c r="F60" s="19">
        <f>G60+H60+I60+J60+K60</f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59"/>
      <c r="M60" s="51"/>
    </row>
    <row r="61" spans="1:13" ht="29.25" customHeight="1">
      <c r="A61" s="65"/>
      <c r="B61" s="67"/>
      <c r="C61" s="18" t="s">
        <v>57</v>
      </c>
      <c r="D61" s="18" t="s">
        <v>43</v>
      </c>
      <c r="E61" s="3">
        <v>0</v>
      </c>
      <c r="F61" s="19">
        <f>G61+H61+I61+J61+K61</f>
        <v>0</v>
      </c>
      <c r="G61" s="9">
        <v>0</v>
      </c>
      <c r="H61" s="19">
        <v>0</v>
      </c>
      <c r="I61" s="19">
        <v>0</v>
      </c>
      <c r="J61" s="16">
        <v>0</v>
      </c>
      <c r="K61" s="9">
        <v>0</v>
      </c>
      <c r="L61" s="59"/>
      <c r="M61" s="52"/>
    </row>
    <row r="62" spans="1:13" ht="24.75" customHeight="1">
      <c r="A62" s="63" t="s">
        <v>37</v>
      </c>
      <c r="B62" s="88" t="s">
        <v>113</v>
      </c>
      <c r="C62" s="18" t="s">
        <v>57</v>
      </c>
      <c r="D62" s="2" t="s">
        <v>10</v>
      </c>
      <c r="E62" s="3">
        <f>E63+E64+E65+E66</f>
        <v>0</v>
      </c>
      <c r="F62" s="3">
        <f aca="true" t="shared" si="11" ref="F62:K62">F63+F64+F65+F66</f>
        <v>0</v>
      </c>
      <c r="G62" s="3">
        <f t="shared" si="11"/>
        <v>0</v>
      </c>
      <c r="H62" s="3">
        <f t="shared" si="11"/>
        <v>0</v>
      </c>
      <c r="I62" s="3">
        <f t="shared" si="11"/>
        <v>0</v>
      </c>
      <c r="J62" s="3">
        <f t="shared" si="11"/>
        <v>0</v>
      </c>
      <c r="K62" s="3">
        <f t="shared" si="11"/>
        <v>0</v>
      </c>
      <c r="L62" s="60" t="s">
        <v>60</v>
      </c>
      <c r="M62" s="50" t="s">
        <v>115</v>
      </c>
    </row>
    <row r="63" spans="1:13" ht="38.25" customHeight="1">
      <c r="A63" s="91"/>
      <c r="B63" s="89"/>
      <c r="C63" s="18" t="s">
        <v>57</v>
      </c>
      <c r="D63" s="2" t="s">
        <v>12</v>
      </c>
      <c r="E63" s="3">
        <f>E68</f>
        <v>0</v>
      </c>
      <c r="F63" s="19">
        <f>G63+H63+I63+J63+K63</f>
        <v>0</v>
      </c>
      <c r="G63" s="19">
        <f>G68</f>
        <v>0</v>
      </c>
      <c r="H63" s="19">
        <f>H68</f>
        <v>0</v>
      </c>
      <c r="I63" s="19">
        <f>I68</f>
        <v>0</v>
      </c>
      <c r="J63" s="19">
        <f>J68</f>
        <v>0</v>
      </c>
      <c r="K63" s="19">
        <f>K68</f>
        <v>0</v>
      </c>
      <c r="L63" s="51"/>
      <c r="M63" s="85"/>
    </row>
    <row r="64" spans="1:13" ht="51.75" customHeight="1">
      <c r="A64" s="91"/>
      <c r="B64" s="89"/>
      <c r="C64" s="18" t="s">
        <v>57</v>
      </c>
      <c r="D64" s="2" t="s">
        <v>13</v>
      </c>
      <c r="E64" s="3">
        <f>E69</f>
        <v>0</v>
      </c>
      <c r="F64" s="19">
        <f>G64+H64+I64+J64+K64</f>
        <v>0</v>
      </c>
      <c r="G64" s="19">
        <f aca="true" t="shared" si="12" ref="G64:K66">G69</f>
        <v>0</v>
      </c>
      <c r="H64" s="19">
        <f t="shared" si="12"/>
        <v>0</v>
      </c>
      <c r="I64" s="19">
        <f t="shared" si="12"/>
        <v>0</v>
      </c>
      <c r="J64" s="19">
        <f t="shared" si="12"/>
        <v>0</v>
      </c>
      <c r="K64" s="19">
        <f t="shared" si="12"/>
        <v>0</v>
      </c>
      <c r="L64" s="51"/>
      <c r="M64" s="85"/>
    </row>
    <row r="65" spans="1:13" ht="62.25" customHeight="1">
      <c r="A65" s="91"/>
      <c r="B65" s="89"/>
      <c r="C65" s="18" t="s">
        <v>57</v>
      </c>
      <c r="D65" s="2" t="s">
        <v>14</v>
      </c>
      <c r="E65" s="3">
        <f>E70</f>
        <v>0</v>
      </c>
      <c r="F65" s="19">
        <f>G65+H65+I65+J65+K65</f>
        <v>0</v>
      </c>
      <c r="G65" s="19">
        <f t="shared" si="12"/>
        <v>0</v>
      </c>
      <c r="H65" s="19">
        <f t="shared" si="12"/>
        <v>0</v>
      </c>
      <c r="I65" s="19">
        <f t="shared" si="12"/>
        <v>0</v>
      </c>
      <c r="J65" s="19">
        <f t="shared" si="12"/>
        <v>0</v>
      </c>
      <c r="K65" s="19">
        <f t="shared" si="12"/>
        <v>0</v>
      </c>
      <c r="L65" s="51"/>
      <c r="M65" s="85"/>
    </row>
    <row r="66" spans="1:13" ht="29.25" customHeight="1">
      <c r="A66" s="92"/>
      <c r="B66" s="90"/>
      <c r="C66" s="18" t="s">
        <v>57</v>
      </c>
      <c r="D66" s="18" t="s">
        <v>43</v>
      </c>
      <c r="E66" s="3">
        <f>E71</f>
        <v>0</v>
      </c>
      <c r="F66" s="19">
        <f>G66+H66+I66+J66+K66</f>
        <v>0</v>
      </c>
      <c r="G66" s="19">
        <f t="shared" si="12"/>
        <v>0</v>
      </c>
      <c r="H66" s="19">
        <f t="shared" si="12"/>
        <v>0</v>
      </c>
      <c r="I66" s="19">
        <f t="shared" si="12"/>
        <v>0</v>
      </c>
      <c r="J66" s="19">
        <f t="shared" si="12"/>
        <v>0</v>
      </c>
      <c r="K66" s="19">
        <f t="shared" si="12"/>
        <v>0</v>
      </c>
      <c r="L66" s="52"/>
      <c r="M66" s="86"/>
    </row>
    <row r="67" spans="1:13" ht="24.75" customHeight="1">
      <c r="A67" s="53" t="s">
        <v>42</v>
      </c>
      <c r="B67" s="56" t="s">
        <v>114</v>
      </c>
      <c r="C67" s="18" t="s">
        <v>57</v>
      </c>
      <c r="D67" s="2" t="s">
        <v>10</v>
      </c>
      <c r="E67" s="3">
        <f>E68+E69+E70+E71</f>
        <v>0</v>
      </c>
      <c r="F67" s="3">
        <f aca="true" t="shared" si="13" ref="F67:K67">F68+F69+F70+F71</f>
        <v>0</v>
      </c>
      <c r="G67" s="3">
        <f t="shared" si="13"/>
        <v>0</v>
      </c>
      <c r="H67" s="3">
        <f t="shared" si="13"/>
        <v>0</v>
      </c>
      <c r="I67" s="3">
        <f t="shared" si="13"/>
        <v>0</v>
      </c>
      <c r="J67" s="3">
        <f t="shared" si="13"/>
        <v>0</v>
      </c>
      <c r="K67" s="3">
        <f t="shared" si="13"/>
        <v>0</v>
      </c>
      <c r="L67" s="60" t="s">
        <v>60</v>
      </c>
      <c r="M67" s="87"/>
    </row>
    <row r="68" spans="1:13" ht="40.5" customHeight="1">
      <c r="A68" s="91"/>
      <c r="B68" s="93"/>
      <c r="C68" s="18" t="s">
        <v>57</v>
      </c>
      <c r="D68" s="2" t="s">
        <v>12</v>
      </c>
      <c r="E68" s="3">
        <v>0</v>
      </c>
      <c r="F68" s="19">
        <f>G68+H68+I68+J68+K68</f>
        <v>0</v>
      </c>
      <c r="G68" s="19">
        <f aca="true" t="shared" si="14" ref="G68:K71">H68+I68+J68+K68+L68</f>
        <v>0</v>
      </c>
      <c r="H68" s="19">
        <f t="shared" si="14"/>
        <v>0</v>
      </c>
      <c r="I68" s="19">
        <f t="shared" si="14"/>
        <v>0</v>
      </c>
      <c r="J68" s="19">
        <f t="shared" si="14"/>
        <v>0</v>
      </c>
      <c r="K68" s="19">
        <f t="shared" si="14"/>
        <v>0</v>
      </c>
      <c r="L68" s="51"/>
      <c r="M68" s="51"/>
    </row>
    <row r="69" spans="1:13" ht="52.5" customHeight="1">
      <c r="A69" s="91"/>
      <c r="B69" s="93"/>
      <c r="C69" s="18" t="s">
        <v>57</v>
      </c>
      <c r="D69" s="2" t="s">
        <v>13</v>
      </c>
      <c r="E69" s="3">
        <v>0</v>
      </c>
      <c r="F69" s="19">
        <f>G69+H69+I69+J69+K69</f>
        <v>0</v>
      </c>
      <c r="G69" s="19">
        <f t="shared" si="14"/>
        <v>0</v>
      </c>
      <c r="H69" s="19">
        <f t="shared" si="14"/>
        <v>0</v>
      </c>
      <c r="I69" s="19">
        <f t="shared" si="14"/>
        <v>0</v>
      </c>
      <c r="J69" s="19">
        <f t="shared" si="14"/>
        <v>0</v>
      </c>
      <c r="K69" s="19">
        <f t="shared" si="14"/>
        <v>0</v>
      </c>
      <c r="L69" s="51"/>
      <c r="M69" s="51"/>
    </row>
    <row r="70" spans="1:13" ht="65.25" customHeight="1">
      <c r="A70" s="91"/>
      <c r="B70" s="93"/>
      <c r="C70" s="18" t="s">
        <v>57</v>
      </c>
      <c r="D70" s="2" t="s">
        <v>14</v>
      </c>
      <c r="E70" s="3">
        <v>0</v>
      </c>
      <c r="F70" s="19">
        <f>G70+H70+I70+J70+K70</f>
        <v>0</v>
      </c>
      <c r="G70" s="19">
        <f t="shared" si="14"/>
        <v>0</v>
      </c>
      <c r="H70" s="19">
        <f t="shared" si="14"/>
        <v>0</v>
      </c>
      <c r="I70" s="19">
        <f t="shared" si="14"/>
        <v>0</v>
      </c>
      <c r="J70" s="19">
        <f t="shared" si="14"/>
        <v>0</v>
      </c>
      <c r="K70" s="19">
        <f t="shared" si="14"/>
        <v>0</v>
      </c>
      <c r="L70" s="51"/>
      <c r="M70" s="51"/>
    </row>
    <row r="71" spans="1:13" ht="78" customHeight="1">
      <c r="A71" s="92"/>
      <c r="B71" s="94"/>
      <c r="C71" s="18" t="s">
        <v>57</v>
      </c>
      <c r="D71" s="18" t="s">
        <v>43</v>
      </c>
      <c r="E71" s="3">
        <v>0</v>
      </c>
      <c r="F71" s="19">
        <f>G71+H71+I71+J71+K71</f>
        <v>0</v>
      </c>
      <c r="G71" s="19">
        <f t="shared" si="14"/>
        <v>0</v>
      </c>
      <c r="H71" s="19">
        <f t="shared" si="14"/>
        <v>0</v>
      </c>
      <c r="I71" s="19">
        <f t="shared" si="14"/>
        <v>0</v>
      </c>
      <c r="J71" s="19">
        <f t="shared" si="14"/>
        <v>0</v>
      </c>
      <c r="K71" s="19">
        <f t="shared" si="14"/>
        <v>0</v>
      </c>
      <c r="L71" s="52"/>
      <c r="M71" s="52"/>
    </row>
    <row r="72" spans="1:13" ht="19.5" customHeight="1">
      <c r="A72" s="74"/>
      <c r="B72" s="70" t="s">
        <v>17</v>
      </c>
      <c r="C72" s="18" t="s">
        <v>57</v>
      </c>
      <c r="D72" s="2" t="s">
        <v>10</v>
      </c>
      <c r="E72" s="3">
        <f>E73+E74+E75+E76</f>
        <v>1572148.2</v>
      </c>
      <c r="F72" s="19">
        <f aca="true" t="shared" si="15" ref="F72:K72">F73+F74+F75+F76</f>
        <v>8407285</v>
      </c>
      <c r="G72" s="9">
        <f t="shared" si="15"/>
        <v>1681457</v>
      </c>
      <c r="H72" s="19">
        <f t="shared" si="15"/>
        <v>1681457</v>
      </c>
      <c r="I72" s="19">
        <f t="shared" si="15"/>
        <v>1681457</v>
      </c>
      <c r="J72" s="16">
        <f t="shared" si="15"/>
        <v>1681457</v>
      </c>
      <c r="K72" s="9">
        <f t="shared" si="15"/>
        <v>1681457</v>
      </c>
      <c r="L72" s="59"/>
      <c r="M72" s="59"/>
    </row>
    <row r="73" spans="1:13" ht="36">
      <c r="A73" s="74"/>
      <c r="B73" s="70"/>
      <c r="C73" s="18" t="s">
        <v>57</v>
      </c>
      <c r="D73" s="2" t="s">
        <v>12</v>
      </c>
      <c r="E73" s="3">
        <f>E18+E33+E63</f>
        <v>0</v>
      </c>
      <c r="F73" s="9">
        <f>G73+H73+I73+J73+K73</f>
        <v>0</v>
      </c>
      <c r="G73" s="9">
        <f>G18+G33+G63</f>
        <v>0</v>
      </c>
      <c r="H73" s="9">
        <f>H18+H33+H63</f>
        <v>0</v>
      </c>
      <c r="I73" s="9">
        <f>I18+I33+I63</f>
        <v>0</v>
      </c>
      <c r="J73" s="9">
        <f>J18+J33+J63</f>
        <v>0</v>
      </c>
      <c r="K73" s="9">
        <f>K18+K33+K63</f>
        <v>0</v>
      </c>
      <c r="L73" s="59"/>
      <c r="M73" s="59"/>
    </row>
    <row r="74" spans="1:13" ht="48">
      <c r="A74" s="74"/>
      <c r="B74" s="70"/>
      <c r="C74" s="18" t="s">
        <v>57</v>
      </c>
      <c r="D74" s="2" t="s">
        <v>13</v>
      </c>
      <c r="E74" s="3">
        <f>E19+E34+E64</f>
        <v>974833</v>
      </c>
      <c r="F74" s="9">
        <f>G74+H74+I74+J74+K74</f>
        <v>5570905</v>
      </c>
      <c r="G74" s="9">
        <f aca="true" t="shared" si="16" ref="G74:K76">G19+G34+G64</f>
        <v>1114181</v>
      </c>
      <c r="H74" s="9">
        <f t="shared" si="16"/>
        <v>1114181</v>
      </c>
      <c r="I74" s="9">
        <f t="shared" si="16"/>
        <v>1114181</v>
      </c>
      <c r="J74" s="9">
        <f t="shared" si="16"/>
        <v>1114181</v>
      </c>
      <c r="K74" s="9">
        <f t="shared" si="16"/>
        <v>1114181</v>
      </c>
      <c r="L74" s="59"/>
      <c r="M74" s="59"/>
    </row>
    <row r="75" spans="1:13" ht="60">
      <c r="A75" s="74"/>
      <c r="B75" s="70"/>
      <c r="C75" s="18" t="s">
        <v>57</v>
      </c>
      <c r="D75" s="2" t="s">
        <v>14</v>
      </c>
      <c r="E75" s="3">
        <f>E20+E35+E65</f>
        <v>435953.5</v>
      </c>
      <c r="F75" s="9">
        <f>G75+H75+I75+J75+K75</f>
        <v>2000880</v>
      </c>
      <c r="G75" s="9">
        <f t="shared" si="16"/>
        <v>400176</v>
      </c>
      <c r="H75" s="9">
        <f t="shared" si="16"/>
        <v>400176</v>
      </c>
      <c r="I75" s="9">
        <f t="shared" si="16"/>
        <v>400176</v>
      </c>
      <c r="J75" s="9">
        <f t="shared" si="16"/>
        <v>400176</v>
      </c>
      <c r="K75" s="9">
        <f t="shared" si="16"/>
        <v>400176</v>
      </c>
      <c r="L75" s="59"/>
      <c r="M75" s="59"/>
    </row>
    <row r="76" spans="1:13" ht="24">
      <c r="A76" s="74"/>
      <c r="B76" s="70"/>
      <c r="C76" s="18" t="s">
        <v>57</v>
      </c>
      <c r="D76" s="18" t="s">
        <v>43</v>
      </c>
      <c r="E76" s="3">
        <f>E21+E36+E66</f>
        <v>161361.7</v>
      </c>
      <c r="F76" s="9">
        <f>G76+H76+I76+J76+K76</f>
        <v>835500</v>
      </c>
      <c r="G76" s="9">
        <f t="shared" si="16"/>
        <v>167100</v>
      </c>
      <c r="H76" s="9">
        <f t="shared" si="16"/>
        <v>167100</v>
      </c>
      <c r="I76" s="9">
        <f t="shared" si="16"/>
        <v>167100</v>
      </c>
      <c r="J76" s="9">
        <f t="shared" si="16"/>
        <v>167100</v>
      </c>
      <c r="K76" s="9">
        <f t="shared" si="16"/>
        <v>167100</v>
      </c>
      <c r="L76" s="59"/>
      <c r="M76" s="59"/>
    </row>
    <row r="77" spans="1:11" ht="15">
      <c r="A77" s="6"/>
      <c r="B77" s="4"/>
      <c r="F77" s="37"/>
      <c r="G77" s="37"/>
      <c r="H77" s="30"/>
      <c r="I77" s="30"/>
      <c r="J77" s="38"/>
      <c r="K77" s="37"/>
    </row>
    <row r="78" spans="6:11" ht="15">
      <c r="F78" s="37"/>
      <c r="G78" s="37"/>
      <c r="H78" s="30"/>
      <c r="I78" s="30"/>
      <c r="J78" s="38"/>
      <c r="K78" s="37"/>
    </row>
    <row r="79" ht="15">
      <c r="H79" s="8"/>
    </row>
    <row r="80" ht="15">
      <c r="H80" s="8"/>
    </row>
    <row r="81" ht="15">
      <c r="H81" s="8"/>
    </row>
    <row r="82" ht="15">
      <c r="H82" s="8"/>
    </row>
    <row r="83" ht="15">
      <c r="H83" s="8"/>
    </row>
    <row r="84" ht="15">
      <c r="H84" s="8"/>
    </row>
    <row r="85" ht="15">
      <c r="H85" s="8"/>
    </row>
    <row r="86" ht="15">
      <c r="H86" s="8"/>
    </row>
    <row r="87" ht="15">
      <c r="H87" s="8"/>
    </row>
    <row r="88" ht="15">
      <c r="H88" s="8"/>
    </row>
    <row r="89" ht="15">
      <c r="H89" s="8"/>
    </row>
    <row r="90" ht="15">
      <c r="H90" s="8"/>
    </row>
    <row r="91" ht="15">
      <c r="H91" s="8"/>
    </row>
    <row r="92" ht="15">
      <c r="H92" s="8"/>
    </row>
    <row r="93" ht="15">
      <c r="H93" s="8"/>
    </row>
    <row r="94" ht="15">
      <c r="H94" s="8"/>
    </row>
    <row r="95" ht="15">
      <c r="H95" s="8"/>
    </row>
    <row r="96" ht="15">
      <c r="H96" s="8"/>
    </row>
    <row r="97" ht="15">
      <c r="H97" s="8"/>
    </row>
    <row r="98" ht="15">
      <c r="H98" s="8"/>
    </row>
    <row r="99" ht="15">
      <c r="H99" s="8"/>
    </row>
    <row r="100" ht="15">
      <c r="H100" s="8"/>
    </row>
    <row r="101" ht="15">
      <c r="H101" s="8"/>
    </row>
    <row r="102" ht="15">
      <c r="H102" s="8"/>
    </row>
    <row r="103" ht="15">
      <c r="H103" s="8"/>
    </row>
    <row r="104" ht="15">
      <c r="H104" s="8"/>
    </row>
    <row r="105" ht="15">
      <c r="H105" s="8"/>
    </row>
    <row r="106" ht="15">
      <c r="H106" s="8"/>
    </row>
    <row r="107" ht="15">
      <c r="H107" s="8"/>
    </row>
    <row r="108" ht="15">
      <c r="H108" s="8"/>
    </row>
    <row r="109" ht="15">
      <c r="H109" s="8"/>
    </row>
    <row r="110" ht="15">
      <c r="H110" s="8"/>
    </row>
    <row r="111" ht="15">
      <c r="H111" s="8"/>
    </row>
    <row r="112" ht="15">
      <c r="H112" s="8"/>
    </row>
    <row r="113" ht="15">
      <c r="H113" s="8"/>
    </row>
    <row r="114" ht="15">
      <c r="H114" s="8"/>
    </row>
    <row r="115" ht="15">
      <c r="H115" s="8"/>
    </row>
    <row r="116" ht="15">
      <c r="H116" s="8"/>
    </row>
    <row r="117" ht="15">
      <c r="H117" s="8"/>
    </row>
    <row r="118" ht="15">
      <c r="H118" s="8"/>
    </row>
    <row r="119" ht="15">
      <c r="H119" s="8"/>
    </row>
    <row r="120" ht="15">
      <c r="H120" s="8"/>
    </row>
    <row r="121" ht="15">
      <c r="H121" s="8"/>
    </row>
    <row r="122" ht="15">
      <c r="H122" s="8"/>
    </row>
    <row r="123" ht="15">
      <c r="H123" s="8"/>
    </row>
    <row r="124" ht="15">
      <c r="H124" s="8"/>
    </row>
    <row r="125" ht="15">
      <c r="H125" s="8"/>
    </row>
    <row r="126" ht="15">
      <c r="H126" s="8"/>
    </row>
    <row r="127" ht="15">
      <c r="H127" s="8"/>
    </row>
    <row r="128" ht="15">
      <c r="H128" s="8"/>
    </row>
    <row r="129" ht="15">
      <c r="H129" s="8"/>
    </row>
    <row r="130" ht="15">
      <c r="H130" s="8"/>
    </row>
    <row r="131" ht="15">
      <c r="H131" s="8"/>
    </row>
    <row r="132" ht="15">
      <c r="H132" s="8"/>
    </row>
    <row r="133" ht="15">
      <c r="H133" s="8"/>
    </row>
    <row r="134" ht="15">
      <c r="H134" s="8"/>
    </row>
    <row r="135" ht="15">
      <c r="H135" s="8"/>
    </row>
    <row r="136" ht="15">
      <c r="H136" s="8"/>
    </row>
    <row r="137" ht="15">
      <c r="H137" s="8"/>
    </row>
    <row r="138" ht="15">
      <c r="H138" s="8"/>
    </row>
    <row r="139" ht="15">
      <c r="H139" s="8"/>
    </row>
    <row r="140" ht="15">
      <c r="H140" s="8"/>
    </row>
    <row r="141" ht="15">
      <c r="H141" s="8"/>
    </row>
    <row r="142" ht="15">
      <c r="H142" s="8"/>
    </row>
    <row r="143" ht="15">
      <c r="H143" s="8"/>
    </row>
    <row r="144" ht="15">
      <c r="H144" s="8"/>
    </row>
    <row r="145" ht="15">
      <c r="H145" s="8"/>
    </row>
    <row r="146" ht="15">
      <c r="H146" s="8"/>
    </row>
    <row r="147" ht="15">
      <c r="H147" s="8"/>
    </row>
    <row r="148" ht="15">
      <c r="H148" s="8"/>
    </row>
    <row r="149" ht="15">
      <c r="H149" s="8"/>
    </row>
    <row r="150" ht="15">
      <c r="H150" s="8"/>
    </row>
    <row r="151" ht="15">
      <c r="H151" s="8"/>
    </row>
    <row r="152" ht="15">
      <c r="H152" s="8"/>
    </row>
    <row r="153" ht="15">
      <c r="H153" s="8"/>
    </row>
    <row r="154" ht="15">
      <c r="H154" s="8"/>
    </row>
    <row r="155" ht="15">
      <c r="H155" s="8"/>
    </row>
    <row r="156" ht="15">
      <c r="H156" s="8"/>
    </row>
    <row r="157" ht="15">
      <c r="H157" s="8"/>
    </row>
    <row r="158" ht="15">
      <c r="H158" s="8"/>
    </row>
    <row r="159" ht="15">
      <c r="H159" s="8"/>
    </row>
    <row r="160" ht="15">
      <c r="H160" s="8"/>
    </row>
    <row r="161" ht="15">
      <c r="H161" s="8"/>
    </row>
    <row r="162" ht="15">
      <c r="H162" s="8"/>
    </row>
    <row r="163" ht="15">
      <c r="H163" s="8"/>
    </row>
    <row r="164" ht="15">
      <c r="H164" s="8"/>
    </row>
    <row r="165" ht="15">
      <c r="H165" s="8"/>
    </row>
    <row r="166" ht="15">
      <c r="H166" s="8"/>
    </row>
    <row r="167" ht="15">
      <c r="H167" s="8"/>
    </row>
    <row r="168" ht="15">
      <c r="H168" s="8"/>
    </row>
    <row r="169" ht="15">
      <c r="H169" s="8"/>
    </row>
    <row r="170" ht="15">
      <c r="H170" s="8"/>
    </row>
    <row r="171" ht="15">
      <c r="H171" s="8"/>
    </row>
    <row r="172" ht="15">
      <c r="H172" s="8"/>
    </row>
    <row r="173" ht="15">
      <c r="H173" s="8"/>
    </row>
    <row r="174" ht="15">
      <c r="H174" s="8"/>
    </row>
    <row r="175" ht="15">
      <c r="H175" s="8"/>
    </row>
    <row r="176" ht="15">
      <c r="H176" s="8"/>
    </row>
    <row r="177" ht="15">
      <c r="H177" s="8"/>
    </row>
    <row r="178" ht="15">
      <c r="H178" s="8"/>
    </row>
    <row r="179" ht="15">
      <c r="H179" s="8"/>
    </row>
    <row r="180" ht="15">
      <c r="H180" s="8"/>
    </row>
    <row r="181" ht="15">
      <c r="H181" s="8"/>
    </row>
    <row r="182" ht="15">
      <c r="H182" s="8"/>
    </row>
    <row r="183" ht="15">
      <c r="H183" s="8"/>
    </row>
    <row r="184" ht="15">
      <c r="H184" s="8"/>
    </row>
    <row r="185" ht="15">
      <c r="H185" s="8"/>
    </row>
    <row r="186" ht="15">
      <c r="H186" s="8"/>
    </row>
    <row r="187" ht="15">
      <c r="H187" s="8"/>
    </row>
    <row r="188" ht="15">
      <c r="H188" s="8"/>
    </row>
    <row r="189" ht="15">
      <c r="H189" s="8"/>
    </row>
    <row r="190" ht="15">
      <c r="H190" s="8"/>
    </row>
    <row r="191" ht="15">
      <c r="H191" s="8"/>
    </row>
    <row r="192" ht="15">
      <c r="H192" s="8"/>
    </row>
    <row r="193" ht="15">
      <c r="H193" s="8"/>
    </row>
    <row r="194" ht="15">
      <c r="H194" s="8"/>
    </row>
    <row r="195" ht="15">
      <c r="H195" s="8"/>
    </row>
    <row r="196" ht="15">
      <c r="H196" s="8"/>
    </row>
    <row r="197" ht="15">
      <c r="H197" s="8"/>
    </row>
    <row r="198" ht="15">
      <c r="H198" s="8"/>
    </row>
    <row r="199" ht="15">
      <c r="H199" s="8"/>
    </row>
    <row r="200" ht="15">
      <c r="H200" s="8"/>
    </row>
    <row r="201" ht="15">
      <c r="H201" s="8"/>
    </row>
    <row r="202" ht="15">
      <c r="H202" s="8"/>
    </row>
    <row r="203" ht="15">
      <c r="H203" s="8"/>
    </row>
    <row r="204" ht="15">
      <c r="H204" s="8"/>
    </row>
    <row r="205" ht="15">
      <c r="H205" s="8"/>
    </row>
    <row r="206" ht="15">
      <c r="H206" s="8"/>
    </row>
    <row r="207" ht="15">
      <c r="H207" s="8"/>
    </row>
    <row r="208" ht="15">
      <c r="H208" s="8"/>
    </row>
    <row r="209" ht="15">
      <c r="H209" s="8"/>
    </row>
    <row r="210" ht="15">
      <c r="H210" s="8"/>
    </row>
    <row r="211" ht="15">
      <c r="H211" s="8"/>
    </row>
    <row r="212" ht="15">
      <c r="H212" s="8"/>
    </row>
    <row r="213" ht="15">
      <c r="H213" s="8"/>
    </row>
    <row r="214" ht="15">
      <c r="H214" s="8"/>
    </row>
    <row r="215" ht="15">
      <c r="H215" s="8"/>
    </row>
    <row r="216" ht="15">
      <c r="H216" s="8"/>
    </row>
    <row r="217" ht="15">
      <c r="H217" s="8"/>
    </row>
    <row r="218" ht="15">
      <c r="H218" s="8"/>
    </row>
    <row r="219" ht="15">
      <c r="H219" s="8"/>
    </row>
    <row r="220" ht="15">
      <c r="H220" s="8"/>
    </row>
    <row r="221" ht="15">
      <c r="H221" s="8"/>
    </row>
    <row r="222" ht="15">
      <c r="H222" s="8"/>
    </row>
    <row r="223" ht="15">
      <c r="H223" s="8"/>
    </row>
    <row r="224" ht="15">
      <c r="H224" s="8"/>
    </row>
    <row r="225" ht="15">
      <c r="H225" s="8"/>
    </row>
    <row r="226" ht="15">
      <c r="H226" s="8"/>
    </row>
    <row r="227" ht="15">
      <c r="H227" s="8"/>
    </row>
    <row r="228" ht="15">
      <c r="H228" s="8"/>
    </row>
    <row r="229" ht="15">
      <c r="H229" s="8"/>
    </row>
    <row r="230" ht="15">
      <c r="H230" s="8"/>
    </row>
    <row r="231" ht="15">
      <c r="H231" s="8"/>
    </row>
    <row r="232" ht="15">
      <c r="H232" s="8"/>
    </row>
    <row r="233" ht="15">
      <c r="H233" s="8"/>
    </row>
    <row r="234" ht="15">
      <c r="H234" s="8"/>
    </row>
    <row r="235" ht="15">
      <c r="H235" s="8"/>
    </row>
    <row r="236" ht="15">
      <c r="H236" s="8"/>
    </row>
    <row r="237" ht="15">
      <c r="H237" s="8"/>
    </row>
    <row r="238" ht="15">
      <c r="H238" s="8"/>
    </row>
    <row r="239" ht="15">
      <c r="H239" s="8"/>
    </row>
    <row r="240" ht="15">
      <c r="H240" s="8"/>
    </row>
    <row r="241" ht="15">
      <c r="H241" s="8"/>
    </row>
    <row r="242" ht="15">
      <c r="H242" s="8"/>
    </row>
    <row r="243" ht="15">
      <c r="H243" s="8"/>
    </row>
    <row r="244" ht="15">
      <c r="H244" s="8"/>
    </row>
    <row r="245" ht="15">
      <c r="H245" s="8"/>
    </row>
    <row r="246" ht="15">
      <c r="H246" s="8"/>
    </row>
    <row r="247" ht="15">
      <c r="H247" s="8"/>
    </row>
    <row r="248" ht="15">
      <c r="H248" s="8"/>
    </row>
    <row r="249" ht="15">
      <c r="H249" s="8"/>
    </row>
    <row r="250" ht="15">
      <c r="H250" s="8"/>
    </row>
    <row r="251" ht="15">
      <c r="H251" s="8"/>
    </row>
    <row r="252" ht="15">
      <c r="H252" s="8"/>
    </row>
    <row r="253" ht="15">
      <c r="H253" s="8"/>
    </row>
    <row r="254" ht="15">
      <c r="H254" s="8"/>
    </row>
    <row r="255" ht="15">
      <c r="H255" s="8"/>
    </row>
    <row r="256" ht="15">
      <c r="H256" s="8"/>
    </row>
    <row r="257" ht="15">
      <c r="H257" s="8"/>
    </row>
    <row r="258" ht="15">
      <c r="H258" s="8"/>
    </row>
    <row r="259" ht="15">
      <c r="H259" s="8"/>
    </row>
    <row r="260" ht="15">
      <c r="H260" s="8"/>
    </row>
    <row r="261" ht="15">
      <c r="H261" s="8"/>
    </row>
    <row r="262" ht="15">
      <c r="H262" s="8"/>
    </row>
    <row r="263" ht="15">
      <c r="H263" s="8"/>
    </row>
    <row r="264" ht="15">
      <c r="H264" s="8"/>
    </row>
    <row r="265" ht="15">
      <c r="H265" s="8"/>
    </row>
    <row r="266" ht="15">
      <c r="H266" s="8"/>
    </row>
    <row r="267" ht="15">
      <c r="H267" s="8"/>
    </row>
    <row r="268" ht="15">
      <c r="H268" s="8"/>
    </row>
    <row r="269" ht="15">
      <c r="H269" s="8"/>
    </row>
    <row r="270" ht="15">
      <c r="H270" s="8"/>
    </row>
    <row r="271" ht="15">
      <c r="H271" s="8"/>
    </row>
    <row r="272" ht="15">
      <c r="H272" s="8"/>
    </row>
    <row r="273" ht="15">
      <c r="H273" s="8"/>
    </row>
    <row r="274" ht="15">
      <c r="H274" s="8"/>
    </row>
    <row r="275" ht="15">
      <c r="H275" s="8"/>
    </row>
    <row r="276" ht="15">
      <c r="H276" s="8"/>
    </row>
    <row r="277" ht="15">
      <c r="H277" s="8"/>
    </row>
    <row r="278" ht="15">
      <c r="H278" s="8"/>
    </row>
    <row r="279" ht="15">
      <c r="H279" s="8"/>
    </row>
    <row r="280" ht="15">
      <c r="H280" s="8"/>
    </row>
    <row r="281" ht="15">
      <c r="H281" s="8"/>
    </row>
    <row r="282" ht="15">
      <c r="H282" s="8"/>
    </row>
    <row r="283" ht="15">
      <c r="H283" s="8"/>
    </row>
    <row r="284" ht="15">
      <c r="H284" s="8"/>
    </row>
    <row r="285" ht="15">
      <c r="H285" s="8"/>
    </row>
    <row r="286" ht="15">
      <c r="H286" s="8"/>
    </row>
    <row r="287" ht="15">
      <c r="H287" s="8"/>
    </row>
    <row r="288" ht="15">
      <c r="H288" s="8"/>
    </row>
    <row r="289" ht="15">
      <c r="H289" s="8"/>
    </row>
    <row r="290" ht="15">
      <c r="H290" s="8"/>
    </row>
    <row r="291" ht="15">
      <c r="H291" s="8"/>
    </row>
    <row r="292" ht="15">
      <c r="H292" s="8"/>
    </row>
    <row r="293" ht="15">
      <c r="H293" s="8"/>
    </row>
    <row r="294" ht="15">
      <c r="H294" s="8"/>
    </row>
    <row r="295" ht="15">
      <c r="H295" s="8"/>
    </row>
    <row r="296" ht="15">
      <c r="H296" s="8"/>
    </row>
    <row r="297" ht="15">
      <c r="H297" s="8"/>
    </row>
    <row r="298" ht="15">
      <c r="H298" s="8"/>
    </row>
    <row r="299" ht="15">
      <c r="H299" s="8"/>
    </row>
    <row r="300" ht="15">
      <c r="H300" s="8"/>
    </row>
    <row r="301" ht="15">
      <c r="H301" s="8"/>
    </row>
    <row r="302" ht="15">
      <c r="H302" s="8"/>
    </row>
    <row r="303" ht="15">
      <c r="H303" s="8"/>
    </row>
    <row r="304" ht="15">
      <c r="H304" s="8"/>
    </row>
    <row r="305" ht="15">
      <c r="H305" s="8"/>
    </row>
    <row r="306" ht="15">
      <c r="H306" s="8"/>
    </row>
    <row r="307" ht="15">
      <c r="H307" s="8"/>
    </row>
    <row r="308" ht="15">
      <c r="H308" s="8"/>
    </row>
    <row r="309" ht="15">
      <c r="H309" s="8"/>
    </row>
    <row r="310" ht="15">
      <c r="H310" s="8"/>
    </row>
    <row r="311" ht="15">
      <c r="H311" s="8"/>
    </row>
    <row r="312" ht="15">
      <c r="H312" s="8"/>
    </row>
    <row r="313" ht="15">
      <c r="H313" s="8"/>
    </row>
    <row r="314" ht="15">
      <c r="H314" s="8"/>
    </row>
    <row r="315" ht="15">
      <c r="H315" s="8"/>
    </row>
    <row r="316" ht="15">
      <c r="H316" s="8"/>
    </row>
    <row r="317" ht="15">
      <c r="H317" s="8"/>
    </row>
    <row r="318" ht="15">
      <c r="H318" s="8"/>
    </row>
    <row r="319" ht="15">
      <c r="H319" s="8"/>
    </row>
    <row r="320" ht="15">
      <c r="H320" s="8"/>
    </row>
    <row r="321" ht="15">
      <c r="H321" s="8"/>
    </row>
    <row r="322" ht="15">
      <c r="H322" s="8"/>
    </row>
    <row r="323" ht="15">
      <c r="H323" s="8"/>
    </row>
    <row r="324" ht="15">
      <c r="H324" s="8"/>
    </row>
    <row r="325" ht="15">
      <c r="H325" s="8"/>
    </row>
    <row r="326" ht="15">
      <c r="H326" s="8"/>
    </row>
    <row r="327" ht="15">
      <c r="H327" s="8"/>
    </row>
    <row r="328" ht="15">
      <c r="H328" s="8"/>
    </row>
    <row r="329" ht="15">
      <c r="H329" s="8"/>
    </row>
    <row r="330" ht="15">
      <c r="H330" s="8"/>
    </row>
    <row r="331" ht="15">
      <c r="H331" s="8"/>
    </row>
    <row r="332" ht="15">
      <c r="H332" s="8"/>
    </row>
    <row r="333" ht="15">
      <c r="H333" s="8"/>
    </row>
    <row r="334" ht="15">
      <c r="H334" s="8"/>
    </row>
    <row r="335" ht="15">
      <c r="H335" s="8"/>
    </row>
    <row r="336" ht="15">
      <c r="H336" s="8"/>
    </row>
    <row r="337" ht="15">
      <c r="H337" s="8"/>
    </row>
    <row r="338" ht="15">
      <c r="H338" s="8"/>
    </row>
    <row r="339" ht="15">
      <c r="H339" s="8"/>
    </row>
    <row r="340" ht="15">
      <c r="H340" s="8"/>
    </row>
    <row r="341" ht="15">
      <c r="H341" s="8"/>
    </row>
    <row r="342" ht="15">
      <c r="H342" s="8"/>
    </row>
    <row r="343" ht="15">
      <c r="H343" s="8"/>
    </row>
    <row r="344" ht="15">
      <c r="H344" s="8"/>
    </row>
    <row r="345" ht="15">
      <c r="H345" s="8"/>
    </row>
    <row r="346" ht="15">
      <c r="H346" s="8"/>
    </row>
    <row r="347" ht="15">
      <c r="H347" s="8"/>
    </row>
    <row r="348" ht="15">
      <c r="H348" s="8"/>
    </row>
    <row r="349" ht="15">
      <c r="H349" s="8"/>
    </row>
    <row r="350" ht="15">
      <c r="H350" s="8"/>
    </row>
    <row r="351" ht="15">
      <c r="H351" s="8"/>
    </row>
    <row r="352" ht="15">
      <c r="H352" s="8"/>
    </row>
    <row r="353" ht="15">
      <c r="H353" s="8"/>
    </row>
    <row r="354" ht="15">
      <c r="H354" s="8"/>
    </row>
    <row r="355" ht="15">
      <c r="H355" s="8"/>
    </row>
    <row r="356" ht="15">
      <c r="H356" s="8"/>
    </row>
    <row r="357" ht="15">
      <c r="H357" s="8"/>
    </row>
    <row r="358" ht="15">
      <c r="H358" s="8"/>
    </row>
    <row r="359" ht="15">
      <c r="H359" s="8"/>
    </row>
    <row r="360" ht="15">
      <c r="H360" s="8"/>
    </row>
    <row r="361" ht="15">
      <c r="H361" s="8"/>
    </row>
    <row r="362" ht="15">
      <c r="H362" s="8"/>
    </row>
    <row r="363" ht="15">
      <c r="H363" s="8"/>
    </row>
    <row r="364" ht="15">
      <c r="H364" s="8"/>
    </row>
    <row r="365" ht="15">
      <c r="H365" s="8"/>
    </row>
    <row r="366" ht="15">
      <c r="H366" s="8"/>
    </row>
    <row r="367" ht="15">
      <c r="H367" s="8"/>
    </row>
    <row r="368" ht="15">
      <c r="H368" s="8"/>
    </row>
    <row r="369" ht="15">
      <c r="H369" s="8"/>
    </row>
    <row r="370" ht="15">
      <c r="H370" s="8"/>
    </row>
    <row r="371" ht="15">
      <c r="H371" s="8"/>
    </row>
    <row r="372" ht="15">
      <c r="H372" s="8"/>
    </row>
    <row r="373" ht="15">
      <c r="H373" s="8"/>
    </row>
    <row r="374" ht="15">
      <c r="H374" s="8"/>
    </row>
    <row r="375" ht="15">
      <c r="H375" s="8"/>
    </row>
    <row r="376" ht="15">
      <c r="H376" s="8"/>
    </row>
    <row r="377" ht="15">
      <c r="H377" s="8"/>
    </row>
    <row r="378" ht="15">
      <c r="H378" s="8"/>
    </row>
    <row r="379" ht="15">
      <c r="H379" s="8"/>
    </row>
    <row r="380" ht="15">
      <c r="H380" s="8"/>
    </row>
    <row r="381" ht="15">
      <c r="H381" s="8"/>
    </row>
    <row r="382" ht="15">
      <c r="H382" s="8"/>
    </row>
    <row r="383" ht="15">
      <c r="H383" s="8"/>
    </row>
    <row r="384" ht="15">
      <c r="H384" s="8"/>
    </row>
    <row r="385" ht="15">
      <c r="H385" s="8"/>
    </row>
    <row r="386" ht="15">
      <c r="H386" s="8"/>
    </row>
    <row r="387" ht="15">
      <c r="H387" s="8"/>
    </row>
    <row r="388" ht="15">
      <c r="H388" s="8"/>
    </row>
    <row r="389" ht="15">
      <c r="H389" s="8"/>
    </row>
    <row r="390" ht="15">
      <c r="H390" s="8"/>
    </row>
    <row r="391" ht="15">
      <c r="H391" s="8"/>
    </row>
    <row r="392" ht="15">
      <c r="H392" s="8"/>
    </row>
    <row r="393" ht="15">
      <c r="H393" s="8"/>
    </row>
    <row r="394" ht="15">
      <c r="H394" s="8"/>
    </row>
    <row r="395" ht="15">
      <c r="H395" s="8"/>
    </row>
    <row r="396" ht="15">
      <c r="H396" s="8"/>
    </row>
    <row r="397" ht="15">
      <c r="H397" s="8"/>
    </row>
    <row r="398" ht="15">
      <c r="H398" s="8"/>
    </row>
    <row r="399" ht="15">
      <c r="H399" s="8"/>
    </row>
    <row r="400" ht="15">
      <c r="H400" s="8"/>
    </row>
    <row r="401" ht="15">
      <c r="H401" s="8"/>
    </row>
    <row r="402" ht="15">
      <c r="H402" s="8"/>
    </row>
    <row r="403" ht="15">
      <c r="H403" s="8"/>
    </row>
    <row r="404" ht="15">
      <c r="H404" s="8"/>
    </row>
    <row r="405" ht="15">
      <c r="H405" s="8"/>
    </row>
    <row r="406" ht="15">
      <c r="H406" s="8"/>
    </row>
    <row r="407" ht="15">
      <c r="H407" s="8"/>
    </row>
    <row r="408" ht="15">
      <c r="H408" s="8"/>
    </row>
    <row r="409" ht="15">
      <c r="H409" s="8"/>
    </row>
    <row r="410" ht="15">
      <c r="H410" s="8"/>
    </row>
    <row r="411" ht="15">
      <c r="H411" s="8"/>
    </row>
    <row r="412" ht="15">
      <c r="H412" s="8"/>
    </row>
    <row r="413" ht="15">
      <c r="H413" s="8"/>
    </row>
    <row r="414" ht="15">
      <c r="H414" s="8"/>
    </row>
    <row r="415" ht="15">
      <c r="H415" s="8"/>
    </row>
    <row r="416" ht="15">
      <c r="H416" s="8"/>
    </row>
    <row r="417" ht="15">
      <c r="H417" s="8"/>
    </row>
    <row r="418" ht="15">
      <c r="H418" s="8"/>
    </row>
    <row r="419" ht="15">
      <c r="H419" s="8"/>
    </row>
    <row r="420" ht="15">
      <c r="H420" s="8"/>
    </row>
    <row r="421" ht="15">
      <c r="H421" s="8"/>
    </row>
    <row r="422" ht="15">
      <c r="H422" s="8"/>
    </row>
    <row r="423" ht="15">
      <c r="H423" s="8"/>
    </row>
    <row r="424" ht="15">
      <c r="H424" s="8"/>
    </row>
    <row r="425" ht="15">
      <c r="H425" s="8"/>
    </row>
    <row r="426" ht="15">
      <c r="H426" s="8"/>
    </row>
    <row r="427" ht="15">
      <c r="H427" s="8"/>
    </row>
    <row r="428" ht="15">
      <c r="H428" s="8"/>
    </row>
    <row r="429" ht="15">
      <c r="H429" s="8"/>
    </row>
    <row r="430" ht="15">
      <c r="H430" s="8"/>
    </row>
    <row r="431" ht="15">
      <c r="H431" s="8"/>
    </row>
    <row r="432" ht="15">
      <c r="H432" s="8"/>
    </row>
    <row r="433" ht="15">
      <c r="H433" s="8"/>
    </row>
    <row r="434" ht="15">
      <c r="H434" s="8"/>
    </row>
    <row r="435" ht="15">
      <c r="H435" s="8"/>
    </row>
    <row r="436" ht="15">
      <c r="H436" s="8"/>
    </row>
    <row r="437" ht="15">
      <c r="H437" s="8"/>
    </row>
    <row r="438" ht="15">
      <c r="H438" s="8"/>
    </row>
    <row r="439" ht="15">
      <c r="H439" s="8"/>
    </row>
    <row r="440" ht="15">
      <c r="H440" s="8"/>
    </row>
    <row r="441" ht="15">
      <c r="H441" s="8"/>
    </row>
    <row r="442" ht="15">
      <c r="H442" s="8"/>
    </row>
    <row r="443" ht="15">
      <c r="H443" s="8"/>
    </row>
    <row r="444" ht="15">
      <c r="H444" s="8"/>
    </row>
    <row r="445" ht="15">
      <c r="H445" s="8"/>
    </row>
    <row r="446" ht="15">
      <c r="H446" s="8"/>
    </row>
    <row r="447" ht="15">
      <c r="H447" s="8"/>
    </row>
    <row r="448" ht="15">
      <c r="H448" s="8"/>
    </row>
    <row r="449" ht="15">
      <c r="H449" s="8"/>
    </row>
    <row r="450" ht="15">
      <c r="H450" s="8"/>
    </row>
    <row r="451" ht="15">
      <c r="H451" s="8"/>
    </row>
    <row r="452" ht="15">
      <c r="H452" s="8"/>
    </row>
    <row r="453" ht="15">
      <c r="H453" s="8"/>
    </row>
    <row r="454" ht="15">
      <c r="H454" s="8"/>
    </row>
    <row r="455" ht="15">
      <c r="H455" s="8"/>
    </row>
    <row r="456" ht="15">
      <c r="H456" s="8"/>
    </row>
  </sheetData>
  <sheetProtection/>
  <mergeCells count="68">
    <mergeCell ref="M62:M66"/>
    <mergeCell ref="M67:M71"/>
    <mergeCell ref="B62:B66"/>
    <mergeCell ref="A62:A66"/>
    <mergeCell ref="A67:A71"/>
    <mergeCell ref="B67:B71"/>
    <mergeCell ref="L62:L66"/>
    <mergeCell ref="L67:L71"/>
    <mergeCell ref="M17:M21"/>
    <mergeCell ref="L17:L21"/>
    <mergeCell ref="A17:A21"/>
    <mergeCell ref="B17:B21"/>
    <mergeCell ref="J2:K2"/>
    <mergeCell ref="J4:M4"/>
    <mergeCell ref="G13:K13"/>
    <mergeCell ref="J5:M5"/>
    <mergeCell ref="A12:M12"/>
    <mergeCell ref="L13:L14"/>
    <mergeCell ref="M22:M26"/>
    <mergeCell ref="L22:L26"/>
    <mergeCell ref="M27:M31"/>
    <mergeCell ref="L27:L31"/>
    <mergeCell ref="A27:A31"/>
    <mergeCell ref="B28:B31"/>
    <mergeCell ref="A22:A26"/>
    <mergeCell ref="J6:M6"/>
    <mergeCell ref="M13:M14"/>
    <mergeCell ref="E13:E14"/>
    <mergeCell ref="A72:A76"/>
    <mergeCell ref="B32:B36"/>
    <mergeCell ref="J1:M1"/>
    <mergeCell ref="J10:M10"/>
    <mergeCell ref="A13:A14"/>
    <mergeCell ref="A16:M16"/>
    <mergeCell ref="J7:M7"/>
    <mergeCell ref="M72:M76"/>
    <mergeCell ref="L72:L76"/>
    <mergeCell ref="B72:B76"/>
    <mergeCell ref="F13:F14"/>
    <mergeCell ref="B13:B14"/>
    <mergeCell ref="C13:C14"/>
    <mergeCell ref="D13:D14"/>
    <mergeCell ref="B23:B26"/>
    <mergeCell ref="M32:M36"/>
    <mergeCell ref="L32:L36"/>
    <mergeCell ref="A57:A61"/>
    <mergeCell ref="B57:B61"/>
    <mergeCell ref="L52:L56"/>
    <mergeCell ref="M52:M56"/>
    <mergeCell ref="L57:L61"/>
    <mergeCell ref="M57:M61"/>
    <mergeCell ref="A52:A56"/>
    <mergeCell ref="B52:B56"/>
    <mergeCell ref="L37:L41"/>
    <mergeCell ref="M37:M41"/>
    <mergeCell ref="L42:L46"/>
    <mergeCell ref="M42:M46"/>
    <mergeCell ref="L47:L51"/>
    <mergeCell ref="M47:M51"/>
    <mergeCell ref="A32:A36"/>
    <mergeCell ref="A37:A41"/>
    <mergeCell ref="B37:B41"/>
    <mergeCell ref="A42:A46"/>
    <mergeCell ref="B42:B46"/>
    <mergeCell ref="A47:A51"/>
    <mergeCell ref="B47:B51"/>
  </mergeCells>
  <printOptions/>
  <pageMargins left="0" right="0" top="0.7480314960629921" bottom="0.15748031496062992" header="0.31496062992125984" footer="0.31496062992125984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7"/>
  <sheetViews>
    <sheetView zoomScaleSheetLayoutView="100" zoomScalePageLayoutView="0" workbookViewId="0" topLeftCell="A82">
      <selection activeCell="B70" sqref="B70:B74"/>
    </sheetView>
  </sheetViews>
  <sheetFormatPr defaultColWidth="9.00390625" defaultRowHeight="15"/>
  <cols>
    <col min="1" max="1" width="6.57421875" style="5" customWidth="1"/>
    <col min="2" max="2" width="17.421875" style="0" customWidth="1"/>
    <col min="3" max="3" width="8.8515625" style="0" customWidth="1"/>
    <col min="4" max="4" width="11.140625" style="0" customWidth="1"/>
    <col min="5" max="5" width="10.140625" style="8" customWidth="1"/>
    <col min="6" max="6" width="10.8515625" style="0" customWidth="1"/>
    <col min="7" max="7" width="11.140625" style="0" bestFit="1" customWidth="1"/>
    <col min="8" max="8" width="10.57421875" style="22" customWidth="1"/>
    <col min="9" max="9" width="10.421875" style="8" customWidth="1"/>
    <col min="10" max="10" width="10.8515625" style="14" customWidth="1"/>
    <col min="11" max="11" width="10.140625" style="0" customWidth="1"/>
    <col min="12" max="12" width="10.421875" style="0" customWidth="1"/>
    <col min="13" max="13" width="23.8515625" style="0" customWidth="1"/>
  </cols>
  <sheetData>
    <row r="1" spans="1:13" ht="61.5" customHeight="1">
      <c r="A1" s="115" t="s">
        <v>5</v>
      </c>
      <c r="B1" s="115" t="s">
        <v>45</v>
      </c>
      <c r="C1" s="115" t="s">
        <v>48</v>
      </c>
      <c r="D1" s="115" t="s">
        <v>6</v>
      </c>
      <c r="E1" s="71" t="s">
        <v>47</v>
      </c>
      <c r="F1" s="115" t="s">
        <v>7</v>
      </c>
      <c r="G1" s="117" t="s">
        <v>8</v>
      </c>
      <c r="H1" s="118"/>
      <c r="I1" s="118"/>
      <c r="J1" s="118"/>
      <c r="K1" s="119"/>
      <c r="L1" s="115" t="s">
        <v>9</v>
      </c>
      <c r="M1" s="115" t="s">
        <v>18</v>
      </c>
    </row>
    <row r="2" spans="1:13" ht="98.25" customHeight="1">
      <c r="A2" s="116"/>
      <c r="B2" s="116"/>
      <c r="C2" s="116"/>
      <c r="D2" s="116"/>
      <c r="E2" s="72"/>
      <c r="F2" s="116"/>
      <c r="G2" s="44" t="s">
        <v>145</v>
      </c>
      <c r="H2" s="1" t="s">
        <v>146</v>
      </c>
      <c r="I2" s="7" t="s">
        <v>147</v>
      </c>
      <c r="J2" s="1" t="s">
        <v>148</v>
      </c>
      <c r="K2" s="1" t="s">
        <v>149</v>
      </c>
      <c r="L2" s="116"/>
      <c r="M2" s="116"/>
    </row>
    <row r="3" spans="1:13" ht="15">
      <c r="A3" s="1">
        <v>1</v>
      </c>
      <c r="B3" s="1">
        <v>2</v>
      </c>
      <c r="C3" s="1">
        <v>3</v>
      </c>
      <c r="D3" s="1">
        <v>4</v>
      </c>
      <c r="E3" s="7">
        <v>5</v>
      </c>
      <c r="F3" s="1">
        <v>6</v>
      </c>
      <c r="G3" s="1">
        <v>7</v>
      </c>
      <c r="H3" s="7">
        <v>8</v>
      </c>
      <c r="I3" s="7">
        <v>9</v>
      </c>
      <c r="J3" s="15">
        <v>10</v>
      </c>
      <c r="K3" s="1">
        <v>11</v>
      </c>
      <c r="L3" s="1">
        <v>12</v>
      </c>
      <c r="M3" s="1">
        <v>13</v>
      </c>
    </row>
    <row r="4" spans="1:13" ht="22.5" customHeight="1">
      <c r="A4" s="106" t="s">
        <v>30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8"/>
    </row>
    <row r="5" spans="1:13" ht="21.75" customHeight="1">
      <c r="A5" s="120" t="s">
        <v>32</v>
      </c>
      <c r="B5" s="103" t="s">
        <v>61</v>
      </c>
      <c r="C5" s="18" t="s">
        <v>57</v>
      </c>
      <c r="D5" s="18" t="s">
        <v>10</v>
      </c>
      <c r="E5" s="19">
        <f aca="true" t="shared" si="0" ref="E5:K5">E6+E7+E8+E9</f>
        <v>1898159.5</v>
      </c>
      <c r="F5" s="19">
        <f>F6+F7+F8+F9</f>
        <v>9739814.1</v>
      </c>
      <c r="G5" s="19">
        <f t="shared" si="0"/>
        <v>1943463.7</v>
      </c>
      <c r="H5" s="19">
        <f>H6+H7+H8+H9</f>
        <v>1949087.6</v>
      </c>
      <c r="I5" s="19">
        <f t="shared" si="0"/>
        <v>1949087.6</v>
      </c>
      <c r="J5" s="19">
        <f t="shared" si="0"/>
        <v>1949087.6</v>
      </c>
      <c r="K5" s="19">
        <f t="shared" si="0"/>
        <v>1949087.6</v>
      </c>
      <c r="L5" s="50" t="s">
        <v>22</v>
      </c>
      <c r="M5" s="50" t="s">
        <v>136</v>
      </c>
    </row>
    <row r="6" spans="1:13" ht="38.25" customHeight="1">
      <c r="A6" s="121"/>
      <c r="B6" s="104"/>
      <c r="C6" s="18" t="s">
        <v>57</v>
      </c>
      <c r="D6" s="18" t="s">
        <v>12</v>
      </c>
      <c r="E6" s="19">
        <f>E11+E16+E21</f>
        <v>0</v>
      </c>
      <c r="F6" s="19">
        <f aca="true" t="shared" si="1" ref="F6:F34">G6+H6+I6+J6+K6</f>
        <v>0</v>
      </c>
      <c r="G6" s="19">
        <f>G11+G16+G21</f>
        <v>0</v>
      </c>
      <c r="H6" s="19">
        <f>H11+H16+H21</f>
        <v>0</v>
      </c>
      <c r="I6" s="19">
        <f>I11+I16+I21</f>
        <v>0</v>
      </c>
      <c r="J6" s="19">
        <f>J11+J16+J21</f>
        <v>0</v>
      </c>
      <c r="K6" s="19">
        <f>K11+K16+K21</f>
        <v>0</v>
      </c>
      <c r="L6" s="85"/>
      <c r="M6" s="85"/>
    </row>
    <row r="7" spans="1:13" ht="49.5" customHeight="1">
      <c r="A7" s="121"/>
      <c r="B7" s="104"/>
      <c r="C7" s="18" t="s">
        <v>57</v>
      </c>
      <c r="D7" s="18" t="s">
        <v>13</v>
      </c>
      <c r="E7" s="19">
        <f>E12+E17+E22</f>
        <v>1584903</v>
      </c>
      <c r="F7" s="19">
        <f t="shared" si="1"/>
        <v>8101480</v>
      </c>
      <c r="G7" s="19">
        <f aca="true" t="shared" si="2" ref="G7:K9">G12+G17+G22</f>
        <v>1620296</v>
      </c>
      <c r="H7" s="19">
        <f t="shared" si="2"/>
        <v>1620296</v>
      </c>
      <c r="I7" s="19">
        <f t="shared" si="2"/>
        <v>1620296</v>
      </c>
      <c r="J7" s="19">
        <f t="shared" si="2"/>
        <v>1620296</v>
      </c>
      <c r="K7" s="19">
        <f t="shared" si="2"/>
        <v>1620296</v>
      </c>
      <c r="L7" s="85"/>
      <c r="M7" s="85"/>
    </row>
    <row r="8" spans="1:13" ht="62.25" customHeight="1">
      <c r="A8" s="121"/>
      <c r="B8" s="104"/>
      <c r="C8" s="18" t="s">
        <v>57</v>
      </c>
      <c r="D8" s="18" t="s">
        <v>14</v>
      </c>
      <c r="E8" s="19">
        <f>E13+E18+E23</f>
        <v>294995.5</v>
      </c>
      <c r="F8" s="19">
        <f t="shared" si="1"/>
        <v>1544834.1</v>
      </c>
      <c r="G8" s="19">
        <f>G13+G18+G23</f>
        <v>304467.7</v>
      </c>
      <c r="H8" s="19">
        <f t="shared" si="2"/>
        <v>310091.6</v>
      </c>
      <c r="I8" s="19">
        <f t="shared" si="2"/>
        <v>310091.6</v>
      </c>
      <c r="J8" s="19">
        <f t="shared" si="2"/>
        <v>310091.6</v>
      </c>
      <c r="K8" s="19">
        <f t="shared" si="2"/>
        <v>310091.6</v>
      </c>
      <c r="L8" s="85"/>
      <c r="M8" s="85"/>
    </row>
    <row r="9" spans="1:13" ht="25.5" customHeight="1">
      <c r="A9" s="122"/>
      <c r="B9" s="105"/>
      <c r="C9" s="18" t="s">
        <v>57</v>
      </c>
      <c r="D9" s="18" t="s">
        <v>43</v>
      </c>
      <c r="E9" s="19">
        <f>E14+E19+E24</f>
        <v>18261</v>
      </c>
      <c r="F9" s="19">
        <f t="shared" si="1"/>
        <v>93500</v>
      </c>
      <c r="G9" s="19">
        <f t="shared" si="2"/>
        <v>18700</v>
      </c>
      <c r="H9" s="19">
        <f t="shared" si="2"/>
        <v>18700</v>
      </c>
      <c r="I9" s="19">
        <f t="shared" si="2"/>
        <v>18700</v>
      </c>
      <c r="J9" s="19">
        <f t="shared" si="2"/>
        <v>18700</v>
      </c>
      <c r="K9" s="19">
        <f t="shared" si="2"/>
        <v>18700</v>
      </c>
      <c r="L9" s="86"/>
      <c r="M9" s="86"/>
    </row>
    <row r="10" spans="1:13" s="14" customFormat="1" ht="21.75" customHeight="1">
      <c r="A10" s="120" t="s">
        <v>26</v>
      </c>
      <c r="B10" s="17" t="s">
        <v>24</v>
      </c>
      <c r="C10" s="18" t="s">
        <v>57</v>
      </c>
      <c r="D10" s="18" t="s">
        <v>10</v>
      </c>
      <c r="E10" s="19">
        <f aca="true" t="shared" si="3" ref="E10:J10">E11+E12+E13+E14</f>
        <v>1567098</v>
      </c>
      <c r="F10" s="19">
        <f>F11+F12+F13+F14</f>
        <v>8010045</v>
      </c>
      <c r="G10" s="19">
        <f t="shared" si="3"/>
        <v>1602009</v>
      </c>
      <c r="H10" s="19">
        <f t="shared" si="3"/>
        <v>1602009</v>
      </c>
      <c r="I10" s="19">
        <f t="shared" si="3"/>
        <v>1602009</v>
      </c>
      <c r="J10" s="19">
        <f t="shared" si="3"/>
        <v>1602009</v>
      </c>
      <c r="K10" s="19">
        <f>K11+K12+K13+K14</f>
        <v>1602009</v>
      </c>
      <c r="L10" s="95" t="s">
        <v>44</v>
      </c>
      <c r="M10" s="95"/>
    </row>
    <row r="11" spans="1:13" s="14" customFormat="1" ht="39" customHeight="1">
      <c r="A11" s="126"/>
      <c r="B11" s="101" t="s">
        <v>62</v>
      </c>
      <c r="C11" s="18" t="s">
        <v>57</v>
      </c>
      <c r="D11" s="18" t="s">
        <v>12</v>
      </c>
      <c r="E11" s="19">
        <v>0</v>
      </c>
      <c r="F11" s="19">
        <f t="shared" si="1"/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96"/>
      <c r="M11" s="96"/>
    </row>
    <row r="12" spans="1:13" s="14" customFormat="1" ht="50.25" customHeight="1">
      <c r="A12" s="126"/>
      <c r="B12" s="101"/>
      <c r="C12" s="18" t="s">
        <v>57</v>
      </c>
      <c r="D12" s="18" t="s">
        <v>13</v>
      </c>
      <c r="E12" s="19">
        <v>1567098</v>
      </c>
      <c r="F12" s="19">
        <f t="shared" si="1"/>
        <v>8010045</v>
      </c>
      <c r="G12" s="19">
        <v>1602009</v>
      </c>
      <c r="H12" s="19">
        <v>1602009</v>
      </c>
      <c r="I12" s="19">
        <v>1602009</v>
      </c>
      <c r="J12" s="19">
        <v>1602009</v>
      </c>
      <c r="K12" s="19">
        <v>1602009</v>
      </c>
      <c r="L12" s="96"/>
      <c r="M12" s="96"/>
    </row>
    <row r="13" spans="1:13" s="14" customFormat="1" ht="63.75" customHeight="1">
      <c r="A13" s="126"/>
      <c r="B13" s="101"/>
      <c r="C13" s="18" t="s">
        <v>57</v>
      </c>
      <c r="D13" s="18" t="s">
        <v>14</v>
      </c>
      <c r="E13" s="19">
        <v>0</v>
      </c>
      <c r="F13" s="19">
        <f t="shared" si="1"/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96"/>
      <c r="M13" s="96"/>
    </row>
    <row r="14" spans="1:13" s="14" customFormat="1" ht="269.25" customHeight="1">
      <c r="A14" s="127"/>
      <c r="B14" s="102"/>
      <c r="C14" s="18" t="s">
        <v>57</v>
      </c>
      <c r="D14" s="18" t="s">
        <v>43</v>
      </c>
      <c r="E14" s="19">
        <v>0</v>
      </c>
      <c r="F14" s="19">
        <f t="shared" si="1"/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97"/>
      <c r="M14" s="97"/>
    </row>
    <row r="15" spans="1:13" s="14" customFormat="1" ht="15" customHeight="1">
      <c r="A15" s="120" t="s">
        <v>33</v>
      </c>
      <c r="B15" s="103" t="s">
        <v>63</v>
      </c>
      <c r="C15" s="18" t="s">
        <v>57</v>
      </c>
      <c r="D15" s="18" t="s">
        <v>10</v>
      </c>
      <c r="E15" s="19">
        <f aca="true" t="shared" si="4" ref="E15:K15">E16+E17+E18+E19</f>
        <v>17805</v>
      </c>
      <c r="F15" s="19">
        <f t="shared" si="4"/>
        <v>91435</v>
      </c>
      <c r="G15" s="19">
        <f t="shared" si="4"/>
        <v>18287</v>
      </c>
      <c r="H15" s="19">
        <f t="shared" si="4"/>
        <v>18287</v>
      </c>
      <c r="I15" s="19">
        <f t="shared" si="4"/>
        <v>18287</v>
      </c>
      <c r="J15" s="19">
        <f t="shared" si="4"/>
        <v>18287</v>
      </c>
      <c r="K15" s="19">
        <f t="shared" si="4"/>
        <v>18287</v>
      </c>
      <c r="L15" s="95" t="s">
        <v>60</v>
      </c>
      <c r="M15" s="95"/>
    </row>
    <row r="16" spans="1:13" s="14" customFormat="1" ht="39.75" customHeight="1">
      <c r="A16" s="126"/>
      <c r="B16" s="101"/>
      <c r="C16" s="18" t="s">
        <v>57</v>
      </c>
      <c r="D16" s="18" t="s">
        <v>12</v>
      </c>
      <c r="E16" s="19">
        <v>0</v>
      </c>
      <c r="F16" s="19">
        <f t="shared" si="1"/>
        <v>0</v>
      </c>
      <c r="G16" s="19">
        <v>0</v>
      </c>
      <c r="H16" s="19">
        <v>0</v>
      </c>
      <c r="I16" s="19">
        <v>0</v>
      </c>
      <c r="J16" s="19">
        <v>0</v>
      </c>
      <c r="K16" s="19"/>
      <c r="L16" s="96"/>
      <c r="M16" s="128"/>
    </row>
    <row r="17" spans="1:13" s="14" customFormat="1" ht="51.75" customHeight="1">
      <c r="A17" s="126"/>
      <c r="B17" s="101"/>
      <c r="C17" s="18" t="s">
        <v>57</v>
      </c>
      <c r="D17" s="18" t="s">
        <v>13</v>
      </c>
      <c r="E17" s="19">
        <v>17805</v>
      </c>
      <c r="F17" s="19">
        <f t="shared" si="1"/>
        <v>91435</v>
      </c>
      <c r="G17" s="19">
        <v>18287</v>
      </c>
      <c r="H17" s="19">
        <v>18287</v>
      </c>
      <c r="I17" s="19">
        <v>18287</v>
      </c>
      <c r="J17" s="19">
        <v>18287</v>
      </c>
      <c r="K17" s="19">
        <v>18287</v>
      </c>
      <c r="L17" s="96"/>
      <c r="M17" s="128"/>
    </row>
    <row r="18" spans="1:13" s="14" customFormat="1" ht="63.75" customHeight="1">
      <c r="A18" s="126"/>
      <c r="B18" s="101"/>
      <c r="C18" s="18" t="s">
        <v>57</v>
      </c>
      <c r="D18" s="18" t="s">
        <v>14</v>
      </c>
      <c r="E18" s="19">
        <v>0</v>
      </c>
      <c r="F18" s="19">
        <f t="shared" si="1"/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96"/>
      <c r="M18" s="128"/>
    </row>
    <row r="19" spans="1:13" s="14" customFormat="1" ht="206.25" customHeight="1">
      <c r="A19" s="127"/>
      <c r="B19" s="102"/>
      <c r="C19" s="18" t="s">
        <v>57</v>
      </c>
      <c r="D19" s="18" t="s">
        <v>43</v>
      </c>
      <c r="E19" s="19">
        <v>0</v>
      </c>
      <c r="F19" s="19">
        <f t="shared" si="1"/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97"/>
      <c r="M19" s="129"/>
    </row>
    <row r="20" spans="1:13" s="14" customFormat="1" ht="18.75" customHeight="1">
      <c r="A20" s="123" t="s">
        <v>27</v>
      </c>
      <c r="B20" s="112" t="s">
        <v>82</v>
      </c>
      <c r="C20" s="42" t="s">
        <v>57</v>
      </c>
      <c r="D20" s="42" t="s">
        <v>10</v>
      </c>
      <c r="E20" s="43">
        <f aca="true" t="shared" si="5" ref="E20:K20">E21+E22+E23+E24</f>
        <v>313256.5</v>
      </c>
      <c r="F20" s="19">
        <f>F21+F22+F23+F24</f>
        <v>1638334.1</v>
      </c>
      <c r="G20" s="19">
        <f t="shared" si="5"/>
        <v>323167.7</v>
      </c>
      <c r="H20" s="19">
        <f t="shared" si="5"/>
        <v>328791.6</v>
      </c>
      <c r="I20" s="19">
        <f t="shared" si="5"/>
        <v>328791.6</v>
      </c>
      <c r="J20" s="19">
        <f t="shared" si="5"/>
        <v>328791.6</v>
      </c>
      <c r="K20" s="19">
        <f t="shared" si="5"/>
        <v>328791.6</v>
      </c>
      <c r="L20" s="95" t="s">
        <v>25</v>
      </c>
      <c r="M20" s="95"/>
    </row>
    <row r="21" spans="1:13" s="14" customFormat="1" ht="38.25" customHeight="1">
      <c r="A21" s="124"/>
      <c r="B21" s="130"/>
      <c r="C21" s="42" t="s">
        <v>57</v>
      </c>
      <c r="D21" s="42" t="s">
        <v>12</v>
      </c>
      <c r="E21" s="43">
        <v>0</v>
      </c>
      <c r="F21" s="19">
        <f t="shared" si="1"/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96"/>
      <c r="M21" s="96"/>
    </row>
    <row r="22" spans="1:13" s="14" customFormat="1" ht="50.25" customHeight="1">
      <c r="A22" s="124"/>
      <c r="B22" s="130"/>
      <c r="C22" s="42" t="s">
        <v>57</v>
      </c>
      <c r="D22" s="42" t="s">
        <v>13</v>
      </c>
      <c r="E22" s="43">
        <v>0</v>
      </c>
      <c r="F22" s="19">
        <f t="shared" si="1"/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96"/>
      <c r="M22" s="96"/>
    </row>
    <row r="23" spans="1:13" s="14" customFormat="1" ht="63" customHeight="1">
      <c r="A23" s="124"/>
      <c r="B23" s="130"/>
      <c r="C23" s="42" t="s">
        <v>57</v>
      </c>
      <c r="D23" s="42" t="s">
        <v>14</v>
      </c>
      <c r="E23" s="43">
        <v>294995.5</v>
      </c>
      <c r="F23" s="19">
        <v>1544834.1</v>
      </c>
      <c r="G23" s="19">
        <v>304467.7</v>
      </c>
      <c r="H23" s="19">
        <v>310091.6</v>
      </c>
      <c r="I23" s="19">
        <v>310091.6</v>
      </c>
      <c r="J23" s="19">
        <v>310091.6</v>
      </c>
      <c r="K23" s="19">
        <v>310091.6</v>
      </c>
      <c r="L23" s="96"/>
      <c r="M23" s="96"/>
    </row>
    <row r="24" spans="1:13" s="14" customFormat="1" ht="34.5" customHeight="1">
      <c r="A24" s="125"/>
      <c r="B24" s="131"/>
      <c r="C24" s="42" t="s">
        <v>57</v>
      </c>
      <c r="D24" s="42" t="s">
        <v>43</v>
      </c>
      <c r="E24" s="43">
        <v>18261</v>
      </c>
      <c r="F24" s="19">
        <f t="shared" si="1"/>
        <v>93500</v>
      </c>
      <c r="G24" s="19">
        <v>18700</v>
      </c>
      <c r="H24" s="19">
        <v>18700</v>
      </c>
      <c r="I24" s="19">
        <v>18700</v>
      </c>
      <c r="J24" s="19">
        <v>18700</v>
      </c>
      <c r="K24" s="19">
        <v>18700</v>
      </c>
      <c r="L24" s="97"/>
      <c r="M24" s="97"/>
    </row>
    <row r="25" spans="1:13" s="14" customFormat="1" ht="14.25" customHeight="1">
      <c r="A25" s="123" t="s">
        <v>37</v>
      </c>
      <c r="B25" s="112" t="s">
        <v>64</v>
      </c>
      <c r="C25" s="42" t="s">
        <v>57</v>
      </c>
      <c r="D25" s="42" t="s">
        <v>10</v>
      </c>
      <c r="E25" s="43">
        <f aca="true" t="shared" si="6" ref="E25:K25">E26+E27+E28+E29</f>
        <v>117558</v>
      </c>
      <c r="F25" s="19">
        <f t="shared" si="6"/>
        <v>607958</v>
      </c>
      <c r="G25" s="19">
        <f t="shared" si="6"/>
        <v>121582</v>
      </c>
      <c r="H25" s="19">
        <f t="shared" si="6"/>
        <v>121588</v>
      </c>
      <c r="I25" s="19">
        <f t="shared" si="6"/>
        <v>121596</v>
      </c>
      <c r="J25" s="19">
        <f t="shared" si="6"/>
        <v>121596</v>
      </c>
      <c r="K25" s="19">
        <f t="shared" si="6"/>
        <v>121596</v>
      </c>
      <c r="L25" s="95" t="s">
        <v>25</v>
      </c>
      <c r="M25" s="95" t="s">
        <v>128</v>
      </c>
    </row>
    <row r="26" spans="1:13" s="14" customFormat="1" ht="38.25" customHeight="1">
      <c r="A26" s="124"/>
      <c r="B26" s="113"/>
      <c r="C26" s="42" t="s">
        <v>57</v>
      </c>
      <c r="D26" s="42" t="s">
        <v>12</v>
      </c>
      <c r="E26" s="43">
        <f>E31+E36+E41+E46</f>
        <v>0</v>
      </c>
      <c r="F26" s="19">
        <f t="shared" si="1"/>
        <v>0</v>
      </c>
      <c r="G26" s="19">
        <f>G31+G36+G41+G46</f>
        <v>0</v>
      </c>
      <c r="H26" s="19">
        <f>H31+H36+H41+H46</f>
        <v>0</v>
      </c>
      <c r="I26" s="19">
        <f>I31+I36+I41+I46</f>
        <v>0</v>
      </c>
      <c r="J26" s="19">
        <f>J31+J36+J41+J46</f>
        <v>0</v>
      </c>
      <c r="K26" s="19">
        <f>K31+K36+K41+K46</f>
        <v>0</v>
      </c>
      <c r="L26" s="96"/>
      <c r="M26" s="96"/>
    </row>
    <row r="27" spans="1:13" s="14" customFormat="1" ht="51.75" customHeight="1">
      <c r="A27" s="124"/>
      <c r="B27" s="113"/>
      <c r="C27" s="42" t="s">
        <v>57</v>
      </c>
      <c r="D27" s="42" t="s">
        <v>13</v>
      </c>
      <c r="E27" s="43">
        <f>E32+E37+E42+E47</f>
        <v>117558</v>
      </c>
      <c r="F27" s="19">
        <f t="shared" si="1"/>
        <v>607474</v>
      </c>
      <c r="G27" s="19">
        <f>G32+G37+G42+G47</f>
        <v>121490</v>
      </c>
      <c r="H27" s="19">
        <f aca="true" t="shared" si="7" ref="H27:K29">H32+H37+H42+H47</f>
        <v>121493</v>
      </c>
      <c r="I27" s="19">
        <f t="shared" si="7"/>
        <v>121497</v>
      </c>
      <c r="J27" s="19">
        <f t="shared" si="7"/>
        <v>121497</v>
      </c>
      <c r="K27" s="19">
        <f t="shared" si="7"/>
        <v>121497</v>
      </c>
      <c r="L27" s="96"/>
      <c r="M27" s="96"/>
    </row>
    <row r="28" spans="1:13" s="14" customFormat="1" ht="66" customHeight="1">
      <c r="A28" s="124"/>
      <c r="B28" s="113"/>
      <c r="C28" s="42" t="s">
        <v>57</v>
      </c>
      <c r="D28" s="42" t="s">
        <v>14</v>
      </c>
      <c r="E28" s="43">
        <f>E33+E38+E43+E48</f>
        <v>0</v>
      </c>
      <c r="F28" s="19">
        <f t="shared" si="1"/>
        <v>484</v>
      </c>
      <c r="G28" s="19">
        <f>G33+G38+G43+G48</f>
        <v>92</v>
      </c>
      <c r="H28" s="19">
        <f t="shared" si="7"/>
        <v>95</v>
      </c>
      <c r="I28" s="19">
        <f t="shared" si="7"/>
        <v>99</v>
      </c>
      <c r="J28" s="19">
        <f t="shared" si="7"/>
        <v>99</v>
      </c>
      <c r="K28" s="19">
        <f t="shared" si="7"/>
        <v>99</v>
      </c>
      <c r="L28" s="96"/>
      <c r="M28" s="96"/>
    </row>
    <row r="29" spans="1:13" s="14" customFormat="1" ht="41.25" customHeight="1">
      <c r="A29" s="125"/>
      <c r="B29" s="114"/>
      <c r="C29" s="42" t="s">
        <v>57</v>
      </c>
      <c r="D29" s="42" t="s">
        <v>43</v>
      </c>
      <c r="E29" s="43">
        <f>E34+E39+E44+E49</f>
        <v>0</v>
      </c>
      <c r="F29" s="19">
        <f t="shared" si="1"/>
        <v>0</v>
      </c>
      <c r="G29" s="19">
        <f>G34+G39+G44+G49</f>
        <v>0</v>
      </c>
      <c r="H29" s="19">
        <f t="shared" si="7"/>
        <v>0</v>
      </c>
      <c r="I29" s="19">
        <f t="shared" si="7"/>
        <v>0</v>
      </c>
      <c r="J29" s="19">
        <f t="shared" si="7"/>
        <v>0</v>
      </c>
      <c r="K29" s="19">
        <f t="shared" si="7"/>
        <v>0</v>
      </c>
      <c r="L29" s="97"/>
      <c r="M29" s="97"/>
    </row>
    <row r="30" spans="1:13" s="14" customFormat="1" ht="24" customHeight="1">
      <c r="A30" s="120" t="s">
        <v>42</v>
      </c>
      <c r="B30" s="103" t="s">
        <v>65</v>
      </c>
      <c r="C30" s="18" t="s">
        <v>57</v>
      </c>
      <c r="D30" s="18" t="s">
        <v>10</v>
      </c>
      <c r="E30" s="19">
        <f aca="true" t="shared" si="8" ref="E30:K30">E31+E32+E33+E34</f>
        <v>7568</v>
      </c>
      <c r="F30" s="19">
        <f>F31+F32+F33+F34</f>
        <v>43240</v>
      </c>
      <c r="G30" s="19">
        <f t="shared" si="8"/>
        <v>8648</v>
      </c>
      <c r="H30" s="19">
        <f t="shared" si="8"/>
        <v>8648</v>
      </c>
      <c r="I30" s="19">
        <f t="shared" si="8"/>
        <v>8648</v>
      </c>
      <c r="J30" s="19">
        <f t="shared" si="8"/>
        <v>8648</v>
      </c>
      <c r="K30" s="19">
        <f t="shared" si="8"/>
        <v>8648</v>
      </c>
      <c r="L30" s="95" t="s">
        <v>94</v>
      </c>
      <c r="M30" s="95"/>
    </row>
    <row r="31" spans="1:13" s="14" customFormat="1" ht="37.5" customHeight="1">
      <c r="A31" s="126"/>
      <c r="B31" s="101"/>
      <c r="C31" s="18" t="s">
        <v>57</v>
      </c>
      <c r="D31" s="18" t="s">
        <v>12</v>
      </c>
      <c r="E31" s="19">
        <v>0</v>
      </c>
      <c r="F31" s="19">
        <f t="shared" si="1"/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96"/>
      <c r="M31" s="96"/>
    </row>
    <row r="32" spans="1:13" s="14" customFormat="1" ht="52.5" customHeight="1">
      <c r="A32" s="126"/>
      <c r="B32" s="101"/>
      <c r="C32" s="18" t="s">
        <v>57</v>
      </c>
      <c r="D32" s="18" t="s">
        <v>13</v>
      </c>
      <c r="E32" s="19">
        <v>7568</v>
      </c>
      <c r="F32" s="19">
        <f t="shared" si="1"/>
        <v>43240</v>
      </c>
      <c r="G32" s="19">
        <v>8648</v>
      </c>
      <c r="H32" s="19">
        <v>8648</v>
      </c>
      <c r="I32" s="19">
        <v>8648</v>
      </c>
      <c r="J32" s="19">
        <v>8648</v>
      </c>
      <c r="K32" s="19">
        <v>8648</v>
      </c>
      <c r="L32" s="96"/>
      <c r="M32" s="96"/>
    </row>
    <row r="33" spans="1:13" s="14" customFormat="1" ht="65.25" customHeight="1">
      <c r="A33" s="126"/>
      <c r="B33" s="101"/>
      <c r="C33" s="18" t="s">
        <v>57</v>
      </c>
      <c r="D33" s="18" t="s">
        <v>14</v>
      </c>
      <c r="E33" s="19">
        <v>0</v>
      </c>
      <c r="F33" s="19">
        <f t="shared" si="1"/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96"/>
      <c r="M33" s="96"/>
    </row>
    <row r="34" spans="1:13" s="14" customFormat="1" ht="33" customHeight="1">
      <c r="A34" s="127"/>
      <c r="B34" s="102"/>
      <c r="C34" s="18" t="s">
        <v>57</v>
      </c>
      <c r="D34" s="18" t="s">
        <v>43</v>
      </c>
      <c r="E34" s="19">
        <v>0</v>
      </c>
      <c r="F34" s="19">
        <f t="shared" si="1"/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97"/>
      <c r="M34" s="97"/>
    </row>
    <row r="35" spans="1:13" s="14" customFormat="1" ht="21.75" customHeight="1">
      <c r="A35" s="143" t="s">
        <v>49</v>
      </c>
      <c r="B35" s="112" t="s">
        <v>66</v>
      </c>
      <c r="C35" s="42" t="s">
        <v>57</v>
      </c>
      <c r="D35" s="42" t="s">
        <v>10</v>
      </c>
      <c r="E35" s="43">
        <f aca="true" t="shared" si="9" ref="E35:K35">E36+E37+E38+E39</f>
        <v>109705</v>
      </c>
      <c r="F35" s="43">
        <f>F36+F37+F38+F39</f>
        <v>562360</v>
      </c>
      <c r="G35" s="43">
        <f t="shared" si="9"/>
        <v>112472</v>
      </c>
      <c r="H35" s="43">
        <f t="shared" si="9"/>
        <v>112472</v>
      </c>
      <c r="I35" s="43">
        <f t="shared" si="9"/>
        <v>112472</v>
      </c>
      <c r="J35" s="43">
        <f t="shared" si="9"/>
        <v>112472</v>
      </c>
      <c r="K35" s="43">
        <f t="shared" si="9"/>
        <v>112472</v>
      </c>
      <c r="L35" s="95" t="s">
        <v>25</v>
      </c>
      <c r="M35" s="95"/>
    </row>
    <row r="36" spans="1:13" s="14" customFormat="1" ht="40.5" customHeight="1">
      <c r="A36" s="144"/>
      <c r="B36" s="113"/>
      <c r="C36" s="42" t="s">
        <v>57</v>
      </c>
      <c r="D36" s="42" t="s">
        <v>12</v>
      </c>
      <c r="E36" s="43">
        <v>0</v>
      </c>
      <c r="F36" s="43">
        <f aca="true" t="shared" si="10" ref="F36:F44">G36+H36+I36+J36+K36</f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96"/>
      <c r="M36" s="96"/>
    </row>
    <row r="37" spans="1:13" s="14" customFormat="1" ht="51.75" customHeight="1">
      <c r="A37" s="144"/>
      <c r="B37" s="113"/>
      <c r="C37" s="42" t="s">
        <v>57</v>
      </c>
      <c r="D37" s="42" t="s">
        <v>13</v>
      </c>
      <c r="E37" s="43">
        <v>109705</v>
      </c>
      <c r="F37" s="43">
        <f t="shared" si="10"/>
        <v>562360</v>
      </c>
      <c r="G37" s="43">
        <v>112472</v>
      </c>
      <c r="H37" s="43">
        <v>112472</v>
      </c>
      <c r="I37" s="43">
        <v>112472</v>
      </c>
      <c r="J37" s="43">
        <v>112472</v>
      </c>
      <c r="K37" s="43">
        <v>112472</v>
      </c>
      <c r="L37" s="96"/>
      <c r="M37" s="96"/>
    </row>
    <row r="38" spans="1:13" s="14" customFormat="1" ht="64.5" customHeight="1">
      <c r="A38" s="144"/>
      <c r="B38" s="113"/>
      <c r="C38" s="42" t="s">
        <v>57</v>
      </c>
      <c r="D38" s="42" t="s">
        <v>14</v>
      </c>
      <c r="E38" s="43">
        <v>0</v>
      </c>
      <c r="F38" s="43">
        <f t="shared" si="10"/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96"/>
      <c r="M38" s="96"/>
    </row>
    <row r="39" spans="1:13" s="14" customFormat="1" ht="127.5" customHeight="1">
      <c r="A39" s="145"/>
      <c r="B39" s="114"/>
      <c r="C39" s="42" t="s">
        <v>57</v>
      </c>
      <c r="D39" s="42" t="s">
        <v>43</v>
      </c>
      <c r="E39" s="43">
        <v>0</v>
      </c>
      <c r="F39" s="43">
        <f t="shared" si="10"/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97"/>
      <c r="M39" s="97"/>
    </row>
    <row r="40" spans="1:13" s="14" customFormat="1" ht="21.75" customHeight="1">
      <c r="A40" s="146" t="s">
        <v>58</v>
      </c>
      <c r="B40" s="112" t="s">
        <v>67</v>
      </c>
      <c r="C40" s="42" t="s">
        <v>57</v>
      </c>
      <c r="D40" s="42" t="s">
        <v>10</v>
      </c>
      <c r="E40" s="43">
        <f aca="true" t="shared" si="11" ref="E40:K40">E41+E42+E43+E44</f>
        <v>285</v>
      </c>
      <c r="F40" s="43">
        <f t="shared" si="10"/>
        <v>1390</v>
      </c>
      <c r="G40" s="43">
        <f t="shared" si="11"/>
        <v>278</v>
      </c>
      <c r="H40" s="43">
        <f t="shared" si="11"/>
        <v>278</v>
      </c>
      <c r="I40" s="19">
        <f t="shared" si="11"/>
        <v>278</v>
      </c>
      <c r="J40" s="19">
        <f t="shared" si="11"/>
        <v>278</v>
      </c>
      <c r="K40" s="19">
        <f t="shared" si="11"/>
        <v>278</v>
      </c>
      <c r="L40" s="95" t="s">
        <v>25</v>
      </c>
      <c r="M40" s="95"/>
    </row>
    <row r="41" spans="1:13" s="14" customFormat="1" ht="40.5" customHeight="1">
      <c r="A41" s="144"/>
      <c r="B41" s="113"/>
      <c r="C41" s="42" t="s">
        <v>57</v>
      </c>
      <c r="D41" s="42" t="s">
        <v>12</v>
      </c>
      <c r="E41" s="43">
        <v>0</v>
      </c>
      <c r="F41" s="43">
        <f t="shared" si="10"/>
        <v>0</v>
      </c>
      <c r="G41" s="43">
        <v>0</v>
      </c>
      <c r="H41" s="43">
        <v>0</v>
      </c>
      <c r="I41" s="19">
        <v>0</v>
      </c>
      <c r="J41" s="19">
        <v>0</v>
      </c>
      <c r="K41" s="19">
        <v>0</v>
      </c>
      <c r="L41" s="96"/>
      <c r="M41" s="96"/>
    </row>
    <row r="42" spans="1:13" s="14" customFormat="1" ht="51.75" customHeight="1">
      <c r="A42" s="144"/>
      <c r="B42" s="113"/>
      <c r="C42" s="42" t="s">
        <v>57</v>
      </c>
      <c r="D42" s="42" t="s">
        <v>13</v>
      </c>
      <c r="E42" s="43">
        <v>285</v>
      </c>
      <c r="F42" s="43">
        <f t="shared" si="10"/>
        <v>1390</v>
      </c>
      <c r="G42" s="43">
        <v>278</v>
      </c>
      <c r="H42" s="43">
        <v>278</v>
      </c>
      <c r="I42" s="43">
        <v>278</v>
      </c>
      <c r="J42" s="43">
        <v>278</v>
      </c>
      <c r="K42" s="43">
        <v>278</v>
      </c>
      <c r="L42" s="96"/>
      <c r="M42" s="96"/>
    </row>
    <row r="43" spans="1:13" s="14" customFormat="1" ht="64.5" customHeight="1">
      <c r="A43" s="144"/>
      <c r="B43" s="113"/>
      <c r="C43" s="42" t="s">
        <v>57</v>
      </c>
      <c r="D43" s="42" t="s">
        <v>14</v>
      </c>
      <c r="E43" s="43">
        <v>0</v>
      </c>
      <c r="F43" s="43">
        <f t="shared" si="10"/>
        <v>0</v>
      </c>
      <c r="G43" s="43">
        <v>0</v>
      </c>
      <c r="H43" s="43">
        <v>0</v>
      </c>
      <c r="I43" s="19">
        <v>0</v>
      </c>
      <c r="J43" s="19">
        <v>0</v>
      </c>
      <c r="K43" s="19">
        <v>0</v>
      </c>
      <c r="L43" s="96"/>
      <c r="M43" s="96"/>
    </row>
    <row r="44" spans="1:13" s="14" customFormat="1" ht="27" customHeight="1">
      <c r="A44" s="145"/>
      <c r="B44" s="114"/>
      <c r="C44" s="42" t="s">
        <v>57</v>
      </c>
      <c r="D44" s="42" t="s">
        <v>43</v>
      </c>
      <c r="E44" s="43">
        <v>0</v>
      </c>
      <c r="F44" s="43">
        <f t="shared" si="10"/>
        <v>0</v>
      </c>
      <c r="G44" s="43">
        <v>0</v>
      </c>
      <c r="H44" s="43">
        <v>0</v>
      </c>
      <c r="I44" s="19">
        <v>0</v>
      </c>
      <c r="J44" s="19">
        <v>0</v>
      </c>
      <c r="K44" s="19">
        <v>0</v>
      </c>
      <c r="L44" s="97"/>
      <c r="M44" s="97"/>
    </row>
    <row r="45" spans="1:13" s="14" customFormat="1" ht="21" customHeight="1">
      <c r="A45" s="109" t="s">
        <v>59</v>
      </c>
      <c r="B45" s="103" t="s">
        <v>68</v>
      </c>
      <c r="C45" s="18" t="s">
        <v>57</v>
      </c>
      <c r="D45" s="18" t="s">
        <v>10</v>
      </c>
      <c r="E45" s="19">
        <f aca="true" t="shared" si="12" ref="E45:K45">E46+E47+E48+E49</f>
        <v>0</v>
      </c>
      <c r="F45" s="19">
        <f t="shared" si="12"/>
        <v>968</v>
      </c>
      <c r="G45" s="19">
        <f t="shared" si="12"/>
        <v>184</v>
      </c>
      <c r="H45" s="19">
        <f t="shared" si="12"/>
        <v>190</v>
      </c>
      <c r="I45" s="19">
        <f t="shared" si="12"/>
        <v>198</v>
      </c>
      <c r="J45" s="19">
        <f t="shared" si="12"/>
        <v>198</v>
      </c>
      <c r="K45" s="19">
        <f t="shared" si="12"/>
        <v>198</v>
      </c>
      <c r="L45" s="95" t="s">
        <v>25</v>
      </c>
      <c r="M45" s="95"/>
    </row>
    <row r="46" spans="1:13" s="14" customFormat="1" ht="36" customHeight="1">
      <c r="A46" s="110"/>
      <c r="B46" s="101"/>
      <c r="C46" s="18" t="s">
        <v>57</v>
      </c>
      <c r="D46" s="18" t="s">
        <v>12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96"/>
      <c r="M46" s="51"/>
    </row>
    <row r="47" spans="1:13" s="14" customFormat="1" ht="46.5" customHeight="1">
      <c r="A47" s="110"/>
      <c r="B47" s="101"/>
      <c r="C47" s="18" t="s">
        <v>57</v>
      </c>
      <c r="D47" s="18" t="s">
        <v>13</v>
      </c>
      <c r="E47" s="19">
        <v>0</v>
      </c>
      <c r="F47" s="19">
        <f>G47+H47+I47+J47+K47</f>
        <v>484</v>
      </c>
      <c r="G47" s="19">
        <v>92</v>
      </c>
      <c r="H47" s="19">
        <v>95</v>
      </c>
      <c r="I47" s="19">
        <v>99</v>
      </c>
      <c r="J47" s="19">
        <v>99</v>
      </c>
      <c r="K47" s="19">
        <v>99</v>
      </c>
      <c r="L47" s="96"/>
      <c r="M47" s="51"/>
    </row>
    <row r="48" spans="1:13" s="14" customFormat="1" ht="63.75" customHeight="1">
      <c r="A48" s="110"/>
      <c r="B48" s="101"/>
      <c r="C48" s="18" t="s">
        <v>57</v>
      </c>
      <c r="D48" s="18" t="s">
        <v>14</v>
      </c>
      <c r="E48" s="19">
        <v>0</v>
      </c>
      <c r="F48" s="19">
        <f>G48+H48+I48+J48+K48</f>
        <v>484</v>
      </c>
      <c r="G48" s="19">
        <v>92</v>
      </c>
      <c r="H48" s="19">
        <v>95</v>
      </c>
      <c r="I48" s="19">
        <v>99</v>
      </c>
      <c r="J48" s="19">
        <v>99</v>
      </c>
      <c r="K48" s="19">
        <v>99</v>
      </c>
      <c r="L48" s="96"/>
      <c r="M48" s="51"/>
    </row>
    <row r="49" spans="1:13" s="14" customFormat="1" ht="27.75" customHeight="1">
      <c r="A49" s="111"/>
      <c r="B49" s="102"/>
      <c r="C49" s="18" t="s">
        <v>57</v>
      </c>
      <c r="D49" s="18" t="s">
        <v>43</v>
      </c>
      <c r="E49" s="19">
        <v>0</v>
      </c>
      <c r="F49" s="19">
        <f>G49+H49+I49+J49+K49</f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97"/>
      <c r="M49" s="52"/>
    </row>
    <row r="50" spans="1:13" s="14" customFormat="1" ht="21" customHeight="1">
      <c r="A50" s="109" t="s">
        <v>38</v>
      </c>
      <c r="B50" s="103" t="s">
        <v>83</v>
      </c>
      <c r="C50" s="18" t="s">
        <v>57</v>
      </c>
      <c r="D50" s="18" t="s">
        <v>10</v>
      </c>
      <c r="E50" s="19">
        <f aca="true" t="shared" si="13" ref="E50:K50">E51+E52+E53+E54</f>
        <v>0</v>
      </c>
      <c r="F50" s="19">
        <f>F51+F52+F53+F54</f>
        <v>290297.7</v>
      </c>
      <c r="G50" s="19">
        <f t="shared" si="13"/>
        <v>282028</v>
      </c>
      <c r="H50" s="19">
        <f t="shared" si="13"/>
        <v>0</v>
      </c>
      <c r="I50" s="19">
        <f t="shared" si="13"/>
        <v>8269.7</v>
      </c>
      <c r="J50" s="19">
        <f t="shared" si="13"/>
        <v>0</v>
      </c>
      <c r="K50" s="19">
        <f t="shared" si="13"/>
        <v>0</v>
      </c>
      <c r="L50" s="95" t="s">
        <v>25</v>
      </c>
      <c r="M50" s="95" t="s">
        <v>134</v>
      </c>
    </row>
    <row r="51" spans="1:13" s="14" customFormat="1" ht="40.5" customHeight="1">
      <c r="A51" s="110"/>
      <c r="B51" s="101"/>
      <c r="C51" s="18" t="s">
        <v>57</v>
      </c>
      <c r="D51" s="18" t="s">
        <v>12</v>
      </c>
      <c r="E51" s="19">
        <f>E56+E61+E66+E71</f>
        <v>0</v>
      </c>
      <c r="F51" s="19">
        <f>G51+H51+I51+J51+K51</f>
        <v>4221.9</v>
      </c>
      <c r="G51" s="19">
        <f>G56+G61+G66+G71</f>
        <v>0</v>
      </c>
      <c r="H51" s="19">
        <f>H56+H61+H66+H71</f>
        <v>0</v>
      </c>
      <c r="I51" s="19">
        <f>I56+I61+I66+I71</f>
        <v>4221.9</v>
      </c>
      <c r="J51" s="19">
        <f>J56+J61+J66+J71</f>
        <v>0</v>
      </c>
      <c r="K51" s="19">
        <f>K56+K61+K66+K71</f>
        <v>0</v>
      </c>
      <c r="L51" s="96"/>
      <c r="M51" s="85"/>
    </row>
    <row r="52" spans="1:13" s="14" customFormat="1" ht="50.25" customHeight="1">
      <c r="A52" s="110"/>
      <c r="B52" s="101"/>
      <c r="C52" s="18" t="s">
        <v>57</v>
      </c>
      <c r="D52" s="18" t="s">
        <v>13</v>
      </c>
      <c r="E52" s="19">
        <f>E57+E62+E67+E72</f>
        <v>0</v>
      </c>
      <c r="F52" s="19">
        <f>G52+H52+I52+J52+K52</f>
        <v>183276.1</v>
      </c>
      <c r="G52" s="19">
        <f aca="true" t="shared" si="14" ref="G52:K54">G57+G62+G67+G72</f>
        <v>179369</v>
      </c>
      <c r="H52" s="19">
        <f t="shared" si="14"/>
        <v>0</v>
      </c>
      <c r="I52" s="19">
        <f t="shared" si="14"/>
        <v>3907.1</v>
      </c>
      <c r="J52" s="19">
        <f t="shared" si="14"/>
        <v>0</v>
      </c>
      <c r="K52" s="19">
        <f t="shared" si="14"/>
        <v>0</v>
      </c>
      <c r="L52" s="96"/>
      <c r="M52" s="85"/>
    </row>
    <row r="53" spans="1:13" s="14" customFormat="1" ht="63.75" customHeight="1">
      <c r="A53" s="110"/>
      <c r="B53" s="101"/>
      <c r="C53" s="18" t="s">
        <v>57</v>
      </c>
      <c r="D53" s="18" t="s">
        <v>14</v>
      </c>
      <c r="E53" s="19">
        <f>E58+E63+E68+E73</f>
        <v>0</v>
      </c>
      <c r="F53" s="19">
        <f>G53+H53+I53+J53+K53</f>
        <v>102799.7</v>
      </c>
      <c r="G53" s="19">
        <f t="shared" si="14"/>
        <v>102659</v>
      </c>
      <c r="H53" s="19">
        <f t="shared" si="14"/>
        <v>0</v>
      </c>
      <c r="I53" s="19">
        <f t="shared" si="14"/>
        <v>140.7</v>
      </c>
      <c r="J53" s="19">
        <f t="shared" si="14"/>
        <v>0</v>
      </c>
      <c r="K53" s="19">
        <f t="shared" si="14"/>
        <v>0</v>
      </c>
      <c r="L53" s="96"/>
      <c r="M53" s="85"/>
    </row>
    <row r="54" spans="1:13" s="14" customFormat="1" ht="201.75" customHeight="1">
      <c r="A54" s="111"/>
      <c r="B54" s="102"/>
      <c r="C54" s="18" t="s">
        <v>57</v>
      </c>
      <c r="D54" s="18" t="s">
        <v>43</v>
      </c>
      <c r="E54" s="19">
        <f>E59+E64+E69+E74</f>
        <v>0</v>
      </c>
      <c r="F54" s="19">
        <f>G54+H54+I54+J54+K54</f>
        <v>0</v>
      </c>
      <c r="G54" s="19">
        <f t="shared" si="14"/>
        <v>0</v>
      </c>
      <c r="H54" s="19">
        <f t="shared" si="14"/>
        <v>0</v>
      </c>
      <c r="I54" s="19">
        <f t="shared" si="14"/>
        <v>0</v>
      </c>
      <c r="J54" s="19">
        <f t="shared" si="14"/>
        <v>0</v>
      </c>
      <c r="K54" s="19">
        <f t="shared" si="14"/>
        <v>0</v>
      </c>
      <c r="L54" s="97"/>
      <c r="M54" s="86"/>
    </row>
    <row r="55" spans="1:13" s="14" customFormat="1" ht="26.25" customHeight="1">
      <c r="A55" s="109" t="s">
        <v>40</v>
      </c>
      <c r="B55" s="103" t="s">
        <v>138</v>
      </c>
      <c r="C55" s="18" t="s">
        <v>57</v>
      </c>
      <c r="D55" s="18" t="s">
        <v>10</v>
      </c>
      <c r="E55" s="19">
        <f aca="true" t="shared" si="15" ref="E55:K55">E56+E57+E58+E59</f>
        <v>0</v>
      </c>
      <c r="F55" s="19">
        <f>F56+F57+F58+F59</f>
        <v>5769.7</v>
      </c>
      <c r="G55" s="19">
        <f t="shared" si="15"/>
        <v>0</v>
      </c>
      <c r="H55" s="19">
        <f t="shared" si="15"/>
        <v>0</v>
      </c>
      <c r="I55" s="19">
        <f t="shared" si="15"/>
        <v>5769.7</v>
      </c>
      <c r="J55" s="19">
        <f t="shared" si="15"/>
        <v>0</v>
      </c>
      <c r="K55" s="19">
        <f t="shared" si="15"/>
        <v>0</v>
      </c>
      <c r="L55" s="95" t="s">
        <v>25</v>
      </c>
      <c r="M55" s="95"/>
    </row>
    <row r="56" spans="1:13" s="14" customFormat="1" ht="37.5" customHeight="1">
      <c r="A56" s="110"/>
      <c r="B56" s="101"/>
      <c r="C56" s="18" t="s">
        <v>57</v>
      </c>
      <c r="D56" s="18" t="s">
        <v>12</v>
      </c>
      <c r="E56" s="19">
        <v>0</v>
      </c>
      <c r="F56" s="19">
        <f>G56+H56+I56+J56+K56</f>
        <v>4221.9</v>
      </c>
      <c r="G56" s="19">
        <v>0</v>
      </c>
      <c r="H56" s="19">
        <v>0</v>
      </c>
      <c r="I56" s="19">
        <v>4221.9</v>
      </c>
      <c r="J56" s="19">
        <v>0</v>
      </c>
      <c r="K56" s="19">
        <v>0</v>
      </c>
      <c r="L56" s="96"/>
      <c r="M56" s="96"/>
    </row>
    <row r="57" spans="1:13" s="14" customFormat="1" ht="52.5" customHeight="1">
      <c r="A57" s="110"/>
      <c r="B57" s="101"/>
      <c r="C57" s="18" t="s">
        <v>57</v>
      </c>
      <c r="D57" s="18" t="s">
        <v>13</v>
      </c>
      <c r="E57" s="19">
        <v>0</v>
      </c>
      <c r="F57" s="19">
        <f>G57+H57+I57+J57+K57</f>
        <v>1407.1</v>
      </c>
      <c r="G57" s="19">
        <v>0</v>
      </c>
      <c r="H57" s="19">
        <v>0</v>
      </c>
      <c r="I57" s="19">
        <v>1407.1</v>
      </c>
      <c r="J57" s="19">
        <v>0</v>
      </c>
      <c r="K57" s="19">
        <v>0</v>
      </c>
      <c r="L57" s="96"/>
      <c r="M57" s="96"/>
    </row>
    <row r="58" spans="1:13" s="14" customFormat="1" ht="63.75" customHeight="1">
      <c r="A58" s="110"/>
      <c r="B58" s="101"/>
      <c r="C58" s="18" t="s">
        <v>57</v>
      </c>
      <c r="D58" s="18" t="s">
        <v>14</v>
      </c>
      <c r="E58" s="19">
        <v>0</v>
      </c>
      <c r="F58" s="19">
        <f>G58+H58+I58+J58+K58</f>
        <v>140.7</v>
      </c>
      <c r="G58" s="19">
        <v>0</v>
      </c>
      <c r="H58" s="19">
        <v>0</v>
      </c>
      <c r="I58" s="19">
        <v>140.7</v>
      </c>
      <c r="J58" s="19">
        <v>0</v>
      </c>
      <c r="K58" s="19">
        <v>0</v>
      </c>
      <c r="L58" s="96"/>
      <c r="M58" s="96"/>
    </row>
    <row r="59" spans="1:13" s="14" customFormat="1" ht="30.75" customHeight="1">
      <c r="A59" s="111"/>
      <c r="B59" s="102"/>
      <c r="C59" s="18" t="s">
        <v>57</v>
      </c>
      <c r="D59" s="18" t="s">
        <v>43</v>
      </c>
      <c r="E59" s="19">
        <v>0</v>
      </c>
      <c r="F59" s="19">
        <f>G59+H59+I59+J59+K59</f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97"/>
      <c r="M59" s="97"/>
    </row>
    <row r="60" spans="1:13" s="14" customFormat="1" ht="27.75" customHeight="1">
      <c r="A60" s="140" t="s">
        <v>124</v>
      </c>
      <c r="B60" s="103" t="s">
        <v>139</v>
      </c>
      <c r="C60" s="18" t="s">
        <v>57</v>
      </c>
      <c r="D60" s="18" t="s">
        <v>10</v>
      </c>
      <c r="E60" s="19">
        <f>E61+E62+E63+E64</f>
        <v>0</v>
      </c>
      <c r="F60" s="19">
        <f aca="true" t="shared" si="16" ref="F60:K60">F61+F62+F63+F64</f>
        <v>0</v>
      </c>
      <c r="G60" s="19">
        <f t="shared" si="16"/>
        <v>0</v>
      </c>
      <c r="H60" s="19">
        <f t="shared" si="16"/>
        <v>0</v>
      </c>
      <c r="I60" s="19">
        <f t="shared" si="16"/>
        <v>0</v>
      </c>
      <c r="J60" s="19">
        <f t="shared" si="16"/>
        <v>0</v>
      </c>
      <c r="K60" s="19">
        <f t="shared" si="16"/>
        <v>0</v>
      </c>
      <c r="L60" s="95" t="s">
        <v>25</v>
      </c>
      <c r="M60" s="95"/>
    </row>
    <row r="61" spans="1:13" s="14" customFormat="1" ht="39" customHeight="1">
      <c r="A61" s="141"/>
      <c r="B61" s="51"/>
      <c r="C61" s="18" t="s">
        <v>57</v>
      </c>
      <c r="D61" s="18" t="s">
        <v>12</v>
      </c>
      <c r="E61" s="19">
        <v>0</v>
      </c>
      <c r="F61" s="19">
        <f>G61+H61+I61+J61+K61</f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96"/>
      <c r="M61" s="51"/>
    </row>
    <row r="62" spans="1:13" s="14" customFormat="1" ht="53.25" customHeight="1">
      <c r="A62" s="141"/>
      <c r="B62" s="51"/>
      <c r="C62" s="18" t="s">
        <v>57</v>
      </c>
      <c r="D62" s="18" t="s">
        <v>13</v>
      </c>
      <c r="E62" s="19">
        <v>0</v>
      </c>
      <c r="F62" s="19">
        <f>G62+H62+I62+J62+K62</f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96"/>
      <c r="M62" s="51"/>
    </row>
    <row r="63" spans="1:13" s="14" customFormat="1" ht="64.5" customHeight="1">
      <c r="A63" s="141"/>
      <c r="B63" s="51"/>
      <c r="C63" s="18" t="s">
        <v>57</v>
      </c>
      <c r="D63" s="18" t="s">
        <v>14</v>
      </c>
      <c r="E63" s="19">
        <v>0</v>
      </c>
      <c r="F63" s="19">
        <f>G63+H63+I63+J63+K63</f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96"/>
      <c r="M63" s="51"/>
    </row>
    <row r="64" spans="1:13" s="14" customFormat="1" ht="35.25" customHeight="1">
      <c r="A64" s="142"/>
      <c r="B64" s="52"/>
      <c r="C64" s="18" t="s">
        <v>57</v>
      </c>
      <c r="D64" s="18" t="s">
        <v>43</v>
      </c>
      <c r="E64" s="19">
        <v>0</v>
      </c>
      <c r="F64" s="19">
        <f>G64+H64+I64+J64+K64</f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97"/>
      <c r="M64" s="52"/>
    </row>
    <row r="65" spans="1:13" s="14" customFormat="1" ht="31.5" customHeight="1">
      <c r="A65" s="132" t="s">
        <v>125</v>
      </c>
      <c r="B65" s="56" t="s">
        <v>160</v>
      </c>
      <c r="C65" s="18" t="s">
        <v>57</v>
      </c>
      <c r="D65" s="18" t="s">
        <v>10</v>
      </c>
      <c r="E65" s="19">
        <f>E66+E67+E68+E69</f>
        <v>0</v>
      </c>
      <c r="F65" s="19">
        <f aca="true" t="shared" si="17" ref="F65:K65">F66+F67+F68+F69</f>
        <v>282028</v>
      </c>
      <c r="G65" s="19">
        <f t="shared" si="17"/>
        <v>282028</v>
      </c>
      <c r="H65" s="19">
        <f t="shared" si="17"/>
        <v>0</v>
      </c>
      <c r="I65" s="19">
        <f t="shared" si="17"/>
        <v>0</v>
      </c>
      <c r="J65" s="19">
        <f t="shared" si="17"/>
        <v>0</v>
      </c>
      <c r="K65" s="19">
        <f t="shared" si="17"/>
        <v>0</v>
      </c>
      <c r="L65" s="95" t="s">
        <v>95</v>
      </c>
      <c r="M65" s="87"/>
    </row>
    <row r="66" spans="1:13" s="14" customFormat="1" ht="41.25" customHeight="1">
      <c r="A66" s="133"/>
      <c r="B66" s="51"/>
      <c r="C66" s="18" t="s">
        <v>57</v>
      </c>
      <c r="D66" s="18" t="s">
        <v>12</v>
      </c>
      <c r="E66" s="19">
        <v>0</v>
      </c>
      <c r="F66" s="19">
        <f>G66+H66+I66+J66+K66</f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96"/>
      <c r="M66" s="51"/>
    </row>
    <row r="67" spans="1:13" s="14" customFormat="1" ht="47.25" customHeight="1">
      <c r="A67" s="133"/>
      <c r="B67" s="51"/>
      <c r="C67" s="18" t="s">
        <v>57</v>
      </c>
      <c r="D67" s="18" t="s">
        <v>13</v>
      </c>
      <c r="E67" s="19">
        <v>0</v>
      </c>
      <c r="F67" s="19">
        <f>G67+H67+I67+J67+K67</f>
        <v>179369</v>
      </c>
      <c r="G67" s="19">
        <v>179369</v>
      </c>
      <c r="H67" s="19">
        <v>0</v>
      </c>
      <c r="I67" s="19">
        <v>0</v>
      </c>
      <c r="J67" s="19">
        <v>0</v>
      </c>
      <c r="K67" s="19">
        <v>0</v>
      </c>
      <c r="L67" s="96"/>
      <c r="M67" s="51"/>
    </row>
    <row r="68" spans="1:13" s="14" customFormat="1" ht="48" customHeight="1">
      <c r="A68" s="133"/>
      <c r="B68" s="51"/>
      <c r="C68" s="18" t="s">
        <v>57</v>
      </c>
      <c r="D68" s="18" t="s">
        <v>14</v>
      </c>
      <c r="E68" s="19">
        <v>0</v>
      </c>
      <c r="F68" s="19">
        <f>G68+H68+I68+J68+K68</f>
        <v>102659</v>
      </c>
      <c r="G68" s="19">
        <v>102659</v>
      </c>
      <c r="H68" s="19">
        <v>0</v>
      </c>
      <c r="I68" s="19">
        <v>0</v>
      </c>
      <c r="J68" s="19">
        <v>0</v>
      </c>
      <c r="K68" s="19">
        <v>0</v>
      </c>
      <c r="L68" s="96"/>
      <c r="M68" s="51"/>
    </row>
    <row r="69" spans="1:13" s="14" customFormat="1" ht="27" customHeight="1">
      <c r="A69" s="134"/>
      <c r="B69" s="52"/>
      <c r="C69" s="18" t="s">
        <v>57</v>
      </c>
      <c r="D69" s="18" t="s">
        <v>43</v>
      </c>
      <c r="E69" s="19">
        <v>0</v>
      </c>
      <c r="F69" s="19">
        <f>G69+H69+I69+J69+K69</f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97"/>
      <c r="M69" s="52"/>
    </row>
    <row r="70" spans="1:13" s="14" customFormat="1" ht="17.25" customHeight="1">
      <c r="A70" s="109" t="s">
        <v>126</v>
      </c>
      <c r="B70" s="103" t="s">
        <v>84</v>
      </c>
      <c r="C70" s="18" t="s">
        <v>57</v>
      </c>
      <c r="D70" s="18" t="s">
        <v>10</v>
      </c>
      <c r="E70" s="19">
        <f aca="true" t="shared" si="18" ref="E70:K70">E71+E72+E73+E74</f>
        <v>0</v>
      </c>
      <c r="F70" s="19">
        <f t="shared" si="18"/>
        <v>2500</v>
      </c>
      <c r="G70" s="19">
        <f t="shared" si="18"/>
        <v>0</v>
      </c>
      <c r="H70" s="19">
        <f t="shared" si="18"/>
        <v>0</v>
      </c>
      <c r="I70" s="19">
        <f t="shared" si="18"/>
        <v>2500</v>
      </c>
      <c r="J70" s="19">
        <f t="shared" si="18"/>
        <v>0</v>
      </c>
      <c r="K70" s="19">
        <f t="shared" si="18"/>
        <v>0</v>
      </c>
      <c r="L70" s="95" t="s">
        <v>23</v>
      </c>
      <c r="M70" s="95"/>
    </row>
    <row r="71" spans="1:13" s="14" customFormat="1" ht="44.25" customHeight="1">
      <c r="A71" s="110"/>
      <c r="B71" s="101"/>
      <c r="C71" s="18" t="s">
        <v>57</v>
      </c>
      <c r="D71" s="18" t="s">
        <v>12</v>
      </c>
      <c r="E71" s="19">
        <v>0</v>
      </c>
      <c r="F71" s="19">
        <f>G71+H71+I71+J71+K71</f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96"/>
      <c r="M71" s="96"/>
    </row>
    <row r="72" spans="1:13" s="14" customFormat="1" ht="56.25" customHeight="1">
      <c r="A72" s="110"/>
      <c r="B72" s="101"/>
      <c r="C72" s="18" t="s">
        <v>57</v>
      </c>
      <c r="D72" s="18" t="s">
        <v>13</v>
      </c>
      <c r="E72" s="19">
        <v>0</v>
      </c>
      <c r="F72" s="19">
        <f>G72+H72+I72+J72+K72</f>
        <v>2500</v>
      </c>
      <c r="G72" s="19">
        <v>0</v>
      </c>
      <c r="H72" s="19">
        <v>0</v>
      </c>
      <c r="I72" s="19">
        <v>2500</v>
      </c>
      <c r="J72" s="19">
        <v>0</v>
      </c>
      <c r="K72" s="19">
        <v>0</v>
      </c>
      <c r="L72" s="96"/>
      <c r="M72" s="96"/>
    </row>
    <row r="73" spans="1:13" s="14" customFormat="1" ht="66" customHeight="1">
      <c r="A73" s="110"/>
      <c r="B73" s="101"/>
      <c r="C73" s="18" t="s">
        <v>57</v>
      </c>
      <c r="D73" s="18" t="s">
        <v>14</v>
      </c>
      <c r="E73" s="19">
        <v>0</v>
      </c>
      <c r="F73" s="19">
        <f>G73+H73+I73+J73+K73</f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96"/>
      <c r="M73" s="96"/>
    </row>
    <row r="74" spans="1:13" s="14" customFormat="1" ht="30" customHeight="1">
      <c r="A74" s="111"/>
      <c r="B74" s="102"/>
      <c r="C74" s="18" t="s">
        <v>57</v>
      </c>
      <c r="D74" s="18" t="s">
        <v>43</v>
      </c>
      <c r="E74" s="19">
        <v>0</v>
      </c>
      <c r="F74" s="19">
        <f>G74+H74+I74+J74+K74</f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97"/>
      <c r="M74" s="97"/>
    </row>
    <row r="75" spans="1:13" s="14" customFormat="1" ht="17.25" customHeight="1">
      <c r="A75" s="120" t="s">
        <v>39</v>
      </c>
      <c r="B75" s="98" t="s">
        <v>69</v>
      </c>
      <c r="C75" s="18" t="s">
        <v>57</v>
      </c>
      <c r="D75" s="18" t="s">
        <v>10</v>
      </c>
      <c r="E75" s="19">
        <f aca="true" t="shared" si="19" ref="E75:K75">E76+E77+E78+E79</f>
        <v>0</v>
      </c>
      <c r="F75" s="19">
        <f>F76+F77+F78+F79</f>
        <v>3145.7</v>
      </c>
      <c r="G75" s="19">
        <f t="shared" si="19"/>
        <v>0</v>
      </c>
      <c r="H75" s="19">
        <f t="shared" si="19"/>
        <v>3145.7</v>
      </c>
      <c r="I75" s="19">
        <f t="shared" si="19"/>
        <v>0</v>
      </c>
      <c r="J75" s="19">
        <f t="shared" si="19"/>
        <v>0</v>
      </c>
      <c r="K75" s="19">
        <f t="shared" si="19"/>
        <v>0</v>
      </c>
      <c r="L75" s="95" t="s">
        <v>22</v>
      </c>
      <c r="M75" s="95" t="s">
        <v>135</v>
      </c>
    </row>
    <row r="76" spans="1:13" s="14" customFormat="1" ht="41.25" customHeight="1">
      <c r="A76" s="126"/>
      <c r="B76" s="99"/>
      <c r="C76" s="18" t="s">
        <v>57</v>
      </c>
      <c r="D76" s="18" t="s">
        <v>12</v>
      </c>
      <c r="E76" s="19">
        <f>E81</f>
        <v>0</v>
      </c>
      <c r="F76" s="19">
        <f>G76+H76+I76+J76+K76</f>
        <v>1312</v>
      </c>
      <c r="G76" s="19">
        <f>G81</f>
        <v>0</v>
      </c>
      <c r="H76" s="19">
        <f>H81</f>
        <v>1312</v>
      </c>
      <c r="I76" s="19">
        <f>I81</f>
        <v>0</v>
      </c>
      <c r="J76" s="19">
        <f>J81</f>
        <v>0</v>
      </c>
      <c r="K76" s="19">
        <f>K81</f>
        <v>0</v>
      </c>
      <c r="L76" s="96"/>
      <c r="M76" s="96"/>
    </row>
    <row r="77" spans="1:13" s="14" customFormat="1" ht="59.25" customHeight="1">
      <c r="A77" s="126"/>
      <c r="B77" s="99"/>
      <c r="C77" s="18" t="s">
        <v>57</v>
      </c>
      <c r="D77" s="18" t="s">
        <v>13</v>
      </c>
      <c r="E77" s="19">
        <f>E82</f>
        <v>0</v>
      </c>
      <c r="F77" s="19">
        <f>G77+H77+I77+J77+K77</f>
        <v>1667</v>
      </c>
      <c r="G77" s="19">
        <f aca="true" t="shared" si="20" ref="G77:K79">G82</f>
        <v>0</v>
      </c>
      <c r="H77" s="19">
        <f t="shared" si="20"/>
        <v>1667</v>
      </c>
      <c r="I77" s="19">
        <f t="shared" si="20"/>
        <v>0</v>
      </c>
      <c r="J77" s="19">
        <f t="shared" si="20"/>
        <v>0</v>
      </c>
      <c r="K77" s="19">
        <f t="shared" si="20"/>
        <v>0</v>
      </c>
      <c r="L77" s="96"/>
      <c r="M77" s="96"/>
    </row>
    <row r="78" spans="1:13" s="14" customFormat="1" ht="65.25" customHeight="1">
      <c r="A78" s="126"/>
      <c r="B78" s="99"/>
      <c r="C78" s="18" t="s">
        <v>57</v>
      </c>
      <c r="D78" s="18" t="s">
        <v>14</v>
      </c>
      <c r="E78" s="19">
        <f>E83</f>
        <v>0</v>
      </c>
      <c r="F78" s="19">
        <f>G78+H78+I78+J78+K78</f>
        <v>166.7</v>
      </c>
      <c r="G78" s="19">
        <f t="shared" si="20"/>
        <v>0</v>
      </c>
      <c r="H78" s="19">
        <f t="shared" si="20"/>
        <v>166.7</v>
      </c>
      <c r="I78" s="19">
        <f t="shared" si="20"/>
        <v>0</v>
      </c>
      <c r="J78" s="19">
        <f t="shared" si="20"/>
        <v>0</v>
      </c>
      <c r="K78" s="19">
        <f t="shared" si="20"/>
        <v>0</v>
      </c>
      <c r="L78" s="96"/>
      <c r="M78" s="96"/>
    </row>
    <row r="79" spans="1:13" s="14" customFormat="1" ht="47.25" customHeight="1">
      <c r="A79" s="127"/>
      <c r="B79" s="100"/>
      <c r="C79" s="18" t="s">
        <v>57</v>
      </c>
      <c r="D79" s="18" t="s">
        <v>43</v>
      </c>
      <c r="E79" s="19">
        <f>E84</f>
        <v>0</v>
      </c>
      <c r="F79" s="19">
        <f>G79+H79+I79+J79+K79</f>
        <v>0</v>
      </c>
      <c r="G79" s="19">
        <f t="shared" si="20"/>
        <v>0</v>
      </c>
      <c r="H79" s="19">
        <f t="shared" si="20"/>
        <v>0</v>
      </c>
      <c r="I79" s="19">
        <f t="shared" si="20"/>
        <v>0</v>
      </c>
      <c r="J79" s="19">
        <f t="shared" si="20"/>
        <v>0</v>
      </c>
      <c r="K79" s="19">
        <f t="shared" si="20"/>
        <v>0</v>
      </c>
      <c r="L79" s="97"/>
      <c r="M79" s="97"/>
    </row>
    <row r="80" spans="1:13" s="14" customFormat="1" ht="22.5" customHeight="1">
      <c r="A80" s="120" t="s">
        <v>41</v>
      </c>
      <c r="B80" s="98" t="s">
        <v>70</v>
      </c>
      <c r="C80" s="18" t="s">
        <v>57</v>
      </c>
      <c r="D80" s="18" t="s">
        <v>10</v>
      </c>
      <c r="E80" s="19">
        <f aca="true" t="shared" si="21" ref="E80:K80">E81+E82+E83+E84</f>
        <v>0</v>
      </c>
      <c r="F80" s="19">
        <f>F81+F82+F83+F84</f>
        <v>3145.7</v>
      </c>
      <c r="G80" s="19">
        <f t="shared" si="21"/>
        <v>0</v>
      </c>
      <c r="H80" s="19">
        <f t="shared" si="21"/>
        <v>3145.7</v>
      </c>
      <c r="I80" s="19">
        <f t="shared" si="21"/>
        <v>0</v>
      </c>
      <c r="J80" s="19">
        <f t="shared" si="21"/>
        <v>0</v>
      </c>
      <c r="K80" s="19">
        <f t="shared" si="21"/>
        <v>0</v>
      </c>
      <c r="L80" s="95" t="s">
        <v>25</v>
      </c>
      <c r="M80" s="95"/>
    </row>
    <row r="81" spans="1:13" s="14" customFormat="1" ht="39.75" customHeight="1">
      <c r="A81" s="126"/>
      <c r="B81" s="99"/>
      <c r="C81" s="18" t="s">
        <v>57</v>
      </c>
      <c r="D81" s="18" t="s">
        <v>12</v>
      </c>
      <c r="E81" s="19">
        <v>0</v>
      </c>
      <c r="F81" s="19">
        <f>G81+H81+I81+J81+K81</f>
        <v>1312</v>
      </c>
      <c r="G81" s="19">
        <v>0</v>
      </c>
      <c r="H81" s="19">
        <v>1312</v>
      </c>
      <c r="I81" s="19">
        <v>0</v>
      </c>
      <c r="J81" s="19">
        <v>0</v>
      </c>
      <c r="K81" s="19">
        <v>0</v>
      </c>
      <c r="L81" s="96"/>
      <c r="M81" s="96"/>
    </row>
    <row r="82" spans="1:13" s="14" customFormat="1" ht="52.5" customHeight="1">
      <c r="A82" s="126"/>
      <c r="B82" s="99"/>
      <c r="C82" s="18" t="s">
        <v>57</v>
      </c>
      <c r="D82" s="18" t="s">
        <v>13</v>
      </c>
      <c r="E82" s="19">
        <v>0</v>
      </c>
      <c r="F82" s="19">
        <f>G82+H82+I82+J82+K82</f>
        <v>1667</v>
      </c>
      <c r="G82" s="19">
        <v>0</v>
      </c>
      <c r="H82" s="19">
        <v>1667</v>
      </c>
      <c r="I82" s="19">
        <v>0</v>
      </c>
      <c r="J82" s="19">
        <v>0</v>
      </c>
      <c r="K82" s="19">
        <v>0</v>
      </c>
      <c r="L82" s="96"/>
      <c r="M82" s="96"/>
    </row>
    <row r="83" spans="1:13" s="14" customFormat="1" ht="63.75" customHeight="1">
      <c r="A83" s="126"/>
      <c r="B83" s="99"/>
      <c r="C83" s="18" t="s">
        <v>57</v>
      </c>
      <c r="D83" s="18" t="s">
        <v>14</v>
      </c>
      <c r="E83" s="19">
        <v>0</v>
      </c>
      <c r="F83" s="19">
        <f>G83+H83+I83+J83+K83</f>
        <v>166.7</v>
      </c>
      <c r="G83" s="19">
        <v>0</v>
      </c>
      <c r="H83" s="19">
        <v>166.7</v>
      </c>
      <c r="I83" s="19">
        <v>0</v>
      </c>
      <c r="J83" s="19">
        <v>0</v>
      </c>
      <c r="K83" s="19">
        <v>0</v>
      </c>
      <c r="L83" s="96"/>
      <c r="M83" s="96"/>
    </row>
    <row r="84" spans="1:13" s="14" customFormat="1" ht="27" customHeight="1">
      <c r="A84" s="127"/>
      <c r="B84" s="100"/>
      <c r="C84" s="18" t="s">
        <v>57</v>
      </c>
      <c r="D84" s="18" t="s">
        <v>43</v>
      </c>
      <c r="E84" s="19">
        <v>0</v>
      </c>
      <c r="F84" s="19">
        <f>G84+H84+I84+J84+K84</f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97"/>
      <c r="M84" s="97"/>
    </row>
    <row r="85" spans="1:13" s="14" customFormat="1" ht="26.25" customHeight="1">
      <c r="A85" s="109"/>
      <c r="B85" s="137" t="s">
        <v>3</v>
      </c>
      <c r="C85" s="18" t="s">
        <v>57</v>
      </c>
      <c r="D85" s="18" t="s">
        <v>10</v>
      </c>
      <c r="E85" s="19">
        <f>E86+E87+E88+E89</f>
        <v>2015717.5</v>
      </c>
      <c r="F85" s="19">
        <f aca="true" t="shared" si="22" ref="F85:K85">F86+F87+F88+F89</f>
        <v>10641215.5</v>
      </c>
      <c r="G85" s="19">
        <f t="shared" si="22"/>
        <v>2347073.7</v>
      </c>
      <c r="H85" s="19">
        <f t="shared" si="22"/>
        <v>2073821.3</v>
      </c>
      <c r="I85" s="19">
        <f>I86+I87+I88+I89</f>
        <v>2078953.3</v>
      </c>
      <c r="J85" s="19">
        <f t="shared" si="22"/>
        <v>2070683.6</v>
      </c>
      <c r="K85" s="19">
        <f t="shared" si="22"/>
        <v>2070683.6</v>
      </c>
      <c r="L85" s="95"/>
      <c r="M85" s="95"/>
    </row>
    <row r="86" spans="1:13" s="14" customFormat="1" ht="36">
      <c r="A86" s="135"/>
      <c r="B86" s="138"/>
      <c r="C86" s="18" t="s">
        <v>57</v>
      </c>
      <c r="D86" s="18" t="s">
        <v>12</v>
      </c>
      <c r="E86" s="19">
        <f>E6+E26+E51</f>
        <v>0</v>
      </c>
      <c r="F86" s="19">
        <f>G86+H86+I86+J86+K86</f>
        <v>5533.9</v>
      </c>
      <c r="G86" s="19">
        <f aca="true" t="shared" si="23" ref="G86:K89">G6+G26+G51+G76</f>
        <v>0</v>
      </c>
      <c r="H86" s="19">
        <f t="shared" si="23"/>
        <v>1312</v>
      </c>
      <c r="I86" s="19">
        <f t="shared" si="23"/>
        <v>4221.9</v>
      </c>
      <c r="J86" s="19">
        <f t="shared" si="23"/>
        <v>0</v>
      </c>
      <c r="K86" s="19">
        <f t="shared" si="23"/>
        <v>0</v>
      </c>
      <c r="L86" s="96"/>
      <c r="M86" s="96"/>
    </row>
    <row r="87" spans="1:13" s="14" customFormat="1" ht="48">
      <c r="A87" s="135"/>
      <c r="B87" s="138"/>
      <c r="C87" s="18" t="s">
        <v>57</v>
      </c>
      <c r="D87" s="18" t="s">
        <v>13</v>
      </c>
      <c r="E87" s="19">
        <f>E7+E27+E52</f>
        <v>1702461</v>
      </c>
      <c r="F87" s="19">
        <f>G87+H87+I87+J87+K87</f>
        <v>8893897.1</v>
      </c>
      <c r="G87" s="19">
        <f t="shared" si="23"/>
        <v>1921155</v>
      </c>
      <c r="H87" s="19">
        <f t="shared" si="23"/>
        <v>1743456</v>
      </c>
      <c r="I87" s="19">
        <f t="shared" si="23"/>
        <v>1745700.1</v>
      </c>
      <c r="J87" s="19">
        <f t="shared" si="23"/>
        <v>1741793</v>
      </c>
      <c r="K87" s="19">
        <f t="shared" si="23"/>
        <v>1741793</v>
      </c>
      <c r="L87" s="96"/>
      <c r="M87" s="96"/>
    </row>
    <row r="88" spans="1:13" s="14" customFormat="1" ht="60">
      <c r="A88" s="135"/>
      <c r="B88" s="138"/>
      <c r="C88" s="18" t="s">
        <v>57</v>
      </c>
      <c r="D88" s="18" t="s">
        <v>14</v>
      </c>
      <c r="E88" s="19">
        <f>E8+E28+E53</f>
        <v>294995.5</v>
      </c>
      <c r="F88" s="19">
        <f>G88+H88+I88+J88+K88</f>
        <v>1648284.5</v>
      </c>
      <c r="G88" s="19">
        <f>G8+G28+G53+G78</f>
        <v>407218.7</v>
      </c>
      <c r="H88" s="19">
        <f t="shared" si="23"/>
        <v>310353.3</v>
      </c>
      <c r="I88" s="19">
        <f t="shared" si="23"/>
        <v>310331.3</v>
      </c>
      <c r="J88" s="19">
        <f t="shared" si="23"/>
        <v>310190.6</v>
      </c>
      <c r="K88" s="19">
        <f t="shared" si="23"/>
        <v>310190.6</v>
      </c>
      <c r="L88" s="96"/>
      <c r="M88" s="96"/>
    </row>
    <row r="89" spans="1:13" s="14" customFormat="1" ht="24">
      <c r="A89" s="136"/>
      <c r="B89" s="139"/>
      <c r="C89" s="18" t="s">
        <v>57</v>
      </c>
      <c r="D89" s="18" t="s">
        <v>43</v>
      </c>
      <c r="E89" s="19">
        <f>E9+E29+E54</f>
        <v>18261</v>
      </c>
      <c r="F89" s="19">
        <f>G89+H89+I89+J89+K89</f>
        <v>93500</v>
      </c>
      <c r="G89" s="19">
        <f t="shared" si="23"/>
        <v>18700</v>
      </c>
      <c r="H89" s="19">
        <f t="shared" si="23"/>
        <v>18700</v>
      </c>
      <c r="I89" s="19">
        <f t="shared" si="23"/>
        <v>18700</v>
      </c>
      <c r="J89" s="19">
        <f t="shared" si="23"/>
        <v>18700</v>
      </c>
      <c r="K89" s="19">
        <f t="shared" si="23"/>
        <v>18700</v>
      </c>
      <c r="L89" s="97"/>
      <c r="M89" s="97"/>
    </row>
    <row r="90" spans="1:11" ht="0.75" customHeight="1">
      <c r="A90" s="28"/>
      <c r="B90" s="29"/>
      <c r="C90" s="30"/>
      <c r="D90" s="30"/>
      <c r="E90" s="31"/>
      <c r="F90" s="30"/>
      <c r="G90" s="30"/>
      <c r="H90" s="30"/>
      <c r="I90" s="30"/>
      <c r="J90" s="30"/>
      <c r="K90" s="30"/>
    </row>
    <row r="91" ht="15">
      <c r="H91" s="8"/>
    </row>
    <row r="92" ht="15">
      <c r="H92" s="8"/>
    </row>
    <row r="93" ht="15">
      <c r="H93" s="8"/>
    </row>
    <row r="94" ht="15">
      <c r="H94" s="8"/>
    </row>
    <row r="95" ht="15">
      <c r="H95" s="8"/>
    </row>
    <row r="96" ht="15">
      <c r="H96" s="8"/>
    </row>
    <row r="97" ht="15">
      <c r="H97" s="8"/>
    </row>
    <row r="98" ht="15">
      <c r="H98" s="8"/>
    </row>
    <row r="99" ht="15">
      <c r="H99" s="8"/>
    </row>
    <row r="100" ht="15">
      <c r="H100" s="8"/>
    </row>
    <row r="101" ht="15">
      <c r="H101" s="8"/>
    </row>
    <row r="102" ht="15">
      <c r="H102" s="8"/>
    </row>
    <row r="103" ht="15">
      <c r="H103" s="8"/>
    </row>
    <row r="104" ht="15">
      <c r="H104" s="8"/>
    </row>
    <row r="105" ht="15">
      <c r="H105" s="8"/>
    </row>
    <row r="106" ht="15">
      <c r="H106" s="8"/>
    </row>
    <row r="107" ht="15">
      <c r="H107" s="8"/>
    </row>
    <row r="108" ht="15">
      <c r="H108" s="8"/>
    </row>
    <row r="109" ht="15">
      <c r="H109" s="8"/>
    </row>
    <row r="110" ht="15">
      <c r="H110" s="8"/>
    </row>
    <row r="111" ht="15">
      <c r="H111" s="8"/>
    </row>
    <row r="112" ht="15">
      <c r="H112" s="8"/>
    </row>
    <row r="113" ht="15">
      <c r="H113" s="8"/>
    </row>
    <row r="114" ht="15">
      <c r="H114" s="8"/>
    </row>
    <row r="115" ht="15">
      <c r="H115" s="8"/>
    </row>
    <row r="116" ht="15">
      <c r="H116" s="8"/>
    </row>
    <row r="117" ht="15">
      <c r="H117" s="8"/>
    </row>
    <row r="118" ht="15">
      <c r="H118" s="8"/>
    </row>
    <row r="119" ht="15">
      <c r="H119" s="8"/>
    </row>
    <row r="120" ht="15">
      <c r="H120" s="8"/>
    </row>
    <row r="121" ht="15">
      <c r="H121" s="8"/>
    </row>
    <row r="122" ht="15">
      <c r="H122" s="8"/>
    </row>
    <row r="123" ht="15">
      <c r="H123" s="8"/>
    </row>
    <row r="124" ht="15">
      <c r="H124" s="8"/>
    </row>
    <row r="125" ht="15">
      <c r="H125" s="8"/>
    </row>
    <row r="126" ht="15">
      <c r="H126" s="8"/>
    </row>
    <row r="127" ht="15">
      <c r="H127" s="8"/>
    </row>
    <row r="128" ht="15">
      <c r="H128" s="8"/>
    </row>
    <row r="129" ht="15">
      <c r="H129" s="8"/>
    </row>
    <row r="130" ht="15">
      <c r="H130" s="8"/>
    </row>
    <row r="131" ht="15">
      <c r="H131" s="8"/>
    </row>
    <row r="132" ht="15">
      <c r="H132" s="8"/>
    </row>
    <row r="133" ht="15">
      <c r="H133" s="8"/>
    </row>
    <row r="134" ht="15">
      <c r="H134" s="8"/>
    </row>
    <row r="135" ht="15">
      <c r="H135" s="8"/>
    </row>
    <row r="136" ht="15">
      <c r="H136" s="8"/>
    </row>
    <row r="137" ht="15">
      <c r="H137" s="8"/>
    </row>
    <row r="138" ht="15">
      <c r="H138" s="8"/>
    </row>
    <row r="139" ht="15">
      <c r="H139" s="8"/>
    </row>
    <row r="140" ht="15">
      <c r="H140" s="8"/>
    </row>
    <row r="141" ht="15">
      <c r="H141" s="8"/>
    </row>
    <row r="142" ht="15">
      <c r="H142" s="8"/>
    </row>
    <row r="143" ht="15">
      <c r="H143" s="8"/>
    </row>
    <row r="144" ht="15">
      <c r="H144" s="8"/>
    </row>
    <row r="145" ht="15">
      <c r="H145" s="8"/>
    </row>
    <row r="146" ht="15">
      <c r="H146" s="8"/>
    </row>
    <row r="147" ht="15">
      <c r="H147" s="8"/>
    </row>
    <row r="148" ht="15">
      <c r="H148" s="8"/>
    </row>
    <row r="149" ht="15">
      <c r="H149" s="8"/>
    </row>
    <row r="150" ht="15">
      <c r="H150" s="8"/>
    </row>
    <row r="151" ht="15">
      <c r="H151" s="8"/>
    </row>
    <row r="152" ht="15">
      <c r="H152" s="8"/>
    </row>
    <row r="153" ht="15">
      <c r="H153" s="8"/>
    </row>
    <row r="154" ht="15">
      <c r="H154" s="8"/>
    </row>
    <row r="155" ht="15">
      <c r="H155" s="8"/>
    </row>
    <row r="156" ht="15">
      <c r="H156" s="8"/>
    </row>
    <row r="157" ht="15">
      <c r="H157" s="8"/>
    </row>
    <row r="158" ht="15">
      <c r="H158" s="8"/>
    </row>
    <row r="159" ht="15">
      <c r="H159" s="8"/>
    </row>
    <row r="160" ht="15">
      <c r="H160" s="8"/>
    </row>
    <row r="161" ht="15">
      <c r="H161" s="8"/>
    </row>
    <row r="162" ht="15">
      <c r="H162" s="8"/>
    </row>
    <row r="163" ht="15">
      <c r="H163" s="8"/>
    </row>
    <row r="164" ht="15">
      <c r="H164" s="8"/>
    </row>
    <row r="165" ht="15">
      <c r="H165" s="8"/>
    </row>
    <row r="166" ht="15">
      <c r="H166" s="8"/>
    </row>
    <row r="167" ht="15">
      <c r="H167" s="8"/>
    </row>
    <row r="168" ht="15">
      <c r="H168" s="8"/>
    </row>
    <row r="169" ht="15">
      <c r="H169" s="8"/>
    </row>
    <row r="170" ht="15">
      <c r="H170" s="8"/>
    </row>
    <row r="171" ht="15">
      <c r="H171" s="8"/>
    </row>
    <row r="172" ht="15">
      <c r="H172" s="8"/>
    </row>
    <row r="173" ht="15">
      <c r="H173" s="8"/>
    </row>
    <row r="174" ht="15">
      <c r="H174" s="8"/>
    </row>
    <row r="175" ht="15">
      <c r="H175" s="8"/>
    </row>
    <row r="176" ht="15">
      <c r="H176" s="8"/>
    </row>
    <row r="177" ht="15">
      <c r="H177" s="8"/>
    </row>
    <row r="178" ht="15">
      <c r="H178" s="8"/>
    </row>
    <row r="179" ht="15">
      <c r="H179" s="8"/>
    </row>
    <row r="180" ht="15">
      <c r="H180" s="8"/>
    </row>
    <row r="181" ht="15">
      <c r="H181" s="8"/>
    </row>
    <row r="182" ht="15">
      <c r="H182" s="8"/>
    </row>
    <row r="183" ht="15">
      <c r="H183" s="8"/>
    </row>
    <row r="184" ht="15">
      <c r="H184" s="8"/>
    </row>
    <row r="185" ht="15">
      <c r="H185" s="8"/>
    </row>
    <row r="186" ht="15">
      <c r="H186" s="8"/>
    </row>
    <row r="187" ht="15">
      <c r="H187" s="8"/>
    </row>
    <row r="188" ht="15">
      <c r="H188" s="8"/>
    </row>
    <row r="189" ht="15">
      <c r="H189" s="8"/>
    </row>
    <row r="190" ht="15">
      <c r="H190" s="8"/>
    </row>
    <row r="191" ht="15">
      <c r="H191" s="8"/>
    </row>
    <row r="192" ht="15">
      <c r="H192" s="8"/>
    </row>
    <row r="193" ht="15">
      <c r="H193" s="8"/>
    </row>
    <row r="194" ht="15">
      <c r="H194" s="8"/>
    </row>
    <row r="195" ht="15">
      <c r="H195" s="8"/>
    </row>
    <row r="196" ht="15">
      <c r="H196" s="8"/>
    </row>
    <row r="197" ht="15">
      <c r="H197" s="8"/>
    </row>
    <row r="198" ht="15">
      <c r="H198" s="8"/>
    </row>
    <row r="199" ht="15">
      <c r="H199" s="8"/>
    </row>
    <row r="200" ht="15">
      <c r="H200" s="8"/>
    </row>
    <row r="201" ht="15">
      <c r="H201" s="8"/>
    </row>
    <row r="202" ht="15">
      <c r="H202" s="8"/>
    </row>
    <row r="203" ht="15">
      <c r="H203" s="8"/>
    </row>
    <row r="204" ht="15">
      <c r="H204" s="8"/>
    </row>
    <row r="205" ht="15">
      <c r="H205" s="8"/>
    </row>
    <row r="206" ht="15">
      <c r="H206" s="8"/>
    </row>
    <row r="207" ht="15">
      <c r="H207" s="8"/>
    </row>
    <row r="208" ht="15">
      <c r="H208" s="8"/>
    </row>
    <row r="209" ht="15">
      <c r="H209" s="8"/>
    </row>
    <row r="210" ht="15">
      <c r="H210" s="8"/>
    </row>
    <row r="211" ht="15">
      <c r="H211" s="8"/>
    </row>
    <row r="212" ht="15">
      <c r="H212" s="8"/>
    </row>
    <row r="213" ht="15">
      <c r="H213" s="8"/>
    </row>
    <row r="214" ht="15">
      <c r="H214" s="8"/>
    </row>
    <row r="215" ht="15">
      <c r="H215" s="8"/>
    </row>
    <row r="216" ht="15">
      <c r="H216" s="8"/>
    </row>
    <row r="217" ht="15">
      <c r="H217" s="8"/>
    </row>
    <row r="218" ht="15">
      <c r="H218" s="8"/>
    </row>
    <row r="219" ht="15">
      <c r="H219" s="8"/>
    </row>
    <row r="220" ht="15">
      <c r="H220" s="8"/>
    </row>
    <row r="221" ht="15">
      <c r="H221" s="8"/>
    </row>
    <row r="222" ht="15">
      <c r="H222" s="8"/>
    </row>
    <row r="223" ht="15">
      <c r="H223" s="8"/>
    </row>
    <row r="224" ht="15">
      <c r="H224" s="8"/>
    </row>
    <row r="225" ht="15">
      <c r="H225" s="8"/>
    </row>
    <row r="226" ht="15">
      <c r="H226" s="8"/>
    </row>
    <row r="227" ht="15">
      <c r="H227" s="8"/>
    </row>
    <row r="228" ht="15">
      <c r="H228" s="8"/>
    </row>
    <row r="229" ht="15">
      <c r="H229" s="8"/>
    </row>
    <row r="230" ht="15">
      <c r="H230" s="8"/>
    </row>
    <row r="231" ht="15">
      <c r="H231" s="8"/>
    </row>
    <row r="232" ht="15">
      <c r="H232" s="8"/>
    </row>
    <row r="233" ht="15">
      <c r="H233" s="8"/>
    </row>
    <row r="234" ht="15">
      <c r="H234" s="8"/>
    </row>
    <row r="235" ht="15">
      <c r="H235" s="8"/>
    </row>
    <row r="236" ht="15">
      <c r="H236" s="8"/>
    </row>
    <row r="237" ht="15">
      <c r="H237" s="8"/>
    </row>
    <row r="238" ht="15">
      <c r="H238" s="8"/>
    </row>
    <row r="239" ht="15">
      <c r="H239" s="8"/>
    </row>
    <row r="240" ht="15">
      <c r="H240" s="8"/>
    </row>
    <row r="241" ht="15">
      <c r="H241" s="8"/>
    </row>
    <row r="242" ht="15">
      <c r="H242" s="8"/>
    </row>
    <row r="243" ht="15">
      <c r="H243" s="8"/>
    </row>
    <row r="244" ht="15">
      <c r="H244" s="8"/>
    </row>
    <row r="245" ht="15">
      <c r="H245" s="8"/>
    </row>
    <row r="246" ht="15">
      <c r="H246" s="8"/>
    </row>
    <row r="247" ht="15">
      <c r="H247" s="8"/>
    </row>
  </sheetData>
  <sheetProtection/>
  <mergeCells count="78">
    <mergeCell ref="B30:B34"/>
    <mergeCell ref="B40:B44"/>
    <mergeCell ref="A60:A64"/>
    <mergeCell ref="B60:B64"/>
    <mergeCell ref="M45:M49"/>
    <mergeCell ref="A75:A79"/>
    <mergeCell ref="A35:A39"/>
    <mergeCell ref="A40:A44"/>
    <mergeCell ref="A30:A34"/>
    <mergeCell ref="B70:B74"/>
    <mergeCell ref="M85:M89"/>
    <mergeCell ref="L85:L89"/>
    <mergeCell ref="L60:L64"/>
    <mergeCell ref="M60:M64"/>
    <mergeCell ref="A65:A69"/>
    <mergeCell ref="L65:L69"/>
    <mergeCell ref="A85:A89"/>
    <mergeCell ref="B75:B79"/>
    <mergeCell ref="A80:A84"/>
    <mergeCell ref="B85:B89"/>
    <mergeCell ref="A25:A29"/>
    <mergeCell ref="M65:M69"/>
    <mergeCell ref="B65:B69"/>
    <mergeCell ref="A55:A59"/>
    <mergeCell ref="M55:M59"/>
    <mergeCell ref="A45:A49"/>
    <mergeCell ref="M40:M44"/>
    <mergeCell ref="B55:B59"/>
    <mergeCell ref="L50:L54"/>
    <mergeCell ref="B45:B49"/>
    <mergeCell ref="M15:M19"/>
    <mergeCell ref="M25:M29"/>
    <mergeCell ref="B25:B29"/>
    <mergeCell ref="L15:L19"/>
    <mergeCell ref="B20:B24"/>
    <mergeCell ref="M20:M24"/>
    <mergeCell ref="L20:L24"/>
    <mergeCell ref="L25:L29"/>
    <mergeCell ref="A5:A9"/>
    <mergeCell ref="A20:A24"/>
    <mergeCell ref="A10:A14"/>
    <mergeCell ref="A15:A19"/>
    <mergeCell ref="D1:D2"/>
    <mergeCell ref="F1:F2"/>
    <mergeCell ref="B15:B19"/>
    <mergeCell ref="A1:A2"/>
    <mergeCell ref="B1:B2"/>
    <mergeCell ref="C1:C2"/>
    <mergeCell ref="L1:L2"/>
    <mergeCell ref="M1:M2"/>
    <mergeCell ref="E1:E2"/>
    <mergeCell ref="M10:M14"/>
    <mergeCell ref="L5:L9"/>
    <mergeCell ref="L10:L14"/>
    <mergeCell ref="M5:M9"/>
    <mergeCell ref="G1:K1"/>
    <mergeCell ref="B11:B14"/>
    <mergeCell ref="B5:B9"/>
    <mergeCell ref="A4:M4"/>
    <mergeCell ref="A70:A74"/>
    <mergeCell ref="L35:L39"/>
    <mergeCell ref="L70:L74"/>
    <mergeCell ref="B35:B39"/>
    <mergeCell ref="A50:A54"/>
    <mergeCell ref="B50:B54"/>
    <mergeCell ref="M70:M74"/>
    <mergeCell ref="B80:B84"/>
    <mergeCell ref="L45:L49"/>
    <mergeCell ref="L80:L84"/>
    <mergeCell ref="L40:L44"/>
    <mergeCell ref="L75:L79"/>
    <mergeCell ref="M80:M84"/>
    <mergeCell ref="L30:L34"/>
    <mergeCell ref="M75:M79"/>
    <mergeCell ref="M30:M34"/>
    <mergeCell ref="M35:M39"/>
    <mergeCell ref="L55:L59"/>
    <mergeCell ref="M50:M54"/>
  </mergeCells>
  <printOptions/>
  <pageMargins left="0" right="0" top="0.7480314960629921" bottom="0.15748031496062992" header="0.31496062992125984" footer="0.31496062992125984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03"/>
  <sheetViews>
    <sheetView view="pageBreakPreview" zoomScaleSheetLayoutView="100" zoomScalePageLayoutView="0" workbookViewId="0" topLeftCell="A1">
      <selection activeCell="G66" sqref="G66"/>
    </sheetView>
  </sheetViews>
  <sheetFormatPr defaultColWidth="9.00390625" defaultRowHeight="15"/>
  <cols>
    <col min="1" max="1" width="7.140625" style="0" customWidth="1"/>
    <col min="2" max="2" width="17.28125" style="0" customWidth="1"/>
    <col min="3" max="3" width="9.00390625" style="0" customWidth="1"/>
    <col min="4" max="4" width="11.00390625" style="0" customWidth="1"/>
    <col min="5" max="5" width="9.8515625" style="0" bestFit="1" customWidth="1"/>
    <col min="6" max="6" width="11.140625" style="0" bestFit="1" customWidth="1"/>
    <col min="7" max="7" width="9.8515625" style="0" bestFit="1" customWidth="1"/>
    <col min="8" max="8" width="9.8515625" style="22" customWidth="1"/>
    <col min="9" max="9" width="10.140625" style="8" customWidth="1"/>
    <col min="10" max="10" width="9.8515625" style="14" bestFit="1" customWidth="1"/>
    <col min="11" max="11" width="9.421875" style="0" customWidth="1"/>
    <col min="12" max="12" width="10.8515625" style="0" customWidth="1"/>
    <col min="13" max="13" width="25.140625" style="0" customWidth="1"/>
  </cols>
  <sheetData>
    <row r="1" spans="1:13" ht="61.5" customHeight="1">
      <c r="A1" s="74" t="s">
        <v>5</v>
      </c>
      <c r="B1" s="59" t="s">
        <v>45</v>
      </c>
      <c r="C1" s="74" t="s">
        <v>48</v>
      </c>
      <c r="D1" s="74" t="s">
        <v>6</v>
      </c>
      <c r="E1" s="74" t="s">
        <v>47</v>
      </c>
      <c r="F1" s="74" t="s">
        <v>7</v>
      </c>
      <c r="G1" s="74" t="s">
        <v>8</v>
      </c>
      <c r="H1" s="74"/>
      <c r="I1" s="74"/>
      <c r="J1" s="74"/>
      <c r="K1" s="74"/>
      <c r="L1" s="74" t="s">
        <v>9</v>
      </c>
      <c r="M1" s="74" t="s">
        <v>18</v>
      </c>
    </row>
    <row r="2" spans="1:13" ht="97.5" customHeight="1">
      <c r="A2" s="74"/>
      <c r="B2" s="59"/>
      <c r="C2" s="74"/>
      <c r="D2" s="74"/>
      <c r="E2" s="74"/>
      <c r="F2" s="74"/>
      <c r="G2" s="1" t="s">
        <v>150</v>
      </c>
      <c r="H2" s="1" t="s">
        <v>151</v>
      </c>
      <c r="I2" s="7" t="s">
        <v>147</v>
      </c>
      <c r="J2" s="1" t="s">
        <v>152</v>
      </c>
      <c r="K2" s="1" t="s">
        <v>153</v>
      </c>
      <c r="L2" s="74"/>
      <c r="M2" s="74"/>
    </row>
    <row r="3" spans="1:13" ht="1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7">
        <v>8</v>
      </c>
      <c r="I3" s="7">
        <v>9</v>
      </c>
      <c r="J3" s="15">
        <v>10</v>
      </c>
      <c r="K3" s="1">
        <v>11</v>
      </c>
      <c r="L3" s="1">
        <v>12</v>
      </c>
      <c r="M3" s="1">
        <v>13</v>
      </c>
    </row>
    <row r="4" spans="1:13" ht="17.25" customHeight="1">
      <c r="A4" s="152" t="s">
        <v>31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</row>
    <row r="5" spans="1:13" ht="21" customHeight="1">
      <c r="A5" s="120" t="s">
        <v>37</v>
      </c>
      <c r="B5" s="103" t="s">
        <v>90</v>
      </c>
      <c r="C5" s="18" t="s">
        <v>57</v>
      </c>
      <c r="D5" s="18" t="s">
        <v>10</v>
      </c>
      <c r="E5" s="19">
        <f aca="true" t="shared" si="0" ref="E5:J5">E6+E7+E8+E9</f>
        <v>304156.5</v>
      </c>
      <c r="F5" s="19">
        <f t="shared" si="0"/>
        <v>1569525</v>
      </c>
      <c r="G5" s="19">
        <f t="shared" si="0"/>
        <v>313905</v>
      </c>
      <c r="H5" s="19">
        <f t="shared" si="0"/>
        <v>313905</v>
      </c>
      <c r="I5" s="19">
        <f t="shared" si="0"/>
        <v>313905</v>
      </c>
      <c r="J5" s="19">
        <f t="shared" si="0"/>
        <v>313905</v>
      </c>
      <c r="K5" s="19">
        <f>K6+K7+K8+K9</f>
        <v>313905</v>
      </c>
      <c r="L5" s="148" t="s">
        <v>96</v>
      </c>
      <c r="M5" s="50" t="s">
        <v>137</v>
      </c>
    </row>
    <row r="6" spans="1:13" ht="38.25" customHeight="1">
      <c r="A6" s="126"/>
      <c r="B6" s="101"/>
      <c r="C6" s="18" t="s">
        <v>57</v>
      </c>
      <c r="D6" s="18" t="s">
        <v>12</v>
      </c>
      <c r="E6" s="19">
        <f>E11</f>
        <v>0</v>
      </c>
      <c r="F6" s="19">
        <f>G6+H6+I6+J6+K6</f>
        <v>0</v>
      </c>
      <c r="G6" s="19">
        <f>G11</f>
        <v>0</v>
      </c>
      <c r="H6" s="19">
        <f>H11</f>
        <v>0</v>
      </c>
      <c r="I6" s="19">
        <f>I11</f>
        <v>0</v>
      </c>
      <c r="J6" s="19">
        <f>J11</f>
        <v>0</v>
      </c>
      <c r="K6" s="19">
        <f>K11</f>
        <v>0</v>
      </c>
      <c r="L6" s="148"/>
      <c r="M6" s="61"/>
    </row>
    <row r="7" spans="1:13" ht="50.25" customHeight="1">
      <c r="A7" s="126"/>
      <c r="B7" s="101"/>
      <c r="C7" s="18" t="s">
        <v>57</v>
      </c>
      <c r="D7" s="18" t="s">
        <v>13</v>
      </c>
      <c r="E7" s="19">
        <f>E12</f>
        <v>0</v>
      </c>
      <c r="F7" s="19">
        <f>G7+H7+I7+J7+K7</f>
        <v>0</v>
      </c>
      <c r="G7" s="19">
        <f aca="true" t="shared" si="1" ref="G7:K9">G12</f>
        <v>0</v>
      </c>
      <c r="H7" s="19">
        <f t="shared" si="1"/>
        <v>0</v>
      </c>
      <c r="I7" s="19">
        <f t="shared" si="1"/>
        <v>0</v>
      </c>
      <c r="J7" s="19">
        <f t="shared" si="1"/>
        <v>0</v>
      </c>
      <c r="K7" s="19">
        <f t="shared" si="1"/>
        <v>0</v>
      </c>
      <c r="L7" s="148"/>
      <c r="M7" s="61"/>
    </row>
    <row r="8" spans="1:17" ht="64.5" customHeight="1">
      <c r="A8" s="126"/>
      <c r="B8" s="101"/>
      <c r="C8" s="18" t="s">
        <v>57</v>
      </c>
      <c r="D8" s="26" t="s">
        <v>14</v>
      </c>
      <c r="E8" s="19">
        <f>E13</f>
        <v>303953.5</v>
      </c>
      <c r="F8" s="19">
        <f>G8+H8+I8+J8+K8</f>
        <v>1568775</v>
      </c>
      <c r="G8" s="19">
        <f t="shared" si="1"/>
        <v>313755</v>
      </c>
      <c r="H8" s="19">
        <f t="shared" si="1"/>
        <v>313755</v>
      </c>
      <c r="I8" s="19">
        <f t="shared" si="1"/>
        <v>313755</v>
      </c>
      <c r="J8" s="19">
        <f t="shared" si="1"/>
        <v>313755</v>
      </c>
      <c r="K8" s="19">
        <f t="shared" si="1"/>
        <v>313755</v>
      </c>
      <c r="L8" s="148"/>
      <c r="M8" s="61"/>
      <c r="Q8" s="153"/>
    </row>
    <row r="9" spans="1:17" ht="33.75" customHeight="1">
      <c r="A9" s="127"/>
      <c r="B9" s="102"/>
      <c r="C9" s="18" t="s">
        <v>57</v>
      </c>
      <c r="D9" s="18" t="s">
        <v>43</v>
      </c>
      <c r="E9" s="19">
        <f>E14</f>
        <v>203</v>
      </c>
      <c r="F9" s="19">
        <f>G9+H9+I9+J9+K9</f>
        <v>750</v>
      </c>
      <c r="G9" s="19">
        <f t="shared" si="1"/>
        <v>150</v>
      </c>
      <c r="H9" s="19">
        <f t="shared" si="1"/>
        <v>150</v>
      </c>
      <c r="I9" s="19">
        <f t="shared" si="1"/>
        <v>150</v>
      </c>
      <c r="J9" s="19">
        <f t="shared" si="1"/>
        <v>150</v>
      </c>
      <c r="K9" s="19">
        <f t="shared" si="1"/>
        <v>150</v>
      </c>
      <c r="L9" s="148"/>
      <c r="M9" s="62"/>
      <c r="P9" s="39"/>
      <c r="Q9" s="153"/>
    </row>
    <row r="10" spans="1:13" ht="27.75" customHeight="1">
      <c r="A10" s="149" t="s">
        <v>42</v>
      </c>
      <c r="B10" s="17" t="s">
        <v>19</v>
      </c>
      <c r="C10" s="18" t="s">
        <v>57</v>
      </c>
      <c r="D10" s="18" t="s">
        <v>10</v>
      </c>
      <c r="E10" s="19">
        <f aca="true" t="shared" si="2" ref="E10:K10">E11+E12+E13+E14</f>
        <v>304156.5</v>
      </c>
      <c r="F10" s="19">
        <f t="shared" si="2"/>
        <v>1569525</v>
      </c>
      <c r="G10" s="19">
        <f t="shared" si="2"/>
        <v>313905</v>
      </c>
      <c r="H10" s="19">
        <f t="shared" si="2"/>
        <v>313905</v>
      </c>
      <c r="I10" s="19">
        <f t="shared" si="2"/>
        <v>313905</v>
      </c>
      <c r="J10" s="19">
        <f t="shared" si="2"/>
        <v>313905</v>
      </c>
      <c r="K10" s="19">
        <f t="shared" si="2"/>
        <v>313905</v>
      </c>
      <c r="L10" s="148" t="s">
        <v>96</v>
      </c>
      <c r="M10" s="60"/>
    </row>
    <row r="11" spans="1:13" ht="38.25" customHeight="1">
      <c r="A11" s="149"/>
      <c r="B11" s="101" t="s">
        <v>85</v>
      </c>
      <c r="C11" s="18" t="s">
        <v>57</v>
      </c>
      <c r="D11" s="18" t="s">
        <v>12</v>
      </c>
      <c r="E11" s="19">
        <v>0</v>
      </c>
      <c r="F11" s="19">
        <f>G11+H11+I11+J11+K11</f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48"/>
      <c r="M11" s="80"/>
    </row>
    <row r="12" spans="1:13" ht="50.25" customHeight="1">
      <c r="A12" s="149"/>
      <c r="B12" s="101"/>
      <c r="C12" s="18" t="s">
        <v>57</v>
      </c>
      <c r="D12" s="18" t="s">
        <v>13</v>
      </c>
      <c r="E12" s="19">
        <v>0</v>
      </c>
      <c r="F12" s="19">
        <f>G12+H12+I12+J12+K12</f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48"/>
      <c r="M12" s="80"/>
    </row>
    <row r="13" spans="1:13" ht="60.75" customHeight="1">
      <c r="A13" s="149"/>
      <c r="B13" s="101"/>
      <c r="C13" s="18" t="s">
        <v>57</v>
      </c>
      <c r="D13" s="18" t="s">
        <v>14</v>
      </c>
      <c r="E13" s="19">
        <v>303953.5</v>
      </c>
      <c r="F13" s="19">
        <f>G13+H13+I13+J13+K13</f>
        <v>1568775</v>
      </c>
      <c r="G13" s="19">
        <v>313755</v>
      </c>
      <c r="H13" s="19">
        <v>313755</v>
      </c>
      <c r="I13" s="19">
        <v>313755</v>
      </c>
      <c r="J13" s="19">
        <v>313755</v>
      </c>
      <c r="K13" s="19">
        <v>313755</v>
      </c>
      <c r="L13" s="148"/>
      <c r="M13" s="80"/>
    </row>
    <row r="14" spans="1:13" ht="70.5" customHeight="1">
      <c r="A14" s="149"/>
      <c r="B14" s="102"/>
      <c r="C14" s="18" t="s">
        <v>57</v>
      </c>
      <c r="D14" s="18" t="s">
        <v>43</v>
      </c>
      <c r="E14" s="19">
        <v>203</v>
      </c>
      <c r="F14" s="19">
        <f>G14+H14+I14+J14+K14</f>
        <v>750</v>
      </c>
      <c r="G14" s="19">
        <v>150</v>
      </c>
      <c r="H14" s="19">
        <v>150</v>
      </c>
      <c r="I14" s="19">
        <v>150</v>
      </c>
      <c r="J14" s="19">
        <v>150</v>
      </c>
      <c r="K14" s="19">
        <v>150</v>
      </c>
      <c r="L14" s="148"/>
      <c r="M14" s="150"/>
    </row>
    <row r="15" spans="1:13" ht="15">
      <c r="A15" s="120" t="s">
        <v>38</v>
      </c>
      <c r="B15" s="103" t="s">
        <v>91</v>
      </c>
      <c r="C15" s="18" t="s">
        <v>57</v>
      </c>
      <c r="D15" s="18" t="s">
        <v>10</v>
      </c>
      <c r="E15" s="19">
        <f aca="true" t="shared" si="3" ref="E15:K15">E16+E17+E18+E19</f>
        <v>18015</v>
      </c>
      <c r="F15" s="19">
        <f t="shared" si="3"/>
        <v>24190</v>
      </c>
      <c r="G15" s="19">
        <f t="shared" si="3"/>
        <v>4838</v>
      </c>
      <c r="H15" s="19">
        <f t="shared" si="3"/>
        <v>4838</v>
      </c>
      <c r="I15" s="19">
        <f t="shared" si="3"/>
        <v>4838</v>
      </c>
      <c r="J15" s="19">
        <f t="shared" si="3"/>
        <v>4838</v>
      </c>
      <c r="K15" s="19">
        <f t="shared" si="3"/>
        <v>4838</v>
      </c>
      <c r="L15" s="148" t="s">
        <v>97</v>
      </c>
      <c r="M15" s="60" t="s">
        <v>130</v>
      </c>
    </row>
    <row r="16" spans="1:13" ht="36">
      <c r="A16" s="126"/>
      <c r="B16" s="101"/>
      <c r="C16" s="18" t="s">
        <v>57</v>
      </c>
      <c r="D16" s="18" t="s">
        <v>12</v>
      </c>
      <c r="E16" s="19">
        <f>E21</f>
        <v>0</v>
      </c>
      <c r="F16" s="19">
        <f>G16+H16+I16+J16+K16</f>
        <v>0</v>
      </c>
      <c r="G16" s="19">
        <f aca="true" t="shared" si="4" ref="G16:K18">G21</f>
        <v>0</v>
      </c>
      <c r="H16" s="19">
        <f t="shared" si="4"/>
        <v>0</v>
      </c>
      <c r="I16" s="19">
        <f t="shared" si="4"/>
        <v>0</v>
      </c>
      <c r="J16" s="19">
        <f t="shared" si="4"/>
        <v>0</v>
      </c>
      <c r="K16" s="19">
        <f t="shared" si="4"/>
        <v>0</v>
      </c>
      <c r="L16" s="148"/>
      <c r="M16" s="80"/>
    </row>
    <row r="17" spans="1:13" ht="48">
      <c r="A17" s="126"/>
      <c r="B17" s="101"/>
      <c r="C17" s="18" t="s">
        <v>57</v>
      </c>
      <c r="D17" s="18" t="s">
        <v>13</v>
      </c>
      <c r="E17" s="19">
        <f>E22</f>
        <v>0</v>
      </c>
      <c r="F17" s="19">
        <f>G17+H17+I17+J17+K17</f>
        <v>0</v>
      </c>
      <c r="G17" s="19">
        <f t="shared" si="4"/>
        <v>0</v>
      </c>
      <c r="H17" s="19">
        <f t="shared" si="4"/>
        <v>0</v>
      </c>
      <c r="I17" s="19">
        <f t="shared" si="4"/>
        <v>0</v>
      </c>
      <c r="J17" s="19">
        <f t="shared" si="4"/>
        <v>0</v>
      </c>
      <c r="K17" s="19">
        <f t="shared" si="4"/>
        <v>0</v>
      </c>
      <c r="L17" s="148"/>
      <c r="M17" s="80"/>
    </row>
    <row r="18" spans="1:13" ht="60">
      <c r="A18" s="126"/>
      <c r="B18" s="101"/>
      <c r="C18" s="18" t="s">
        <v>57</v>
      </c>
      <c r="D18" s="18" t="s">
        <v>14</v>
      </c>
      <c r="E18" s="19">
        <f>E23</f>
        <v>18015</v>
      </c>
      <c r="F18" s="19">
        <f>G18+H18+I18+J18+K18</f>
        <v>24190</v>
      </c>
      <c r="G18" s="19">
        <f t="shared" si="4"/>
        <v>4838</v>
      </c>
      <c r="H18" s="19">
        <f t="shared" si="4"/>
        <v>4838</v>
      </c>
      <c r="I18" s="19">
        <f t="shared" si="4"/>
        <v>4838</v>
      </c>
      <c r="J18" s="19">
        <f t="shared" si="4"/>
        <v>4838</v>
      </c>
      <c r="K18" s="19">
        <f t="shared" si="4"/>
        <v>4838</v>
      </c>
      <c r="L18" s="148"/>
      <c r="M18" s="80"/>
    </row>
    <row r="19" spans="1:13" ht="40.5" customHeight="1">
      <c r="A19" s="127"/>
      <c r="B19" s="102"/>
      <c r="C19" s="18" t="s">
        <v>57</v>
      </c>
      <c r="D19" s="18" t="s">
        <v>43</v>
      </c>
      <c r="E19" s="19">
        <f aca="true" t="shared" si="5" ref="E19:K19">E24</f>
        <v>0</v>
      </c>
      <c r="F19" s="19">
        <f>G19+H19+I19+J19+K19</f>
        <v>0</v>
      </c>
      <c r="G19" s="19">
        <f t="shared" si="5"/>
        <v>0</v>
      </c>
      <c r="H19" s="19">
        <f t="shared" si="5"/>
        <v>0</v>
      </c>
      <c r="I19" s="19">
        <f t="shared" si="5"/>
        <v>0</v>
      </c>
      <c r="J19" s="19">
        <f t="shared" si="5"/>
        <v>0</v>
      </c>
      <c r="K19" s="19">
        <f t="shared" si="5"/>
        <v>0</v>
      </c>
      <c r="L19" s="148"/>
      <c r="M19" s="150"/>
    </row>
    <row r="20" spans="1:13" ht="14.25" customHeight="1">
      <c r="A20" s="149" t="s">
        <v>92</v>
      </c>
      <c r="B20" s="17" t="s">
        <v>1</v>
      </c>
      <c r="C20" s="18" t="s">
        <v>57</v>
      </c>
      <c r="D20" s="18" t="s">
        <v>10</v>
      </c>
      <c r="E20" s="19">
        <f aca="true" t="shared" si="6" ref="E20:K20">E21+E22+E23+E24</f>
        <v>18015</v>
      </c>
      <c r="F20" s="19">
        <f t="shared" si="6"/>
        <v>24190</v>
      </c>
      <c r="G20" s="19">
        <f t="shared" si="6"/>
        <v>4838</v>
      </c>
      <c r="H20" s="19">
        <f t="shared" si="6"/>
        <v>4838</v>
      </c>
      <c r="I20" s="19">
        <f t="shared" si="6"/>
        <v>4838</v>
      </c>
      <c r="J20" s="19">
        <f t="shared" si="6"/>
        <v>4838</v>
      </c>
      <c r="K20" s="19">
        <f t="shared" si="6"/>
        <v>4838</v>
      </c>
      <c r="L20" s="148" t="s">
        <v>98</v>
      </c>
      <c r="M20" s="151"/>
    </row>
    <row r="21" spans="1:13" ht="36">
      <c r="A21" s="149"/>
      <c r="B21" s="101" t="s">
        <v>93</v>
      </c>
      <c r="C21" s="18" t="s">
        <v>57</v>
      </c>
      <c r="D21" s="18" t="s">
        <v>12</v>
      </c>
      <c r="E21" s="19">
        <v>0</v>
      </c>
      <c r="F21" s="19">
        <f>G21+H21+I21+J21+K21</f>
        <v>0</v>
      </c>
      <c r="G21" s="19">
        <v>0</v>
      </c>
      <c r="H21" s="19">
        <v>0</v>
      </c>
      <c r="I21" s="19">
        <v>0</v>
      </c>
      <c r="J21" s="32">
        <v>0</v>
      </c>
      <c r="K21" s="32">
        <v>0</v>
      </c>
      <c r="L21" s="148"/>
      <c r="M21" s="151"/>
    </row>
    <row r="22" spans="1:13" ht="48">
      <c r="A22" s="149"/>
      <c r="B22" s="101"/>
      <c r="C22" s="18" t="s">
        <v>57</v>
      </c>
      <c r="D22" s="18" t="s">
        <v>13</v>
      </c>
      <c r="E22" s="19">
        <v>0</v>
      </c>
      <c r="F22" s="19">
        <f>G22+H22+I22+J22+K22</f>
        <v>0</v>
      </c>
      <c r="G22" s="19">
        <v>0</v>
      </c>
      <c r="H22" s="19">
        <v>0</v>
      </c>
      <c r="I22" s="19">
        <v>0</v>
      </c>
      <c r="J22" s="32">
        <v>0</v>
      </c>
      <c r="K22" s="32">
        <v>0</v>
      </c>
      <c r="L22" s="148"/>
      <c r="M22" s="151"/>
    </row>
    <row r="23" spans="1:13" ht="60">
      <c r="A23" s="149"/>
      <c r="B23" s="101"/>
      <c r="C23" s="18" t="s">
        <v>57</v>
      </c>
      <c r="D23" s="18" t="s">
        <v>14</v>
      </c>
      <c r="E23" s="19">
        <v>18015</v>
      </c>
      <c r="F23" s="19">
        <f>G23+H23+I23+J23+K23</f>
        <v>24190</v>
      </c>
      <c r="G23" s="19">
        <v>4838</v>
      </c>
      <c r="H23" s="19">
        <v>4838</v>
      </c>
      <c r="I23" s="19">
        <v>4838</v>
      </c>
      <c r="J23" s="19">
        <v>4838</v>
      </c>
      <c r="K23" s="19">
        <v>4838</v>
      </c>
      <c r="L23" s="148"/>
      <c r="M23" s="151"/>
    </row>
    <row r="24" spans="1:13" ht="27.75" customHeight="1">
      <c r="A24" s="149"/>
      <c r="B24" s="102"/>
      <c r="C24" s="18" t="s">
        <v>57</v>
      </c>
      <c r="D24" s="18" t="s">
        <v>43</v>
      </c>
      <c r="E24" s="19">
        <v>0</v>
      </c>
      <c r="F24" s="19">
        <f>G24+H24+I24+J24+K24</f>
        <v>0</v>
      </c>
      <c r="G24" s="19">
        <v>0</v>
      </c>
      <c r="H24" s="19">
        <v>0</v>
      </c>
      <c r="I24" s="19">
        <v>0</v>
      </c>
      <c r="J24" s="32">
        <v>0</v>
      </c>
      <c r="K24" s="32">
        <v>0</v>
      </c>
      <c r="L24" s="148"/>
      <c r="M24" s="151"/>
    </row>
    <row r="25" spans="1:13" ht="38.25" customHeight="1">
      <c r="A25" s="120" t="s">
        <v>39</v>
      </c>
      <c r="B25" s="103" t="s">
        <v>54</v>
      </c>
      <c r="C25" s="18" t="s">
        <v>57</v>
      </c>
      <c r="D25" s="18" t="s">
        <v>10</v>
      </c>
      <c r="E25" s="19">
        <f>E29</f>
        <v>0</v>
      </c>
      <c r="F25" s="19">
        <f aca="true" t="shared" si="7" ref="F25:K25">F26+F27+F28</f>
        <v>22065</v>
      </c>
      <c r="G25" s="19">
        <f t="shared" si="7"/>
        <v>22065</v>
      </c>
      <c r="H25" s="19">
        <f t="shared" si="7"/>
        <v>0</v>
      </c>
      <c r="I25" s="19">
        <f t="shared" si="7"/>
        <v>0</v>
      </c>
      <c r="J25" s="19">
        <f t="shared" si="7"/>
        <v>0</v>
      </c>
      <c r="K25" s="19">
        <f t="shared" si="7"/>
        <v>0</v>
      </c>
      <c r="L25" s="103" t="s">
        <v>50</v>
      </c>
      <c r="M25" s="103" t="s">
        <v>118</v>
      </c>
    </row>
    <row r="26" spans="1:13" ht="37.5" customHeight="1">
      <c r="A26" s="48"/>
      <c r="B26" s="51"/>
      <c r="C26" s="18" t="s">
        <v>57</v>
      </c>
      <c r="D26" s="18" t="s">
        <v>12</v>
      </c>
      <c r="E26" s="19">
        <f>E30</f>
        <v>0</v>
      </c>
      <c r="F26" s="19">
        <f>G26+H26+I26+J26+K26</f>
        <v>0</v>
      </c>
      <c r="G26" s="19">
        <f>G30</f>
        <v>0</v>
      </c>
      <c r="H26" s="19">
        <f>H30</f>
        <v>0</v>
      </c>
      <c r="I26" s="19">
        <f>I30</f>
        <v>0</v>
      </c>
      <c r="J26" s="19">
        <f>J30</f>
        <v>0</v>
      </c>
      <c r="K26" s="19">
        <f>K30</f>
        <v>0</v>
      </c>
      <c r="L26" s="51"/>
      <c r="M26" s="85"/>
    </row>
    <row r="27" spans="1:13" ht="48.75" customHeight="1">
      <c r="A27" s="48"/>
      <c r="B27" s="51"/>
      <c r="C27" s="18" t="s">
        <v>57</v>
      </c>
      <c r="D27" s="18" t="s">
        <v>13</v>
      </c>
      <c r="E27" s="19">
        <f>E31</f>
        <v>0</v>
      </c>
      <c r="F27" s="19">
        <f>G27+H27+I27+J27+K27</f>
        <v>11032.5</v>
      </c>
      <c r="G27" s="19">
        <f aca="true" t="shared" si="8" ref="G27:K28">G31</f>
        <v>11032.5</v>
      </c>
      <c r="H27" s="19">
        <f t="shared" si="8"/>
        <v>0</v>
      </c>
      <c r="I27" s="19">
        <f t="shared" si="8"/>
        <v>0</v>
      </c>
      <c r="J27" s="19">
        <f t="shared" si="8"/>
        <v>0</v>
      </c>
      <c r="K27" s="19">
        <f t="shared" si="8"/>
        <v>0</v>
      </c>
      <c r="L27" s="51"/>
      <c r="M27" s="85"/>
    </row>
    <row r="28" spans="1:13" ht="62.25" customHeight="1">
      <c r="A28" s="49"/>
      <c r="B28" s="52"/>
      <c r="C28" s="18" t="s">
        <v>57</v>
      </c>
      <c r="D28" s="18" t="s">
        <v>14</v>
      </c>
      <c r="E28" s="19">
        <f>E32</f>
        <v>0</v>
      </c>
      <c r="F28" s="19">
        <f>G28+H28+I28+J28+K28</f>
        <v>11032.5</v>
      </c>
      <c r="G28" s="19">
        <f t="shared" si="8"/>
        <v>11032.5</v>
      </c>
      <c r="H28" s="19">
        <f t="shared" si="8"/>
        <v>0</v>
      </c>
      <c r="I28" s="19">
        <f t="shared" si="8"/>
        <v>0</v>
      </c>
      <c r="J28" s="19">
        <f t="shared" si="8"/>
        <v>0</v>
      </c>
      <c r="K28" s="19">
        <f t="shared" si="8"/>
        <v>0</v>
      </c>
      <c r="L28" s="52"/>
      <c r="M28" s="86"/>
    </row>
    <row r="29" spans="1:13" ht="30" customHeight="1">
      <c r="A29" s="120" t="s">
        <v>41</v>
      </c>
      <c r="B29" s="103" t="s">
        <v>55</v>
      </c>
      <c r="C29" s="18" t="s">
        <v>57</v>
      </c>
      <c r="D29" s="18" t="s">
        <v>10</v>
      </c>
      <c r="E29" s="19">
        <f>E30+E31+E32</f>
        <v>0</v>
      </c>
      <c r="F29" s="19">
        <f aca="true" t="shared" si="9" ref="F29:K29">F30+F31+F32</f>
        <v>22065</v>
      </c>
      <c r="G29" s="19">
        <f t="shared" si="9"/>
        <v>22065</v>
      </c>
      <c r="H29" s="19">
        <f t="shared" si="9"/>
        <v>0</v>
      </c>
      <c r="I29" s="19">
        <f t="shared" si="9"/>
        <v>0</v>
      </c>
      <c r="J29" s="19">
        <f t="shared" si="9"/>
        <v>0</v>
      </c>
      <c r="K29" s="19">
        <f t="shared" si="9"/>
        <v>0</v>
      </c>
      <c r="L29" s="103" t="s">
        <v>50</v>
      </c>
      <c r="M29" s="147"/>
    </row>
    <row r="30" spans="1:13" ht="38.25" customHeight="1">
      <c r="A30" s="48"/>
      <c r="B30" s="51"/>
      <c r="C30" s="18" t="s">
        <v>57</v>
      </c>
      <c r="D30" s="18" t="s">
        <v>12</v>
      </c>
      <c r="E30" s="19">
        <v>0</v>
      </c>
      <c r="F30" s="19">
        <f>G30+H30+I30+J30+K30</f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51"/>
      <c r="M30" s="51"/>
    </row>
    <row r="31" spans="1:13" ht="52.5" customHeight="1">
      <c r="A31" s="48"/>
      <c r="B31" s="51"/>
      <c r="C31" s="18" t="s">
        <v>57</v>
      </c>
      <c r="D31" s="18" t="s">
        <v>13</v>
      </c>
      <c r="E31" s="19">
        <v>0</v>
      </c>
      <c r="F31" s="19">
        <f>G31+H31+I31+J31+K31</f>
        <v>11032.5</v>
      </c>
      <c r="G31" s="19">
        <v>11032.5</v>
      </c>
      <c r="H31" s="19">
        <v>0</v>
      </c>
      <c r="I31" s="19">
        <v>0</v>
      </c>
      <c r="J31" s="19">
        <v>0</v>
      </c>
      <c r="K31" s="19">
        <v>0</v>
      </c>
      <c r="L31" s="51"/>
      <c r="M31" s="51"/>
    </row>
    <row r="32" spans="1:13" ht="63" customHeight="1">
      <c r="A32" s="49"/>
      <c r="B32" s="52"/>
      <c r="C32" s="18" t="s">
        <v>57</v>
      </c>
      <c r="D32" s="18" t="s">
        <v>14</v>
      </c>
      <c r="E32" s="19">
        <v>0</v>
      </c>
      <c r="F32" s="19">
        <f>G32+H32+I32+J32+K32</f>
        <v>11032.5</v>
      </c>
      <c r="G32" s="19">
        <v>11032.5</v>
      </c>
      <c r="H32" s="19">
        <v>0</v>
      </c>
      <c r="I32" s="19">
        <v>0</v>
      </c>
      <c r="J32" s="19">
        <v>0</v>
      </c>
      <c r="K32" s="19">
        <v>0</v>
      </c>
      <c r="L32" s="52"/>
      <c r="M32" s="52"/>
    </row>
    <row r="33" spans="1:13" ht="21.75" customHeight="1">
      <c r="A33" s="63" t="s">
        <v>52</v>
      </c>
      <c r="B33" s="56" t="s">
        <v>119</v>
      </c>
      <c r="C33" s="18" t="s">
        <v>57</v>
      </c>
      <c r="D33" s="18" t="s">
        <v>10</v>
      </c>
      <c r="E33" s="19">
        <f>E38</f>
        <v>0</v>
      </c>
      <c r="F33" s="19">
        <f aca="true" t="shared" si="10" ref="F33:K33">F38</f>
        <v>0</v>
      </c>
      <c r="G33" s="19">
        <f t="shared" si="10"/>
        <v>0</v>
      </c>
      <c r="H33" s="19">
        <f t="shared" si="10"/>
        <v>0</v>
      </c>
      <c r="I33" s="19">
        <f t="shared" si="10"/>
        <v>0</v>
      </c>
      <c r="J33" s="19">
        <f t="shared" si="10"/>
        <v>0</v>
      </c>
      <c r="K33" s="19">
        <f t="shared" si="10"/>
        <v>0</v>
      </c>
      <c r="L33" s="56" t="s">
        <v>50</v>
      </c>
      <c r="M33" s="50" t="s">
        <v>129</v>
      </c>
    </row>
    <row r="34" spans="1:13" ht="39.75" customHeight="1">
      <c r="A34" s="54"/>
      <c r="B34" s="57"/>
      <c r="C34" s="18" t="s">
        <v>57</v>
      </c>
      <c r="D34" s="18" t="s">
        <v>12</v>
      </c>
      <c r="E34" s="19">
        <f>E39</f>
        <v>0</v>
      </c>
      <c r="F34" s="19">
        <f>G34+H34+I34+J34+K34</f>
        <v>0</v>
      </c>
      <c r="G34" s="19">
        <f>G39</f>
        <v>0</v>
      </c>
      <c r="H34" s="19">
        <f>H39</f>
        <v>0</v>
      </c>
      <c r="I34" s="19">
        <f>I39</f>
        <v>0</v>
      </c>
      <c r="J34" s="19">
        <f>J39</f>
        <v>0</v>
      </c>
      <c r="K34" s="19">
        <f>K39</f>
        <v>0</v>
      </c>
      <c r="L34" s="57"/>
      <c r="M34" s="61"/>
    </row>
    <row r="35" spans="1:13" ht="50.25" customHeight="1">
      <c r="A35" s="54"/>
      <c r="B35" s="57"/>
      <c r="C35" s="18" t="s">
        <v>57</v>
      </c>
      <c r="D35" s="18" t="s">
        <v>13</v>
      </c>
      <c r="E35" s="19">
        <f>E40</f>
        <v>0</v>
      </c>
      <c r="F35" s="19">
        <f>G35+H35+I35+J35+K35</f>
        <v>0</v>
      </c>
      <c r="G35" s="19">
        <f aca="true" t="shared" si="11" ref="G35:K37">G40</f>
        <v>0</v>
      </c>
      <c r="H35" s="19">
        <f t="shared" si="11"/>
        <v>0</v>
      </c>
      <c r="I35" s="19">
        <f t="shared" si="11"/>
        <v>0</v>
      </c>
      <c r="J35" s="19">
        <f t="shared" si="11"/>
        <v>0</v>
      </c>
      <c r="K35" s="19">
        <f t="shared" si="11"/>
        <v>0</v>
      </c>
      <c r="L35" s="57"/>
      <c r="M35" s="61"/>
    </row>
    <row r="36" spans="1:13" ht="63.75" customHeight="1">
      <c r="A36" s="54"/>
      <c r="B36" s="57"/>
      <c r="C36" s="18" t="s">
        <v>57</v>
      </c>
      <c r="D36" s="18" t="s">
        <v>14</v>
      </c>
      <c r="E36" s="19">
        <f>E41</f>
        <v>0</v>
      </c>
      <c r="F36" s="19">
        <f>G36+H36+I36+J36+K36</f>
        <v>0</v>
      </c>
      <c r="G36" s="19">
        <f t="shared" si="11"/>
        <v>0</v>
      </c>
      <c r="H36" s="19">
        <f t="shared" si="11"/>
        <v>0</v>
      </c>
      <c r="I36" s="19">
        <f t="shared" si="11"/>
        <v>0</v>
      </c>
      <c r="J36" s="19">
        <f t="shared" si="11"/>
        <v>0</v>
      </c>
      <c r="K36" s="19">
        <f t="shared" si="11"/>
        <v>0</v>
      </c>
      <c r="L36" s="57"/>
      <c r="M36" s="61"/>
    </row>
    <row r="37" spans="1:13" ht="25.5" customHeight="1">
      <c r="A37" s="55"/>
      <c r="B37" s="58"/>
      <c r="C37" s="18" t="s">
        <v>57</v>
      </c>
      <c r="D37" s="18" t="s">
        <v>43</v>
      </c>
      <c r="E37" s="19">
        <f>E42</f>
        <v>0</v>
      </c>
      <c r="F37" s="19">
        <f>G37+H37+I37+J37+K37</f>
        <v>0</v>
      </c>
      <c r="G37" s="19">
        <f t="shared" si="11"/>
        <v>0</v>
      </c>
      <c r="H37" s="19">
        <f t="shared" si="11"/>
        <v>0</v>
      </c>
      <c r="I37" s="19">
        <f t="shared" si="11"/>
        <v>0</v>
      </c>
      <c r="J37" s="19">
        <f t="shared" si="11"/>
        <v>0</v>
      </c>
      <c r="K37" s="19">
        <f t="shared" si="11"/>
        <v>0</v>
      </c>
      <c r="L37" s="58"/>
      <c r="M37" s="62"/>
    </row>
    <row r="38" spans="1:13" ht="24.75" customHeight="1">
      <c r="A38" s="63" t="s">
        <v>53</v>
      </c>
      <c r="B38" s="56" t="s">
        <v>120</v>
      </c>
      <c r="C38" s="18" t="s">
        <v>57</v>
      </c>
      <c r="D38" s="18" t="s">
        <v>10</v>
      </c>
      <c r="E38" s="19">
        <f>E39+E40+E41+E42</f>
        <v>0</v>
      </c>
      <c r="F38" s="19">
        <f aca="true" t="shared" si="12" ref="F38:K38">F39+F40+F41+F42</f>
        <v>0</v>
      </c>
      <c r="G38" s="19">
        <f t="shared" si="12"/>
        <v>0</v>
      </c>
      <c r="H38" s="19">
        <f t="shared" si="12"/>
        <v>0</v>
      </c>
      <c r="I38" s="19">
        <f t="shared" si="12"/>
        <v>0</v>
      </c>
      <c r="J38" s="19">
        <f t="shared" si="12"/>
        <v>0</v>
      </c>
      <c r="K38" s="19">
        <f t="shared" si="12"/>
        <v>0</v>
      </c>
      <c r="L38" s="56" t="s">
        <v>50</v>
      </c>
      <c r="M38" s="87"/>
    </row>
    <row r="39" spans="1:13" ht="40.5" customHeight="1">
      <c r="A39" s="54"/>
      <c r="B39" s="57"/>
      <c r="C39" s="18" t="s">
        <v>57</v>
      </c>
      <c r="D39" s="18" t="s">
        <v>12</v>
      </c>
      <c r="E39" s="19">
        <v>0</v>
      </c>
      <c r="F39" s="19">
        <f>G39+H39+I39+J39+K39</f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57"/>
      <c r="M39" s="51"/>
    </row>
    <row r="40" spans="1:13" ht="51.75" customHeight="1">
      <c r="A40" s="54"/>
      <c r="B40" s="57"/>
      <c r="C40" s="18" t="s">
        <v>57</v>
      </c>
      <c r="D40" s="18" t="s">
        <v>13</v>
      </c>
      <c r="E40" s="19">
        <v>0</v>
      </c>
      <c r="F40" s="19">
        <f>G40+H40+I40+J40+K40</f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57"/>
      <c r="M40" s="51"/>
    </row>
    <row r="41" spans="1:13" ht="66.75" customHeight="1">
      <c r="A41" s="54"/>
      <c r="B41" s="57"/>
      <c r="C41" s="18" t="s">
        <v>57</v>
      </c>
      <c r="D41" s="18" t="s">
        <v>14</v>
      </c>
      <c r="E41" s="19">
        <v>0</v>
      </c>
      <c r="F41" s="19">
        <f>G41+H41+I41+J41+K41</f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57"/>
      <c r="M41" s="51"/>
    </row>
    <row r="42" spans="1:13" ht="29.25" customHeight="1">
      <c r="A42" s="55"/>
      <c r="B42" s="58"/>
      <c r="C42" s="18" t="s">
        <v>57</v>
      </c>
      <c r="D42" s="18" t="s">
        <v>43</v>
      </c>
      <c r="E42" s="19">
        <v>0</v>
      </c>
      <c r="F42" s="19">
        <f>G42+H42+I42+J42+K42</f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58"/>
      <c r="M42" s="52"/>
    </row>
    <row r="43" spans="1:13" ht="23.25" customHeight="1">
      <c r="A43" s="63" t="s">
        <v>121</v>
      </c>
      <c r="B43" s="56" t="s">
        <v>116</v>
      </c>
      <c r="C43" s="18" t="s">
        <v>57</v>
      </c>
      <c r="D43" s="18" t="s">
        <v>10</v>
      </c>
      <c r="E43" s="19">
        <f>E44+E45+E46+E47</f>
        <v>0</v>
      </c>
      <c r="F43" s="19">
        <f aca="true" t="shared" si="13" ref="F43:K43">F44+F45+F46+F47</f>
        <v>0</v>
      </c>
      <c r="G43" s="19">
        <f t="shared" si="13"/>
        <v>0</v>
      </c>
      <c r="H43" s="19">
        <f t="shared" si="13"/>
        <v>0</v>
      </c>
      <c r="I43" s="19">
        <f t="shared" si="13"/>
        <v>0</v>
      </c>
      <c r="J43" s="19">
        <f t="shared" si="13"/>
        <v>0</v>
      </c>
      <c r="K43" s="19">
        <f t="shared" si="13"/>
        <v>0</v>
      </c>
      <c r="L43" s="56" t="s">
        <v>157</v>
      </c>
      <c r="M43" s="50" t="s">
        <v>158</v>
      </c>
    </row>
    <row r="44" spans="1:13" ht="38.25" customHeight="1">
      <c r="A44" s="54"/>
      <c r="B44" s="57"/>
      <c r="C44" s="18" t="s">
        <v>57</v>
      </c>
      <c r="D44" s="18" t="s">
        <v>12</v>
      </c>
      <c r="E44" s="19">
        <f>E49</f>
        <v>0</v>
      </c>
      <c r="F44" s="19">
        <f>G44+H44+I44+J44+K44</f>
        <v>0</v>
      </c>
      <c r="G44" s="19">
        <f>G49</f>
        <v>0</v>
      </c>
      <c r="H44" s="19">
        <f>H49</f>
        <v>0</v>
      </c>
      <c r="I44" s="19">
        <f>I49</f>
        <v>0</v>
      </c>
      <c r="J44" s="19">
        <f>J49</f>
        <v>0</v>
      </c>
      <c r="K44" s="19">
        <f>K49</f>
        <v>0</v>
      </c>
      <c r="L44" s="57"/>
      <c r="M44" s="85"/>
    </row>
    <row r="45" spans="1:13" ht="51" customHeight="1">
      <c r="A45" s="54"/>
      <c r="B45" s="57"/>
      <c r="C45" s="18" t="s">
        <v>57</v>
      </c>
      <c r="D45" s="18" t="s">
        <v>13</v>
      </c>
      <c r="E45" s="19">
        <f>E50</f>
        <v>0</v>
      </c>
      <c r="F45" s="19">
        <f>G45+H45+I45+J45+K45</f>
        <v>0</v>
      </c>
      <c r="G45" s="19">
        <f aca="true" t="shared" si="14" ref="G45:K47">G50</f>
        <v>0</v>
      </c>
      <c r="H45" s="19">
        <f t="shared" si="14"/>
        <v>0</v>
      </c>
      <c r="I45" s="19">
        <f t="shared" si="14"/>
        <v>0</v>
      </c>
      <c r="J45" s="19">
        <f t="shared" si="14"/>
        <v>0</v>
      </c>
      <c r="K45" s="19">
        <f t="shared" si="14"/>
        <v>0</v>
      </c>
      <c r="L45" s="57"/>
      <c r="M45" s="85"/>
    </row>
    <row r="46" spans="1:13" ht="66.75" customHeight="1">
      <c r="A46" s="54"/>
      <c r="B46" s="57"/>
      <c r="C46" s="18" t="s">
        <v>57</v>
      </c>
      <c r="D46" s="18" t="s">
        <v>14</v>
      </c>
      <c r="E46" s="19">
        <f>E51</f>
        <v>0</v>
      </c>
      <c r="F46" s="19">
        <f>G46+H46+I46+J46+K46</f>
        <v>0</v>
      </c>
      <c r="G46" s="19">
        <f t="shared" si="14"/>
        <v>0</v>
      </c>
      <c r="H46" s="19">
        <f t="shared" si="14"/>
        <v>0</v>
      </c>
      <c r="I46" s="19">
        <f t="shared" si="14"/>
        <v>0</v>
      </c>
      <c r="J46" s="19">
        <f t="shared" si="14"/>
        <v>0</v>
      </c>
      <c r="K46" s="19">
        <f t="shared" si="14"/>
        <v>0</v>
      </c>
      <c r="L46" s="57"/>
      <c r="M46" s="85"/>
    </row>
    <row r="47" spans="1:13" ht="101.25" customHeight="1">
      <c r="A47" s="55"/>
      <c r="B47" s="58"/>
      <c r="C47" s="18" t="s">
        <v>57</v>
      </c>
      <c r="D47" s="18" t="s">
        <v>43</v>
      </c>
      <c r="E47" s="19">
        <f>E52</f>
        <v>0</v>
      </c>
      <c r="F47" s="19">
        <f>G47+H47+I47+J47+K47</f>
        <v>0</v>
      </c>
      <c r="G47" s="19">
        <f t="shared" si="14"/>
        <v>0</v>
      </c>
      <c r="H47" s="19">
        <f t="shared" si="14"/>
        <v>0</v>
      </c>
      <c r="I47" s="19">
        <f t="shared" si="14"/>
        <v>0</v>
      </c>
      <c r="J47" s="19">
        <f t="shared" si="14"/>
        <v>0</v>
      </c>
      <c r="K47" s="19">
        <f t="shared" si="14"/>
        <v>0</v>
      </c>
      <c r="L47" s="58"/>
      <c r="M47" s="86"/>
    </row>
    <row r="48" spans="1:13" ht="26.25" customHeight="1">
      <c r="A48" s="63" t="s">
        <v>122</v>
      </c>
      <c r="B48" s="56" t="s">
        <v>117</v>
      </c>
      <c r="C48" s="18" t="s">
        <v>57</v>
      </c>
      <c r="D48" s="18" t="s">
        <v>10</v>
      </c>
      <c r="E48" s="19">
        <f>E49+E50+E51+E52</f>
        <v>0</v>
      </c>
      <c r="F48" s="19">
        <f aca="true" t="shared" si="15" ref="F48:K48">F49+F50+F51+F52</f>
        <v>0</v>
      </c>
      <c r="G48" s="19">
        <f t="shared" si="15"/>
        <v>0</v>
      </c>
      <c r="H48" s="19">
        <f t="shared" si="15"/>
        <v>0</v>
      </c>
      <c r="I48" s="19">
        <f t="shared" si="15"/>
        <v>0</v>
      </c>
      <c r="J48" s="19">
        <f t="shared" si="15"/>
        <v>0</v>
      </c>
      <c r="K48" s="19">
        <f t="shared" si="15"/>
        <v>0</v>
      </c>
      <c r="L48" s="87"/>
      <c r="M48" s="87"/>
    </row>
    <row r="49" spans="1:13" ht="37.5" customHeight="1">
      <c r="A49" s="54"/>
      <c r="B49" s="57"/>
      <c r="C49" s="18" t="s">
        <v>57</v>
      </c>
      <c r="D49" s="18" t="s">
        <v>12</v>
      </c>
      <c r="E49" s="19">
        <v>0</v>
      </c>
      <c r="F49" s="19">
        <f aca="true" t="shared" si="16" ref="F49:F57">G49+H49+I49+J49+K49</f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51"/>
      <c r="M49" s="51"/>
    </row>
    <row r="50" spans="1:13" ht="51" customHeight="1">
      <c r="A50" s="54"/>
      <c r="B50" s="57"/>
      <c r="C50" s="18" t="s">
        <v>57</v>
      </c>
      <c r="D50" s="18" t="s">
        <v>13</v>
      </c>
      <c r="E50" s="19">
        <v>0</v>
      </c>
      <c r="F50" s="19">
        <f t="shared" si="16"/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51"/>
      <c r="M50" s="51"/>
    </row>
    <row r="51" spans="1:13" ht="61.5" customHeight="1">
      <c r="A51" s="54"/>
      <c r="B51" s="57"/>
      <c r="C51" s="18" t="s">
        <v>57</v>
      </c>
      <c r="D51" s="18" t="s">
        <v>14</v>
      </c>
      <c r="E51" s="19">
        <v>0</v>
      </c>
      <c r="F51" s="19">
        <f t="shared" si="16"/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51"/>
      <c r="M51" s="51"/>
    </row>
    <row r="52" spans="1:13" ht="29.25" customHeight="1">
      <c r="A52" s="55"/>
      <c r="B52" s="58"/>
      <c r="C52" s="18" t="s">
        <v>57</v>
      </c>
      <c r="D52" s="18" t="s">
        <v>43</v>
      </c>
      <c r="E52" s="19">
        <v>0</v>
      </c>
      <c r="F52" s="19">
        <f t="shared" si="16"/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52"/>
      <c r="M52" s="52"/>
    </row>
    <row r="53" spans="1:13" ht="24" customHeight="1">
      <c r="A53" s="154"/>
      <c r="B53" s="155" t="s">
        <v>2</v>
      </c>
      <c r="C53" s="18" t="s">
        <v>57</v>
      </c>
      <c r="D53" s="18" t="s">
        <v>10</v>
      </c>
      <c r="E53" s="19">
        <f>E54+E55+E56+E57</f>
        <v>322171.5</v>
      </c>
      <c r="F53" s="19">
        <f t="shared" si="16"/>
        <v>1615780</v>
      </c>
      <c r="G53" s="19">
        <f>G54+G55+G56+G57</f>
        <v>340808</v>
      </c>
      <c r="H53" s="19">
        <f>H54+H55+H56+H57</f>
        <v>318743</v>
      </c>
      <c r="I53" s="19">
        <f>I54+I55+I56+I57</f>
        <v>318743</v>
      </c>
      <c r="J53" s="19">
        <f>J54+J55+J56+J57</f>
        <v>318743</v>
      </c>
      <c r="K53" s="19">
        <f>K54+K55+K56+K57</f>
        <v>318743</v>
      </c>
      <c r="L53" s="148"/>
      <c r="M53" s="59"/>
    </row>
    <row r="54" spans="1:13" ht="36">
      <c r="A54" s="154"/>
      <c r="B54" s="155"/>
      <c r="C54" s="18" t="s">
        <v>57</v>
      </c>
      <c r="D54" s="18" t="s">
        <v>12</v>
      </c>
      <c r="E54" s="19">
        <f>E6+E16+E26+E44+E34</f>
        <v>0</v>
      </c>
      <c r="F54" s="19">
        <f t="shared" si="16"/>
        <v>0</v>
      </c>
      <c r="G54" s="19">
        <f>G6+G16+G26+G44+G34</f>
        <v>0</v>
      </c>
      <c r="H54" s="19">
        <f>H6+H16+H26+H44+H34</f>
        <v>0</v>
      </c>
      <c r="I54" s="19">
        <f>I6+I16+I26+I44+I34</f>
        <v>0</v>
      </c>
      <c r="J54" s="19">
        <f>J6+J16+J26+J44+J34</f>
        <v>0</v>
      </c>
      <c r="K54" s="19">
        <f>K6+K16+K26+K44+K34</f>
        <v>0</v>
      </c>
      <c r="L54" s="148"/>
      <c r="M54" s="59"/>
    </row>
    <row r="55" spans="1:13" ht="48">
      <c r="A55" s="154"/>
      <c r="B55" s="155"/>
      <c r="C55" s="18" t="s">
        <v>57</v>
      </c>
      <c r="D55" s="18" t="s">
        <v>13</v>
      </c>
      <c r="E55" s="19">
        <f>E7+E17+E27+E45+E35</f>
        <v>0</v>
      </c>
      <c r="F55" s="19">
        <f t="shared" si="16"/>
        <v>11032.5</v>
      </c>
      <c r="G55" s="19">
        <f aca="true" t="shared" si="17" ref="G55:K57">G7+G17+G27+G45+G35</f>
        <v>11032.5</v>
      </c>
      <c r="H55" s="19">
        <f t="shared" si="17"/>
        <v>0</v>
      </c>
      <c r="I55" s="19">
        <f t="shared" si="17"/>
        <v>0</v>
      </c>
      <c r="J55" s="19">
        <f t="shared" si="17"/>
        <v>0</v>
      </c>
      <c r="K55" s="19">
        <f t="shared" si="17"/>
        <v>0</v>
      </c>
      <c r="L55" s="148"/>
      <c r="M55" s="59"/>
    </row>
    <row r="56" spans="1:13" ht="60">
      <c r="A56" s="154"/>
      <c r="B56" s="155"/>
      <c r="C56" s="18" t="s">
        <v>57</v>
      </c>
      <c r="D56" s="18" t="s">
        <v>14</v>
      </c>
      <c r="E56" s="19">
        <f>E8+E18+E28+E46+E36</f>
        <v>321968.5</v>
      </c>
      <c r="F56" s="19">
        <f t="shared" si="16"/>
        <v>1603997.5</v>
      </c>
      <c r="G56" s="19">
        <f t="shared" si="17"/>
        <v>329625.5</v>
      </c>
      <c r="H56" s="19">
        <f t="shared" si="17"/>
        <v>318593</v>
      </c>
      <c r="I56" s="19">
        <f t="shared" si="17"/>
        <v>318593</v>
      </c>
      <c r="J56" s="19">
        <f t="shared" si="17"/>
        <v>318593</v>
      </c>
      <c r="K56" s="19">
        <f t="shared" si="17"/>
        <v>318593</v>
      </c>
      <c r="L56" s="148"/>
      <c r="M56" s="59"/>
    </row>
    <row r="57" spans="1:13" ht="24">
      <c r="A57" s="154"/>
      <c r="B57" s="155"/>
      <c r="C57" s="18" t="s">
        <v>57</v>
      </c>
      <c r="D57" s="18" t="s">
        <v>43</v>
      </c>
      <c r="E57" s="19">
        <f>E9+E19+E29+E47+E37</f>
        <v>203</v>
      </c>
      <c r="F57" s="19">
        <f t="shared" si="16"/>
        <v>750</v>
      </c>
      <c r="G57" s="19">
        <f>G9+G19+G47+G37</f>
        <v>150</v>
      </c>
      <c r="H57" s="19">
        <f t="shared" si="17"/>
        <v>150</v>
      </c>
      <c r="I57" s="19">
        <f t="shared" si="17"/>
        <v>150</v>
      </c>
      <c r="J57" s="19">
        <f t="shared" si="17"/>
        <v>150</v>
      </c>
      <c r="K57" s="19">
        <f t="shared" si="17"/>
        <v>150</v>
      </c>
      <c r="L57" s="148"/>
      <c r="M57" s="59"/>
    </row>
    <row r="58" spans="1:12" ht="15">
      <c r="A58" s="29"/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0"/>
    </row>
    <row r="59" spans="1:12" ht="1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</row>
    <row r="60" spans="1:12" ht="1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</row>
    <row r="61" spans="1:12" ht="1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</row>
    <row r="62" spans="1:12" ht="1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</row>
    <row r="63" spans="1:12" ht="1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</row>
    <row r="64" ht="15">
      <c r="H64" s="8"/>
    </row>
    <row r="65" ht="15">
      <c r="H65" s="8"/>
    </row>
    <row r="66" ht="15">
      <c r="H66" s="8"/>
    </row>
    <row r="67" ht="15">
      <c r="H67" s="8"/>
    </row>
    <row r="68" ht="15">
      <c r="H68" s="8"/>
    </row>
    <row r="69" ht="15">
      <c r="H69" s="8"/>
    </row>
    <row r="70" ht="15">
      <c r="H70" s="8"/>
    </row>
    <row r="71" ht="15">
      <c r="H71" s="8"/>
    </row>
    <row r="72" ht="15">
      <c r="H72" s="8"/>
    </row>
    <row r="73" ht="15">
      <c r="H73" s="8"/>
    </row>
    <row r="74" ht="15">
      <c r="H74" s="8"/>
    </row>
    <row r="75" ht="15">
      <c r="H75" s="8"/>
    </row>
    <row r="76" ht="15">
      <c r="H76" s="8"/>
    </row>
    <row r="77" ht="15">
      <c r="H77" s="8"/>
    </row>
    <row r="78" ht="15">
      <c r="H78" s="8"/>
    </row>
    <row r="79" ht="15">
      <c r="H79" s="8"/>
    </row>
    <row r="80" ht="15">
      <c r="H80" s="8"/>
    </row>
    <row r="81" ht="15">
      <c r="H81" s="8"/>
    </row>
    <row r="82" ht="15">
      <c r="H82" s="8"/>
    </row>
    <row r="83" ht="15">
      <c r="H83" s="8"/>
    </row>
    <row r="84" ht="15">
      <c r="H84" s="8"/>
    </row>
    <row r="85" ht="15">
      <c r="H85" s="8"/>
    </row>
    <row r="86" ht="15">
      <c r="H86" s="8"/>
    </row>
    <row r="87" ht="15">
      <c r="H87" s="8"/>
    </row>
    <row r="88" ht="15">
      <c r="H88" s="8"/>
    </row>
    <row r="89" ht="15">
      <c r="H89" s="8"/>
    </row>
    <row r="90" ht="15">
      <c r="H90" s="8"/>
    </row>
    <row r="91" ht="15">
      <c r="H91" s="8"/>
    </row>
    <row r="92" ht="15">
      <c r="H92" s="8"/>
    </row>
    <row r="93" ht="15">
      <c r="H93" s="8"/>
    </row>
    <row r="94" ht="15">
      <c r="H94" s="8"/>
    </row>
    <row r="95" ht="15">
      <c r="H95" s="8"/>
    </row>
    <row r="96" ht="15">
      <c r="H96" s="8"/>
    </row>
    <row r="97" ht="15">
      <c r="H97" s="8"/>
    </row>
    <row r="98" ht="15">
      <c r="H98" s="8"/>
    </row>
    <row r="99" ht="15">
      <c r="H99" s="8"/>
    </row>
    <row r="100" ht="15">
      <c r="H100" s="8"/>
    </row>
    <row r="101" ht="15">
      <c r="H101" s="8"/>
    </row>
    <row r="102" ht="15">
      <c r="H102" s="8"/>
    </row>
    <row r="103" ht="15">
      <c r="H103" s="8"/>
    </row>
    <row r="104" ht="15">
      <c r="H104" s="8"/>
    </row>
    <row r="105" ht="15">
      <c r="H105" s="8"/>
    </row>
    <row r="106" ht="15">
      <c r="H106" s="8"/>
    </row>
    <row r="107" ht="15">
      <c r="H107" s="8"/>
    </row>
    <row r="108" ht="15">
      <c r="H108" s="8"/>
    </row>
    <row r="109" ht="15">
      <c r="H109" s="8"/>
    </row>
    <row r="110" ht="15">
      <c r="H110" s="8"/>
    </row>
    <row r="111" ht="15">
      <c r="H111" s="8"/>
    </row>
    <row r="112" ht="15">
      <c r="H112" s="8"/>
    </row>
    <row r="113" ht="15">
      <c r="H113" s="8"/>
    </row>
    <row r="114" ht="15">
      <c r="H114" s="8"/>
    </row>
    <row r="115" ht="15">
      <c r="H115" s="8"/>
    </row>
    <row r="116" ht="15">
      <c r="H116" s="8"/>
    </row>
    <row r="117" ht="15">
      <c r="H117" s="8"/>
    </row>
    <row r="118" ht="15">
      <c r="H118" s="8"/>
    </row>
    <row r="119" ht="15">
      <c r="H119" s="8"/>
    </row>
    <row r="120" ht="15">
      <c r="H120" s="8"/>
    </row>
    <row r="121" ht="15">
      <c r="H121" s="8"/>
    </row>
    <row r="122" ht="15">
      <c r="H122" s="8"/>
    </row>
    <row r="123" ht="15">
      <c r="H123" s="8"/>
    </row>
    <row r="124" ht="15">
      <c r="H124" s="8"/>
    </row>
    <row r="125" ht="15">
      <c r="H125" s="8"/>
    </row>
    <row r="126" ht="15">
      <c r="H126" s="8"/>
    </row>
    <row r="127" ht="15">
      <c r="H127" s="8"/>
    </row>
    <row r="128" ht="15">
      <c r="H128" s="8"/>
    </row>
    <row r="129" ht="15">
      <c r="H129" s="8"/>
    </row>
    <row r="130" ht="15">
      <c r="H130" s="8"/>
    </row>
    <row r="131" ht="15">
      <c r="H131" s="8"/>
    </row>
    <row r="132" ht="15">
      <c r="H132" s="8"/>
    </row>
    <row r="133" ht="15">
      <c r="H133" s="8"/>
    </row>
    <row r="134" ht="15">
      <c r="H134" s="8"/>
    </row>
    <row r="135" ht="15">
      <c r="H135" s="8"/>
    </row>
    <row r="136" ht="15">
      <c r="H136" s="8"/>
    </row>
    <row r="137" ht="15">
      <c r="H137" s="8"/>
    </row>
    <row r="138" ht="15">
      <c r="H138" s="8"/>
    </row>
    <row r="139" ht="15">
      <c r="H139" s="8"/>
    </row>
    <row r="140" ht="15">
      <c r="H140" s="8"/>
    </row>
    <row r="141" ht="15">
      <c r="H141" s="8"/>
    </row>
    <row r="142" ht="15">
      <c r="H142" s="8"/>
    </row>
    <row r="143" ht="15">
      <c r="H143" s="8"/>
    </row>
    <row r="144" ht="15">
      <c r="H144" s="8"/>
    </row>
    <row r="145" ht="15">
      <c r="H145" s="8"/>
    </row>
    <row r="146" ht="15">
      <c r="H146" s="8"/>
    </row>
    <row r="147" ht="15">
      <c r="H147" s="8"/>
    </row>
    <row r="148" ht="15">
      <c r="H148" s="8"/>
    </row>
    <row r="149" ht="15">
      <c r="H149" s="8"/>
    </row>
    <row r="150" ht="15">
      <c r="H150" s="8"/>
    </row>
    <row r="151" ht="15">
      <c r="H151" s="8"/>
    </row>
    <row r="152" ht="15">
      <c r="H152" s="8"/>
    </row>
    <row r="153" ht="15">
      <c r="H153" s="8"/>
    </row>
    <row r="154" ht="15">
      <c r="H154" s="8"/>
    </row>
    <row r="155" ht="15">
      <c r="H155" s="8"/>
    </row>
    <row r="156" ht="15">
      <c r="H156" s="8"/>
    </row>
    <row r="157" ht="15">
      <c r="H157" s="8"/>
    </row>
    <row r="158" ht="15">
      <c r="H158" s="8"/>
    </row>
    <row r="159" ht="15">
      <c r="H159" s="8"/>
    </row>
    <row r="160" ht="15">
      <c r="H160" s="8"/>
    </row>
    <row r="161" ht="15">
      <c r="H161" s="8"/>
    </row>
    <row r="162" ht="15">
      <c r="H162" s="8"/>
    </row>
    <row r="163" ht="15">
      <c r="H163" s="8"/>
    </row>
    <row r="164" ht="15">
      <c r="H164" s="8"/>
    </row>
    <row r="165" ht="15">
      <c r="H165" s="8"/>
    </row>
    <row r="166" ht="15">
      <c r="H166" s="8"/>
    </row>
    <row r="167" ht="15">
      <c r="H167" s="8"/>
    </row>
    <row r="168" ht="15">
      <c r="H168" s="8"/>
    </row>
    <row r="169" ht="15">
      <c r="H169" s="8"/>
    </row>
    <row r="170" ht="15">
      <c r="H170" s="8"/>
    </row>
    <row r="171" ht="15">
      <c r="H171" s="8"/>
    </row>
    <row r="172" ht="15">
      <c r="H172" s="8"/>
    </row>
    <row r="173" ht="15">
      <c r="H173" s="8"/>
    </row>
    <row r="174" ht="15">
      <c r="H174" s="8"/>
    </row>
    <row r="175" ht="15">
      <c r="H175" s="8"/>
    </row>
    <row r="176" ht="15">
      <c r="H176" s="8"/>
    </row>
    <row r="177" ht="15">
      <c r="H177" s="8"/>
    </row>
    <row r="178" ht="15">
      <c r="H178" s="8"/>
    </row>
    <row r="179" ht="15">
      <c r="H179" s="8"/>
    </row>
    <row r="180" ht="15">
      <c r="H180" s="8"/>
    </row>
    <row r="181" ht="15">
      <c r="H181" s="8"/>
    </row>
    <row r="182" ht="15">
      <c r="H182" s="8"/>
    </row>
    <row r="183" ht="15">
      <c r="H183" s="8"/>
    </row>
    <row r="184" ht="15">
      <c r="H184" s="8"/>
    </row>
    <row r="185" ht="15">
      <c r="H185" s="8"/>
    </row>
    <row r="186" ht="15">
      <c r="H186" s="8"/>
    </row>
    <row r="187" ht="15">
      <c r="H187" s="8"/>
    </row>
    <row r="188" ht="15">
      <c r="H188" s="8"/>
    </row>
    <row r="189" ht="15">
      <c r="H189" s="8"/>
    </row>
    <row r="190" ht="15">
      <c r="H190" s="8"/>
    </row>
    <row r="191" ht="15">
      <c r="H191" s="8"/>
    </row>
    <row r="192" ht="15">
      <c r="H192" s="8"/>
    </row>
    <row r="193" ht="15">
      <c r="H193" s="8"/>
    </row>
    <row r="194" ht="15">
      <c r="H194" s="8"/>
    </row>
    <row r="195" ht="15">
      <c r="H195" s="8"/>
    </row>
    <row r="196" ht="15">
      <c r="H196" s="8"/>
    </row>
    <row r="197" ht="15">
      <c r="H197" s="8"/>
    </row>
    <row r="198" ht="15">
      <c r="H198" s="8"/>
    </row>
    <row r="199" ht="15">
      <c r="H199" s="8"/>
    </row>
    <row r="200" ht="15">
      <c r="H200" s="8"/>
    </row>
    <row r="201" ht="15">
      <c r="H201" s="8"/>
    </row>
    <row r="202" ht="15">
      <c r="H202" s="8"/>
    </row>
    <row r="203" ht="15">
      <c r="H203" s="8"/>
    </row>
    <row r="204" ht="15">
      <c r="H204" s="8"/>
    </row>
    <row r="205" ht="15">
      <c r="H205" s="8"/>
    </row>
    <row r="206" ht="15">
      <c r="H206" s="8"/>
    </row>
    <row r="207" ht="15">
      <c r="H207" s="8"/>
    </row>
    <row r="208" ht="15">
      <c r="H208" s="8"/>
    </row>
    <row r="209" ht="15">
      <c r="H209" s="8"/>
    </row>
    <row r="210" ht="15">
      <c r="H210" s="8"/>
    </row>
    <row r="211" ht="15">
      <c r="H211" s="8"/>
    </row>
    <row r="212" ht="15">
      <c r="H212" s="8"/>
    </row>
    <row r="213" ht="15">
      <c r="H213" s="8"/>
    </row>
    <row r="214" ht="15">
      <c r="H214" s="8"/>
    </row>
    <row r="215" ht="15">
      <c r="H215" s="8"/>
    </row>
    <row r="216" ht="15">
      <c r="H216" s="8"/>
    </row>
    <row r="217" ht="15">
      <c r="H217" s="8"/>
    </row>
    <row r="218" ht="15">
      <c r="H218" s="8"/>
    </row>
    <row r="219" ht="15">
      <c r="H219" s="8"/>
    </row>
    <row r="220" ht="15">
      <c r="H220" s="8"/>
    </row>
    <row r="221" ht="15">
      <c r="H221" s="8"/>
    </row>
    <row r="222" ht="15">
      <c r="H222" s="8"/>
    </row>
    <row r="223" ht="15">
      <c r="H223" s="8"/>
    </row>
    <row r="224" ht="15">
      <c r="H224" s="8"/>
    </row>
    <row r="225" ht="15">
      <c r="H225" s="8"/>
    </row>
    <row r="226" ht="15">
      <c r="H226" s="8"/>
    </row>
    <row r="227" ht="15">
      <c r="H227" s="8"/>
    </row>
    <row r="228" ht="15">
      <c r="H228" s="8"/>
    </row>
    <row r="229" ht="15">
      <c r="H229" s="8"/>
    </row>
    <row r="230" ht="15">
      <c r="H230" s="8"/>
    </row>
    <row r="231" ht="15">
      <c r="H231" s="8"/>
    </row>
    <row r="232" ht="15">
      <c r="H232" s="8"/>
    </row>
    <row r="233" ht="15">
      <c r="H233" s="8"/>
    </row>
    <row r="234" ht="15">
      <c r="H234" s="8"/>
    </row>
    <row r="235" ht="15">
      <c r="H235" s="8"/>
    </row>
    <row r="236" ht="15">
      <c r="H236" s="8"/>
    </row>
    <row r="237" ht="15">
      <c r="H237" s="8"/>
    </row>
    <row r="238" ht="15">
      <c r="H238" s="8"/>
    </row>
    <row r="239" ht="15">
      <c r="H239" s="8"/>
    </row>
    <row r="240" ht="15">
      <c r="H240" s="8"/>
    </row>
    <row r="241" ht="15">
      <c r="H241" s="8"/>
    </row>
    <row r="242" ht="15">
      <c r="H242" s="8"/>
    </row>
    <row r="243" ht="15">
      <c r="H243" s="8"/>
    </row>
    <row r="244" ht="15">
      <c r="H244" s="8"/>
    </row>
    <row r="245" ht="15">
      <c r="H245" s="8"/>
    </row>
    <row r="246" ht="15">
      <c r="H246" s="8"/>
    </row>
    <row r="247" ht="15">
      <c r="H247" s="8"/>
    </row>
    <row r="248" ht="15">
      <c r="H248" s="8"/>
    </row>
    <row r="249" ht="15">
      <c r="H249" s="8"/>
    </row>
    <row r="250" ht="15">
      <c r="H250" s="8"/>
    </row>
    <row r="251" ht="15">
      <c r="H251" s="8"/>
    </row>
    <row r="252" ht="15">
      <c r="H252" s="8"/>
    </row>
    <row r="253" ht="15">
      <c r="H253" s="8"/>
    </row>
    <row r="254" ht="15">
      <c r="H254" s="8"/>
    </row>
    <row r="255" ht="15">
      <c r="H255" s="8"/>
    </row>
    <row r="256" ht="15">
      <c r="H256" s="8"/>
    </row>
    <row r="257" ht="15">
      <c r="H257" s="8"/>
    </row>
    <row r="258" ht="15">
      <c r="H258" s="8"/>
    </row>
    <row r="259" ht="15">
      <c r="H259" s="8"/>
    </row>
    <row r="260" ht="15">
      <c r="H260" s="8"/>
    </row>
    <row r="261" ht="15">
      <c r="H261" s="8"/>
    </row>
    <row r="262" ht="15">
      <c r="H262" s="8"/>
    </row>
    <row r="263" ht="15">
      <c r="H263" s="8"/>
    </row>
    <row r="264" ht="15">
      <c r="H264" s="8"/>
    </row>
    <row r="265" ht="15">
      <c r="H265" s="8"/>
    </row>
    <row r="266" ht="15">
      <c r="H266" s="8"/>
    </row>
    <row r="267" ht="15">
      <c r="H267" s="8"/>
    </row>
    <row r="268" ht="15">
      <c r="H268" s="8"/>
    </row>
    <row r="269" ht="15">
      <c r="H269" s="8"/>
    </row>
    <row r="270" ht="15">
      <c r="H270" s="8"/>
    </row>
    <row r="271" ht="15">
      <c r="H271" s="8"/>
    </row>
    <row r="272" ht="15">
      <c r="H272" s="8"/>
    </row>
    <row r="273" ht="15">
      <c r="H273" s="8"/>
    </row>
    <row r="274" ht="15">
      <c r="H274" s="8"/>
    </row>
    <row r="275" ht="15">
      <c r="H275" s="8"/>
    </row>
    <row r="276" ht="15">
      <c r="H276" s="8"/>
    </row>
    <row r="277" ht="15">
      <c r="H277" s="8"/>
    </row>
    <row r="278" ht="15">
      <c r="H278" s="8"/>
    </row>
    <row r="279" ht="15">
      <c r="H279" s="8"/>
    </row>
    <row r="280" ht="15">
      <c r="H280" s="8"/>
    </row>
    <row r="281" ht="15">
      <c r="H281" s="8"/>
    </row>
    <row r="282" ht="15">
      <c r="H282" s="8"/>
    </row>
    <row r="283" ht="15">
      <c r="H283" s="8"/>
    </row>
    <row r="284" ht="15">
      <c r="H284" s="8"/>
    </row>
    <row r="285" ht="15">
      <c r="H285" s="8"/>
    </row>
    <row r="286" ht="15">
      <c r="H286" s="8"/>
    </row>
    <row r="287" ht="15">
      <c r="H287" s="8"/>
    </row>
    <row r="288" ht="15">
      <c r="H288" s="8"/>
    </row>
    <row r="289" ht="15">
      <c r="H289" s="8"/>
    </row>
    <row r="290" ht="15">
      <c r="H290" s="8"/>
    </row>
    <row r="291" ht="15">
      <c r="H291" s="8"/>
    </row>
    <row r="292" ht="15">
      <c r="H292" s="8"/>
    </row>
    <row r="293" ht="15">
      <c r="H293" s="8"/>
    </row>
    <row r="294" ht="15">
      <c r="H294" s="8"/>
    </row>
    <row r="295" ht="15">
      <c r="H295" s="8"/>
    </row>
    <row r="296" ht="15">
      <c r="H296" s="8"/>
    </row>
    <row r="297" ht="15">
      <c r="H297" s="8"/>
    </row>
    <row r="298" ht="15">
      <c r="H298" s="8"/>
    </row>
    <row r="299" ht="15">
      <c r="H299" s="8"/>
    </row>
    <row r="300" ht="15">
      <c r="H300" s="8"/>
    </row>
    <row r="301" ht="15">
      <c r="H301" s="8"/>
    </row>
    <row r="302" ht="15">
      <c r="H302" s="8"/>
    </row>
    <row r="303" ht="15">
      <c r="H303" s="8"/>
    </row>
    <row r="304" ht="15">
      <c r="H304" s="8"/>
    </row>
    <row r="305" ht="15">
      <c r="H305" s="8"/>
    </row>
    <row r="306" ht="15">
      <c r="H306" s="8"/>
    </row>
    <row r="307" ht="15">
      <c r="H307" s="8"/>
    </row>
    <row r="308" ht="15">
      <c r="H308" s="8"/>
    </row>
    <row r="309" ht="15">
      <c r="H309" s="8"/>
    </row>
    <row r="310" ht="15">
      <c r="H310" s="8"/>
    </row>
    <row r="311" ht="15">
      <c r="H311" s="8"/>
    </row>
    <row r="312" ht="15">
      <c r="H312" s="8"/>
    </row>
    <row r="313" ht="15">
      <c r="H313" s="8"/>
    </row>
    <row r="314" ht="15">
      <c r="H314" s="8"/>
    </row>
    <row r="315" ht="15">
      <c r="H315" s="8"/>
    </row>
    <row r="316" ht="15">
      <c r="H316" s="8"/>
    </row>
    <row r="317" ht="15">
      <c r="H317" s="8"/>
    </row>
    <row r="318" ht="15">
      <c r="H318" s="8"/>
    </row>
    <row r="319" ht="15">
      <c r="H319" s="8"/>
    </row>
    <row r="320" ht="15">
      <c r="H320" s="8"/>
    </row>
    <row r="321" ht="15">
      <c r="H321" s="8"/>
    </row>
    <row r="322" ht="15">
      <c r="H322" s="8"/>
    </row>
    <row r="323" ht="15">
      <c r="H323" s="8"/>
    </row>
    <row r="324" ht="15">
      <c r="H324" s="8"/>
    </row>
    <row r="325" ht="15">
      <c r="H325" s="8"/>
    </row>
    <row r="326" ht="15">
      <c r="H326" s="8"/>
    </row>
    <row r="327" ht="15">
      <c r="H327" s="8"/>
    </row>
    <row r="328" ht="15">
      <c r="H328" s="8"/>
    </row>
    <row r="329" ht="15">
      <c r="H329" s="8"/>
    </row>
    <row r="330" ht="15">
      <c r="H330" s="8"/>
    </row>
    <row r="331" ht="15">
      <c r="H331" s="8"/>
    </row>
    <row r="332" ht="15">
      <c r="H332" s="8"/>
    </row>
    <row r="333" ht="15">
      <c r="H333" s="8"/>
    </row>
    <row r="334" ht="15">
      <c r="H334" s="8"/>
    </row>
    <row r="335" ht="15">
      <c r="H335" s="8"/>
    </row>
    <row r="336" ht="15">
      <c r="H336" s="8"/>
    </row>
    <row r="337" ht="15">
      <c r="H337" s="8"/>
    </row>
    <row r="338" ht="15">
      <c r="H338" s="8"/>
    </row>
    <row r="339" ht="15">
      <c r="H339" s="8"/>
    </row>
    <row r="340" ht="15">
      <c r="H340" s="8"/>
    </row>
    <row r="341" ht="15">
      <c r="H341" s="8"/>
    </row>
    <row r="342" ht="15">
      <c r="H342" s="8"/>
    </row>
    <row r="343" ht="15">
      <c r="H343" s="8"/>
    </row>
    <row r="344" ht="15">
      <c r="H344" s="8"/>
    </row>
    <row r="345" ht="15">
      <c r="H345" s="8"/>
    </row>
    <row r="346" ht="15">
      <c r="H346" s="8"/>
    </row>
    <row r="347" ht="15">
      <c r="H347" s="8"/>
    </row>
    <row r="348" ht="15">
      <c r="H348" s="8"/>
    </row>
    <row r="349" ht="15">
      <c r="H349" s="8"/>
    </row>
    <row r="350" ht="15">
      <c r="H350" s="8"/>
    </row>
    <row r="351" ht="15">
      <c r="H351" s="8"/>
    </row>
    <row r="352" ht="15">
      <c r="H352" s="8"/>
    </row>
    <row r="353" ht="15">
      <c r="H353" s="8"/>
    </row>
    <row r="354" ht="15">
      <c r="H354" s="8"/>
    </row>
    <row r="355" ht="15">
      <c r="H355" s="8"/>
    </row>
    <row r="356" ht="15">
      <c r="H356" s="8"/>
    </row>
    <row r="357" ht="15">
      <c r="H357" s="8"/>
    </row>
    <row r="358" ht="15">
      <c r="H358" s="8"/>
    </row>
    <row r="359" ht="15">
      <c r="H359" s="8"/>
    </row>
    <row r="360" ht="15">
      <c r="H360" s="8"/>
    </row>
    <row r="361" ht="15">
      <c r="H361" s="8"/>
    </row>
    <row r="362" ht="15">
      <c r="H362" s="8"/>
    </row>
    <row r="363" ht="15">
      <c r="H363" s="8"/>
    </row>
    <row r="364" ht="15">
      <c r="H364" s="8"/>
    </row>
    <row r="365" ht="15">
      <c r="H365" s="8"/>
    </row>
    <row r="366" ht="15">
      <c r="H366" s="8"/>
    </row>
    <row r="367" ht="15">
      <c r="H367" s="8"/>
    </row>
    <row r="368" ht="15">
      <c r="H368" s="8"/>
    </row>
    <row r="369" ht="15">
      <c r="H369" s="8"/>
    </row>
    <row r="370" ht="15">
      <c r="H370" s="8"/>
    </row>
    <row r="371" ht="15">
      <c r="H371" s="8"/>
    </row>
    <row r="372" ht="15">
      <c r="H372" s="8"/>
    </row>
    <row r="373" ht="15">
      <c r="H373" s="8"/>
    </row>
    <row r="374" ht="15">
      <c r="H374" s="8"/>
    </row>
    <row r="375" ht="15">
      <c r="H375" s="8"/>
    </row>
    <row r="376" ht="15">
      <c r="H376" s="8"/>
    </row>
    <row r="377" ht="15">
      <c r="H377" s="8"/>
    </row>
    <row r="378" ht="15">
      <c r="H378" s="8"/>
    </row>
    <row r="379" ht="15">
      <c r="H379" s="8"/>
    </row>
    <row r="380" ht="15">
      <c r="H380" s="8"/>
    </row>
    <row r="381" ht="15">
      <c r="H381" s="8"/>
    </row>
    <row r="382" ht="15">
      <c r="H382" s="8"/>
    </row>
    <row r="383" ht="15">
      <c r="H383" s="8"/>
    </row>
    <row r="384" ht="15">
      <c r="H384" s="8"/>
    </row>
    <row r="385" ht="15">
      <c r="H385" s="8"/>
    </row>
    <row r="386" ht="15">
      <c r="H386" s="8"/>
    </row>
    <row r="387" ht="15">
      <c r="H387" s="8"/>
    </row>
    <row r="388" ht="15">
      <c r="H388" s="8"/>
    </row>
    <row r="389" ht="15">
      <c r="H389" s="8"/>
    </row>
    <row r="390" ht="15">
      <c r="H390" s="8"/>
    </row>
    <row r="391" ht="15">
      <c r="H391" s="8"/>
    </row>
    <row r="392" ht="15">
      <c r="H392" s="8"/>
    </row>
    <row r="393" ht="15">
      <c r="H393" s="8"/>
    </row>
    <row r="394" ht="15">
      <c r="H394" s="8"/>
    </row>
    <row r="395" ht="15">
      <c r="H395" s="8"/>
    </row>
    <row r="396" ht="15">
      <c r="H396" s="8"/>
    </row>
    <row r="397" ht="15">
      <c r="H397" s="8"/>
    </row>
    <row r="398" ht="15">
      <c r="H398" s="8"/>
    </row>
    <row r="399" ht="15">
      <c r="H399" s="8"/>
    </row>
    <row r="400" ht="15">
      <c r="H400" s="8"/>
    </row>
    <row r="401" ht="15">
      <c r="H401" s="8"/>
    </row>
    <row r="402" ht="15">
      <c r="H402" s="8"/>
    </row>
    <row r="403" ht="15">
      <c r="H403" s="8"/>
    </row>
    <row r="404" ht="15">
      <c r="H404" s="8"/>
    </row>
    <row r="405" ht="15">
      <c r="H405" s="8"/>
    </row>
    <row r="406" ht="15">
      <c r="H406" s="8"/>
    </row>
    <row r="407" ht="15">
      <c r="H407" s="8"/>
    </row>
    <row r="408" ht="15">
      <c r="H408" s="8"/>
    </row>
    <row r="409" ht="15">
      <c r="H409" s="8"/>
    </row>
    <row r="410" ht="15">
      <c r="H410" s="8"/>
    </row>
    <row r="411" ht="15">
      <c r="H411" s="8"/>
    </row>
    <row r="412" ht="15">
      <c r="H412" s="8"/>
    </row>
    <row r="413" ht="15">
      <c r="H413" s="8"/>
    </row>
    <row r="414" ht="15">
      <c r="H414" s="8"/>
    </row>
    <row r="415" ht="15">
      <c r="H415" s="8"/>
    </row>
    <row r="416" ht="15">
      <c r="H416" s="8"/>
    </row>
    <row r="417" ht="15">
      <c r="H417" s="8"/>
    </row>
    <row r="418" ht="15">
      <c r="H418" s="8"/>
    </row>
    <row r="419" ht="15">
      <c r="H419" s="8"/>
    </row>
    <row r="420" ht="15">
      <c r="H420" s="8"/>
    </row>
    <row r="421" ht="15">
      <c r="H421" s="8"/>
    </row>
    <row r="422" ht="15">
      <c r="H422" s="8"/>
    </row>
    <row r="423" ht="15">
      <c r="H423" s="8"/>
    </row>
    <row r="424" ht="15">
      <c r="H424" s="8"/>
    </row>
    <row r="425" ht="15">
      <c r="H425" s="8"/>
    </row>
    <row r="426" ht="15">
      <c r="H426" s="8"/>
    </row>
    <row r="427" ht="15">
      <c r="H427" s="8"/>
    </row>
    <row r="428" ht="15">
      <c r="H428" s="8"/>
    </row>
    <row r="429" ht="15">
      <c r="H429" s="8"/>
    </row>
    <row r="430" ht="15">
      <c r="H430" s="8"/>
    </row>
    <row r="431" ht="15">
      <c r="H431" s="8"/>
    </row>
    <row r="432" ht="15">
      <c r="H432" s="8"/>
    </row>
    <row r="433" ht="15">
      <c r="H433" s="8"/>
    </row>
    <row r="434" ht="15">
      <c r="H434" s="8"/>
    </row>
    <row r="435" ht="15">
      <c r="H435" s="8"/>
    </row>
    <row r="436" ht="15">
      <c r="H436" s="8"/>
    </row>
    <row r="437" ht="15">
      <c r="H437" s="8"/>
    </row>
    <row r="438" ht="15">
      <c r="H438" s="8"/>
    </row>
    <row r="439" ht="15">
      <c r="H439" s="8"/>
    </row>
    <row r="440" ht="15">
      <c r="H440" s="8"/>
    </row>
    <row r="441" ht="15">
      <c r="H441" s="8"/>
    </row>
    <row r="442" ht="15">
      <c r="H442" s="8"/>
    </row>
    <row r="443" ht="15">
      <c r="H443" s="8"/>
    </row>
    <row r="444" ht="15">
      <c r="H444" s="8"/>
    </row>
    <row r="445" ht="15">
      <c r="H445" s="8"/>
    </row>
    <row r="446" ht="15">
      <c r="H446" s="8"/>
    </row>
    <row r="447" ht="15">
      <c r="H447" s="8"/>
    </row>
    <row r="448" ht="15">
      <c r="H448" s="8"/>
    </row>
    <row r="449" ht="15">
      <c r="H449" s="8"/>
    </row>
    <row r="450" ht="15">
      <c r="H450" s="8"/>
    </row>
    <row r="451" ht="15">
      <c r="H451" s="8"/>
    </row>
    <row r="452" ht="15">
      <c r="H452" s="8"/>
    </row>
    <row r="453" ht="15">
      <c r="H453" s="8"/>
    </row>
    <row r="454" ht="15">
      <c r="H454" s="8"/>
    </row>
    <row r="455" ht="15">
      <c r="H455" s="8"/>
    </row>
    <row r="456" ht="15">
      <c r="H456" s="8"/>
    </row>
    <row r="457" ht="15">
      <c r="H457" s="8"/>
    </row>
    <row r="458" ht="15">
      <c r="H458" s="8"/>
    </row>
    <row r="459" ht="15">
      <c r="H459" s="8"/>
    </row>
    <row r="460" ht="15">
      <c r="H460" s="8"/>
    </row>
    <row r="461" ht="15">
      <c r="H461" s="8"/>
    </row>
    <row r="462" ht="15">
      <c r="H462" s="8"/>
    </row>
    <row r="463" ht="15">
      <c r="H463" s="8"/>
    </row>
    <row r="464" ht="15">
      <c r="H464" s="8"/>
    </row>
    <row r="465" ht="15">
      <c r="H465" s="8"/>
    </row>
    <row r="466" ht="15">
      <c r="H466" s="8"/>
    </row>
    <row r="467" ht="15">
      <c r="H467" s="8"/>
    </row>
    <row r="468" ht="15">
      <c r="H468" s="8"/>
    </row>
    <row r="469" ht="15">
      <c r="H469" s="8"/>
    </row>
    <row r="470" ht="15">
      <c r="H470" s="8"/>
    </row>
    <row r="471" ht="15">
      <c r="H471" s="8"/>
    </row>
    <row r="472" ht="15">
      <c r="H472" s="8"/>
    </row>
    <row r="473" ht="15">
      <c r="H473" s="8"/>
    </row>
    <row r="474" ht="15">
      <c r="H474" s="8"/>
    </row>
    <row r="475" ht="15">
      <c r="H475" s="8"/>
    </row>
    <row r="476" ht="15">
      <c r="H476" s="8"/>
    </row>
    <row r="477" ht="15">
      <c r="H477" s="8"/>
    </row>
    <row r="478" ht="15">
      <c r="H478" s="8"/>
    </row>
    <row r="479" ht="15">
      <c r="H479" s="8"/>
    </row>
    <row r="480" ht="15">
      <c r="H480" s="8"/>
    </row>
    <row r="481" ht="15">
      <c r="H481" s="8"/>
    </row>
    <row r="482" ht="15">
      <c r="H482" s="8"/>
    </row>
    <row r="483" ht="15">
      <c r="H483" s="8"/>
    </row>
    <row r="484" ht="15">
      <c r="H484" s="8"/>
    </row>
    <row r="485" ht="15">
      <c r="H485" s="8"/>
    </row>
    <row r="486" ht="15">
      <c r="H486" s="8"/>
    </row>
    <row r="487" ht="15">
      <c r="H487" s="8"/>
    </row>
    <row r="488" ht="15">
      <c r="H488" s="8"/>
    </row>
    <row r="489" ht="15">
      <c r="H489" s="8"/>
    </row>
    <row r="490" ht="15">
      <c r="H490" s="8"/>
    </row>
    <row r="491" ht="15">
      <c r="H491" s="8"/>
    </row>
    <row r="492" ht="15">
      <c r="H492" s="8"/>
    </row>
    <row r="493" ht="15">
      <c r="H493" s="8"/>
    </row>
    <row r="494" ht="15">
      <c r="H494" s="8"/>
    </row>
    <row r="495" ht="15">
      <c r="H495" s="8"/>
    </row>
    <row r="496" ht="15">
      <c r="H496" s="8"/>
    </row>
    <row r="497" ht="15">
      <c r="H497" s="8"/>
    </row>
    <row r="498" ht="15">
      <c r="H498" s="8"/>
    </row>
    <row r="499" ht="15">
      <c r="H499" s="8"/>
    </row>
    <row r="500" ht="15">
      <c r="H500" s="8"/>
    </row>
    <row r="501" ht="15">
      <c r="H501" s="8"/>
    </row>
    <row r="502" ht="15">
      <c r="H502" s="8"/>
    </row>
    <row r="503" ht="15">
      <c r="H503" s="8"/>
    </row>
    <row r="504" ht="15">
      <c r="H504" s="8"/>
    </row>
    <row r="505" ht="15">
      <c r="H505" s="8"/>
    </row>
    <row r="506" ht="15">
      <c r="H506" s="8"/>
    </row>
    <row r="507" ht="15">
      <c r="H507" s="8"/>
    </row>
    <row r="508" ht="15">
      <c r="H508" s="8"/>
    </row>
    <row r="509" ht="15">
      <c r="H509" s="8"/>
    </row>
    <row r="510" ht="15">
      <c r="H510" s="8"/>
    </row>
    <row r="511" ht="15">
      <c r="H511" s="8"/>
    </row>
    <row r="512" ht="15">
      <c r="H512" s="8"/>
    </row>
    <row r="513" ht="15">
      <c r="H513" s="8"/>
    </row>
    <row r="514" ht="15">
      <c r="H514" s="8"/>
    </row>
    <row r="515" ht="15">
      <c r="H515" s="8"/>
    </row>
    <row r="516" ht="15">
      <c r="H516" s="8"/>
    </row>
    <row r="517" ht="15">
      <c r="H517" s="8"/>
    </row>
    <row r="518" ht="15">
      <c r="H518" s="8"/>
    </row>
    <row r="519" ht="15">
      <c r="H519" s="8"/>
    </row>
    <row r="520" ht="15">
      <c r="H520" s="8"/>
    </row>
    <row r="521" ht="15">
      <c r="H521" s="8"/>
    </row>
    <row r="522" ht="15">
      <c r="H522" s="8"/>
    </row>
    <row r="523" ht="15">
      <c r="H523" s="8"/>
    </row>
    <row r="524" ht="15">
      <c r="H524" s="8"/>
    </row>
    <row r="525" ht="15">
      <c r="H525" s="8"/>
    </row>
    <row r="526" ht="15">
      <c r="H526" s="8"/>
    </row>
    <row r="527" ht="15">
      <c r="H527" s="8"/>
    </row>
    <row r="528" ht="15">
      <c r="H528" s="8"/>
    </row>
    <row r="529" ht="15">
      <c r="H529" s="8"/>
    </row>
    <row r="530" ht="15">
      <c r="H530" s="8"/>
    </row>
    <row r="531" ht="15">
      <c r="H531" s="8"/>
    </row>
    <row r="532" ht="15">
      <c r="H532" s="8"/>
    </row>
    <row r="533" ht="15">
      <c r="H533" s="8"/>
    </row>
    <row r="534" ht="15">
      <c r="H534" s="8"/>
    </row>
    <row r="535" ht="15">
      <c r="H535" s="8"/>
    </row>
    <row r="536" ht="15">
      <c r="H536" s="8"/>
    </row>
    <row r="537" ht="15">
      <c r="H537" s="8"/>
    </row>
    <row r="538" ht="15">
      <c r="H538" s="8"/>
    </row>
    <row r="539" ht="15">
      <c r="H539" s="8"/>
    </row>
    <row r="540" ht="15">
      <c r="H540" s="8"/>
    </row>
    <row r="541" ht="15">
      <c r="H541" s="8"/>
    </row>
    <row r="542" ht="15">
      <c r="H542" s="8"/>
    </row>
    <row r="543" ht="15">
      <c r="H543" s="8"/>
    </row>
    <row r="544" ht="15">
      <c r="H544" s="8"/>
    </row>
    <row r="545" ht="15">
      <c r="H545" s="8"/>
    </row>
    <row r="546" ht="15">
      <c r="H546" s="8"/>
    </row>
    <row r="547" ht="15">
      <c r="H547" s="8"/>
    </row>
    <row r="548" ht="15">
      <c r="H548" s="8"/>
    </row>
    <row r="549" ht="15">
      <c r="H549" s="8"/>
    </row>
    <row r="550" ht="15">
      <c r="H550" s="8"/>
    </row>
    <row r="551" ht="15">
      <c r="H551" s="8"/>
    </row>
    <row r="552" ht="15">
      <c r="H552" s="8"/>
    </row>
    <row r="553" ht="15">
      <c r="H553" s="8"/>
    </row>
    <row r="554" ht="15">
      <c r="H554" s="8"/>
    </row>
    <row r="555" ht="15">
      <c r="H555" s="8"/>
    </row>
    <row r="556" ht="15">
      <c r="H556" s="8"/>
    </row>
    <row r="557" ht="15">
      <c r="H557" s="8"/>
    </row>
    <row r="558" ht="15">
      <c r="H558" s="8"/>
    </row>
    <row r="559" ht="15">
      <c r="H559" s="8"/>
    </row>
    <row r="560" ht="15">
      <c r="H560" s="8"/>
    </row>
    <row r="561" ht="15">
      <c r="H561" s="8"/>
    </row>
    <row r="562" ht="15">
      <c r="H562" s="8"/>
    </row>
    <row r="563" ht="15">
      <c r="H563" s="8"/>
    </row>
    <row r="564" ht="15">
      <c r="H564" s="8"/>
    </row>
    <row r="565" ht="15">
      <c r="H565" s="8"/>
    </row>
    <row r="566" ht="15">
      <c r="H566" s="8"/>
    </row>
    <row r="567" ht="15">
      <c r="H567" s="8"/>
    </row>
    <row r="568" ht="15">
      <c r="H568" s="8"/>
    </row>
    <row r="569" ht="15">
      <c r="H569" s="8"/>
    </row>
    <row r="570" ht="15">
      <c r="H570" s="8"/>
    </row>
    <row r="571" ht="15">
      <c r="H571" s="8"/>
    </row>
    <row r="572" ht="15">
      <c r="H572" s="8"/>
    </row>
    <row r="573" ht="15">
      <c r="H573" s="8"/>
    </row>
    <row r="574" ht="15">
      <c r="H574" s="8"/>
    </row>
    <row r="575" ht="15">
      <c r="H575" s="8"/>
    </row>
    <row r="576" ht="15">
      <c r="H576" s="8"/>
    </row>
    <row r="577" ht="15">
      <c r="H577" s="8"/>
    </row>
    <row r="578" ht="15">
      <c r="H578" s="8"/>
    </row>
    <row r="579" ht="15">
      <c r="H579" s="8"/>
    </row>
    <row r="580" ht="15">
      <c r="H580" s="8"/>
    </row>
    <row r="581" ht="15">
      <c r="H581" s="8"/>
    </row>
    <row r="582" ht="15">
      <c r="H582" s="8"/>
    </row>
    <row r="583" ht="15">
      <c r="H583" s="8"/>
    </row>
    <row r="584" ht="15">
      <c r="H584" s="8"/>
    </row>
    <row r="585" ht="15">
      <c r="H585" s="8"/>
    </row>
    <row r="586" ht="15">
      <c r="H586" s="8"/>
    </row>
    <row r="587" ht="15">
      <c r="H587" s="8"/>
    </row>
    <row r="588" ht="15">
      <c r="H588" s="8"/>
    </row>
    <row r="589" ht="15">
      <c r="H589" s="8"/>
    </row>
    <row r="590" ht="15">
      <c r="H590" s="8"/>
    </row>
    <row r="591" ht="15">
      <c r="H591" s="8"/>
    </row>
    <row r="592" ht="15">
      <c r="H592" s="8"/>
    </row>
    <row r="593" ht="15">
      <c r="H593" s="8"/>
    </row>
    <row r="594" ht="15">
      <c r="H594" s="8"/>
    </row>
    <row r="595" ht="15">
      <c r="H595" s="8"/>
    </row>
    <row r="596" ht="15">
      <c r="H596" s="8"/>
    </row>
    <row r="597" ht="15">
      <c r="H597" s="8"/>
    </row>
    <row r="598" ht="15">
      <c r="H598" s="8"/>
    </row>
    <row r="599" ht="15">
      <c r="H599" s="8"/>
    </row>
    <row r="600" ht="15">
      <c r="H600" s="8"/>
    </row>
    <row r="601" ht="15">
      <c r="H601" s="8"/>
    </row>
    <row r="602" ht="15">
      <c r="H602" s="8"/>
    </row>
    <row r="603" ht="15">
      <c r="H603" s="8"/>
    </row>
  </sheetData>
  <sheetProtection/>
  <mergeCells count="55">
    <mergeCell ref="A33:A37"/>
    <mergeCell ref="L33:L37"/>
    <mergeCell ref="M33:M37"/>
    <mergeCell ref="M38:M42"/>
    <mergeCell ref="L38:L42"/>
    <mergeCell ref="B33:B37"/>
    <mergeCell ref="A38:A42"/>
    <mergeCell ref="B38:B42"/>
    <mergeCell ref="A43:A47"/>
    <mergeCell ref="B43:B47"/>
    <mergeCell ref="L43:L47"/>
    <mergeCell ref="M43:M47"/>
    <mergeCell ref="A48:A52"/>
    <mergeCell ref="M48:M52"/>
    <mergeCell ref="L48:L52"/>
    <mergeCell ref="B48:B52"/>
    <mergeCell ref="Q8:Q9"/>
    <mergeCell ref="L29:L32"/>
    <mergeCell ref="B5:B9"/>
    <mergeCell ref="A10:A14"/>
    <mergeCell ref="B11:B14"/>
    <mergeCell ref="A53:A57"/>
    <mergeCell ref="B53:B57"/>
    <mergeCell ref="M53:M57"/>
    <mergeCell ref="L53:L57"/>
    <mergeCell ref="A5:A9"/>
    <mergeCell ref="C1:C2"/>
    <mergeCell ref="L1:L2"/>
    <mergeCell ref="A4:M4"/>
    <mergeCell ref="M1:M2"/>
    <mergeCell ref="B1:B2"/>
    <mergeCell ref="E1:E2"/>
    <mergeCell ref="F1:F2"/>
    <mergeCell ref="D1:D2"/>
    <mergeCell ref="A1:A2"/>
    <mergeCell ref="M15:M19"/>
    <mergeCell ref="M20:M24"/>
    <mergeCell ref="G1:K1"/>
    <mergeCell ref="M5:M9"/>
    <mergeCell ref="M10:M14"/>
    <mergeCell ref="L5:L9"/>
    <mergeCell ref="L10:L14"/>
    <mergeCell ref="B15:B19"/>
    <mergeCell ref="B21:B24"/>
    <mergeCell ref="L15:L19"/>
    <mergeCell ref="L20:L24"/>
    <mergeCell ref="A15:A19"/>
    <mergeCell ref="A20:A24"/>
    <mergeCell ref="M29:M32"/>
    <mergeCell ref="A25:A28"/>
    <mergeCell ref="B25:B28"/>
    <mergeCell ref="L25:L28"/>
    <mergeCell ref="M25:M28"/>
    <mergeCell ref="A29:A32"/>
    <mergeCell ref="B29:B32"/>
  </mergeCells>
  <printOptions/>
  <pageMargins left="0" right="0" top="0.7480314960629921" bottom="0.15748031496062992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8"/>
  <sheetViews>
    <sheetView zoomScaleSheetLayoutView="100" zoomScalePageLayoutView="0" workbookViewId="0" topLeftCell="A1">
      <selection activeCell="B11" sqref="B11:B14"/>
    </sheetView>
  </sheetViews>
  <sheetFormatPr defaultColWidth="9.00390625" defaultRowHeight="15"/>
  <cols>
    <col min="1" max="1" width="9.140625" style="0" bestFit="1" customWidth="1"/>
    <col min="2" max="2" width="16.00390625" style="0" customWidth="1"/>
    <col min="3" max="3" width="10.8515625" style="0" customWidth="1"/>
    <col min="4" max="4" width="11.00390625" style="0" customWidth="1"/>
    <col min="5" max="5" width="11.140625" style="0" bestFit="1" customWidth="1"/>
    <col min="6" max="6" width="11.421875" style="0" customWidth="1"/>
    <col min="7" max="7" width="10.57421875" style="0" customWidth="1"/>
    <col min="8" max="8" width="10.140625" style="22" customWidth="1"/>
    <col min="9" max="9" width="10.140625" style="8" customWidth="1"/>
    <col min="10" max="10" width="10.140625" style="14" customWidth="1"/>
    <col min="11" max="11" width="10.7109375" style="0" customWidth="1"/>
    <col min="12" max="12" width="11.8515625" style="0" customWidth="1"/>
    <col min="13" max="13" width="22.8515625" style="0" customWidth="1"/>
  </cols>
  <sheetData>
    <row r="1" spans="1:13" ht="61.5" customHeight="1">
      <c r="A1" s="154" t="s">
        <v>5</v>
      </c>
      <c r="B1" s="154" t="s">
        <v>45</v>
      </c>
      <c r="C1" s="154" t="s">
        <v>48</v>
      </c>
      <c r="D1" s="154" t="s">
        <v>6</v>
      </c>
      <c r="E1" s="74" t="s">
        <v>47</v>
      </c>
      <c r="F1" s="154" t="s">
        <v>7</v>
      </c>
      <c r="G1" s="154" t="s">
        <v>8</v>
      </c>
      <c r="H1" s="154"/>
      <c r="I1" s="154"/>
      <c r="J1" s="154"/>
      <c r="K1" s="154"/>
      <c r="L1" s="154" t="s">
        <v>9</v>
      </c>
      <c r="M1" s="154" t="s">
        <v>18</v>
      </c>
    </row>
    <row r="2" spans="1:13" ht="84" customHeight="1">
      <c r="A2" s="154"/>
      <c r="B2" s="154"/>
      <c r="C2" s="154"/>
      <c r="D2" s="154"/>
      <c r="E2" s="74"/>
      <c r="F2" s="154"/>
      <c r="G2" s="1" t="s">
        <v>150</v>
      </c>
      <c r="H2" s="1" t="s">
        <v>151</v>
      </c>
      <c r="I2" s="7" t="s">
        <v>147</v>
      </c>
      <c r="J2" s="1" t="s">
        <v>152</v>
      </c>
      <c r="K2" s="1" t="s">
        <v>153</v>
      </c>
      <c r="L2" s="154"/>
      <c r="M2" s="154"/>
    </row>
    <row r="3" spans="1:13" ht="15">
      <c r="A3" s="33">
        <v>1</v>
      </c>
      <c r="B3" s="33">
        <v>2</v>
      </c>
      <c r="C3" s="33">
        <v>3</v>
      </c>
      <c r="D3" s="33">
        <v>4</v>
      </c>
      <c r="E3" s="33">
        <v>5</v>
      </c>
      <c r="F3" s="33">
        <v>6</v>
      </c>
      <c r="G3" s="33">
        <v>7</v>
      </c>
      <c r="H3" s="33">
        <v>8</v>
      </c>
      <c r="I3" s="33">
        <v>9</v>
      </c>
      <c r="J3" s="33">
        <v>10</v>
      </c>
      <c r="K3" s="33">
        <v>11</v>
      </c>
      <c r="L3" s="33">
        <v>12</v>
      </c>
      <c r="M3" s="33">
        <v>13</v>
      </c>
    </row>
    <row r="4" spans="1:13" ht="18" customHeight="1">
      <c r="A4" s="162" t="s">
        <v>100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1:13" s="12" customFormat="1" ht="18.75" customHeight="1">
      <c r="A5" s="156" t="s">
        <v>32</v>
      </c>
      <c r="B5" s="159" t="s">
        <v>101</v>
      </c>
      <c r="C5" s="18" t="s">
        <v>57</v>
      </c>
      <c r="D5" s="18" t="s">
        <v>10</v>
      </c>
      <c r="E5" s="36">
        <f aca="true" t="shared" si="0" ref="E5:K5">E6+E7+E8+E9</f>
        <v>0</v>
      </c>
      <c r="F5" s="36">
        <f t="shared" si="0"/>
        <v>0</v>
      </c>
      <c r="G5" s="36">
        <f t="shared" si="0"/>
        <v>0</v>
      </c>
      <c r="H5" s="36">
        <f t="shared" si="0"/>
        <v>0</v>
      </c>
      <c r="I5" s="36">
        <f t="shared" si="0"/>
        <v>0</v>
      </c>
      <c r="J5" s="36">
        <f t="shared" si="0"/>
        <v>0</v>
      </c>
      <c r="K5" s="36">
        <f t="shared" si="0"/>
        <v>0</v>
      </c>
      <c r="L5" s="148" t="s">
        <v>11</v>
      </c>
      <c r="M5" s="159" t="s">
        <v>131</v>
      </c>
    </row>
    <row r="6" spans="1:13" s="12" customFormat="1" ht="36">
      <c r="A6" s="157"/>
      <c r="B6" s="160"/>
      <c r="C6" s="18" t="s">
        <v>57</v>
      </c>
      <c r="D6" s="18" t="s">
        <v>12</v>
      </c>
      <c r="E6" s="36">
        <v>0</v>
      </c>
      <c r="F6" s="19">
        <f aca="true" t="shared" si="1" ref="F6:F14">G6+H6+I6+J6+K6</f>
        <v>0</v>
      </c>
      <c r="G6" s="36">
        <f>G11</f>
        <v>0</v>
      </c>
      <c r="H6" s="36">
        <f>H11</f>
        <v>0</v>
      </c>
      <c r="I6" s="36">
        <f>I11</f>
        <v>0</v>
      </c>
      <c r="J6" s="36">
        <f>J11</f>
        <v>0</v>
      </c>
      <c r="K6" s="36">
        <f>K11</f>
        <v>0</v>
      </c>
      <c r="L6" s="148"/>
      <c r="M6" s="160"/>
    </row>
    <row r="7" spans="1:13" s="12" customFormat="1" ht="48">
      <c r="A7" s="157"/>
      <c r="B7" s="160"/>
      <c r="C7" s="18" t="s">
        <v>57</v>
      </c>
      <c r="D7" s="18" t="s">
        <v>13</v>
      </c>
      <c r="E7" s="36">
        <f aca="true" t="shared" si="2" ref="E7:K7">E12</f>
        <v>0</v>
      </c>
      <c r="F7" s="19">
        <f t="shared" si="1"/>
        <v>0</v>
      </c>
      <c r="G7" s="36">
        <f t="shared" si="2"/>
        <v>0</v>
      </c>
      <c r="H7" s="36">
        <f t="shared" si="2"/>
        <v>0</v>
      </c>
      <c r="I7" s="36">
        <f t="shared" si="2"/>
        <v>0</v>
      </c>
      <c r="J7" s="36">
        <f t="shared" si="2"/>
        <v>0</v>
      </c>
      <c r="K7" s="36">
        <f t="shared" si="2"/>
        <v>0</v>
      </c>
      <c r="L7" s="148"/>
      <c r="M7" s="160"/>
    </row>
    <row r="8" spans="1:13" s="12" customFormat="1" ht="60">
      <c r="A8" s="157"/>
      <c r="B8" s="160"/>
      <c r="C8" s="18" t="s">
        <v>57</v>
      </c>
      <c r="D8" s="18" t="s">
        <v>14</v>
      </c>
      <c r="E8" s="36">
        <f aca="true" t="shared" si="3" ref="E8:K8">E13</f>
        <v>0</v>
      </c>
      <c r="F8" s="19">
        <f t="shared" si="1"/>
        <v>0</v>
      </c>
      <c r="G8" s="36">
        <f t="shared" si="3"/>
        <v>0</v>
      </c>
      <c r="H8" s="36">
        <f t="shared" si="3"/>
        <v>0</v>
      </c>
      <c r="I8" s="36">
        <f t="shared" si="3"/>
        <v>0</v>
      </c>
      <c r="J8" s="36">
        <f t="shared" si="3"/>
        <v>0</v>
      </c>
      <c r="K8" s="36">
        <f t="shared" si="3"/>
        <v>0</v>
      </c>
      <c r="L8" s="148"/>
      <c r="M8" s="160"/>
    </row>
    <row r="9" spans="1:13" ht="24">
      <c r="A9" s="158"/>
      <c r="B9" s="161"/>
      <c r="C9" s="18" t="s">
        <v>57</v>
      </c>
      <c r="D9" s="18" t="s">
        <v>43</v>
      </c>
      <c r="E9" s="36">
        <f aca="true" t="shared" si="4" ref="E9:K9">E14</f>
        <v>0</v>
      </c>
      <c r="F9" s="19">
        <f t="shared" si="1"/>
        <v>0</v>
      </c>
      <c r="G9" s="36">
        <f t="shared" si="4"/>
        <v>0</v>
      </c>
      <c r="H9" s="36">
        <f t="shared" si="4"/>
        <v>0</v>
      </c>
      <c r="I9" s="36">
        <f t="shared" si="4"/>
        <v>0</v>
      </c>
      <c r="J9" s="36">
        <f t="shared" si="4"/>
        <v>0</v>
      </c>
      <c r="K9" s="36">
        <f t="shared" si="4"/>
        <v>0</v>
      </c>
      <c r="L9" s="148"/>
      <c r="M9" s="161"/>
    </row>
    <row r="10" spans="1:13" ht="18" customHeight="1">
      <c r="A10" s="149" t="s">
        <v>26</v>
      </c>
      <c r="B10" s="20" t="s">
        <v>19</v>
      </c>
      <c r="C10" s="18" t="s">
        <v>57</v>
      </c>
      <c r="D10" s="18" t="s">
        <v>10</v>
      </c>
      <c r="E10" s="19">
        <f aca="true" t="shared" si="5" ref="E10:K10">E11+E12+E13+E14</f>
        <v>0</v>
      </c>
      <c r="F10" s="19">
        <f t="shared" si="5"/>
        <v>0</v>
      </c>
      <c r="G10" s="19">
        <f t="shared" si="5"/>
        <v>0</v>
      </c>
      <c r="H10" s="19">
        <f t="shared" si="5"/>
        <v>0</v>
      </c>
      <c r="I10" s="19">
        <f t="shared" si="5"/>
        <v>0</v>
      </c>
      <c r="J10" s="19">
        <f t="shared" si="5"/>
        <v>0</v>
      </c>
      <c r="K10" s="19">
        <f t="shared" si="5"/>
        <v>0</v>
      </c>
      <c r="L10" s="148" t="s">
        <v>11</v>
      </c>
      <c r="M10" s="103"/>
    </row>
    <row r="11" spans="1:13" ht="39.75" customHeight="1">
      <c r="A11" s="149"/>
      <c r="B11" s="163" t="s">
        <v>102</v>
      </c>
      <c r="C11" s="18" t="s">
        <v>57</v>
      </c>
      <c r="D11" s="18" t="s">
        <v>12</v>
      </c>
      <c r="E11" s="19">
        <v>0</v>
      </c>
      <c r="F11" s="19">
        <f t="shared" si="1"/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48"/>
      <c r="M11" s="101"/>
    </row>
    <row r="12" spans="1:13" ht="50.25" customHeight="1">
      <c r="A12" s="149"/>
      <c r="B12" s="163"/>
      <c r="C12" s="18" t="s">
        <v>57</v>
      </c>
      <c r="D12" s="18" t="s">
        <v>13</v>
      </c>
      <c r="E12" s="19">
        <v>0</v>
      </c>
      <c r="F12" s="19">
        <f t="shared" si="1"/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48"/>
      <c r="M12" s="101"/>
    </row>
    <row r="13" spans="1:13" ht="62.25" customHeight="1">
      <c r="A13" s="149"/>
      <c r="B13" s="163"/>
      <c r="C13" s="18" t="s">
        <v>57</v>
      </c>
      <c r="D13" s="18" t="s">
        <v>14</v>
      </c>
      <c r="E13" s="19">
        <v>0</v>
      </c>
      <c r="F13" s="19">
        <f t="shared" si="1"/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48"/>
      <c r="M13" s="101"/>
    </row>
    <row r="14" spans="1:13" ht="25.5" customHeight="1">
      <c r="A14" s="149"/>
      <c r="B14" s="164"/>
      <c r="C14" s="18" t="s">
        <v>57</v>
      </c>
      <c r="D14" s="18" t="s">
        <v>43</v>
      </c>
      <c r="E14" s="19">
        <v>0</v>
      </c>
      <c r="F14" s="19">
        <f t="shared" si="1"/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48"/>
      <c r="M14" s="102"/>
    </row>
    <row r="15" spans="1:13" ht="21.75" customHeight="1">
      <c r="A15" s="154"/>
      <c r="B15" s="155" t="s">
        <v>106</v>
      </c>
      <c r="C15" s="18" t="s">
        <v>57</v>
      </c>
      <c r="D15" s="18" t="s">
        <v>10</v>
      </c>
      <c r="E15" s="19">
        <f>E16+E17+E18+E19</f>
        <v>0</v>
      </c>
      <c r="F15" s="19">
        <f>G15+H15+I15+J15+K15</f>
        <v>0</v>
      </c>
      <c r="G15" s="19">
        <f>G16+G17+G18+G19</f>
        <v>0</v>
      </c>
      <c r="H15" s="19">
        <f>H16+H17+H18+H19</f>
        <v>0</v>
      </c>
      <c r="I15" s="19">
        <f>I16+I17+I18+I19</f>
        <v>0</v>
      </c>
      <c r="J15" s="19">
        <f>J16+J17+J18+J19</f>
        <v>0</v>
      </c>
      <c r="K15" s="19">
        <f>K16+K17+K18+K19</f>
        <v>0</v>
      </c>
      <c r="L15" s="148"/>
      <c r="M15" s="148"/>
    </row>
    <row r="16" spans="1:13" ht="40.5" customHeight="1">
      <c r="A16" s="154"/>
      <c r="B16" s="155"/>
      <c r="C16" s="18" t="s">
        <v>57</v>
      </c>
      <c r="D16" s="18" t="s">
        <v>12</v>
      </c>
      <c r="E16" s="19">
        <f>E6</f>
        <v>0</v>
      </c>
      <c r="F16" s="19">
        <f>G16+H16+I16+J16+K16</f>
        <v>0</v>
      </c>
      <c r="G16" s="19">
        <f>G6</f>
        <v>0</v>
      </c>
      <c r="H16" s="19">
        <f>H6</f>
        <v>0</v>
      </c>
      <c r="I16" s="19">
        <f>I6</f>
        <v>0</v>
      </c>
      <c r="J16" s="19">
        <f>J6</f>
        <v>0</v>
      </c>
      <c r="K16" s="19">
        <f>K6</f>
        <v>0</v>
      </c>
      <c r="L16" s="148"/>
      <c r="M16" s="148"/>
    </row>
    <row r="17" spans="1:13" ht="39.75" customHeight="1">
      <c r="A17" s="154"/>
      <c r="B17" s="155"/>
      <c r="C17" s="18" t="s">
        <v>57</v>
      </c>
      <c r="D17" s="18" t="s">
        <v>13</v>
      </c>
      <c r="E17" s="19">
        <f>E7</f>
        <v>0</v>
      </c>
      <c r="F17" s="19">
        <f>G17+H17+I17+J17+K17</f>
        <v>0</v>
      </c>
      <c r="G17" s="19">
        <f aca="true" t="shared" si="6" ref="G17:K19">G7</f>
        <v>0</v>
      </c>
      <c r="H17" s="19">
        <f t="shared" si="6"/>
        <v>0</v>
      </c>
      <c r="I17" s="19">
        <f t="shared" si="6"/>
        <v>0</v>
      </c>
      <c r="J17" s="19">
        <f t="shared" si="6"/>
        <v>0</v>
      </c>
      <c r="K17" s="19">
        <f t="shared" si="6"/>
        <v>0</v>
      </c>
      <c r="L17" s="148"/>
      <c r="M17" s="148"/>
    </row>
    <row r="18" spans="1:13" ht="63" customHeight="1">
      <c r="A18" s="154"/>
      <c r="B18" s="155"/>
      <c r="C18" s="18" t="s">
        <v>57</v>
      </c>
      <c r="D18" s="18" t="s">
        <v>14</v>
      </c>
      <c r="E18" s="19">
        <f>E8</f>
        <v>0</v>
      </c>
      <c r="F18" s="19">
        <f>G18+H18+I18+J18+K18</f>
        <v>0</v>
      </c>
      <c r="G18" s="19">
        <f t="shared" si="6"/>
        <v>0</v>
      </c>
      <c r="H18" s="19">
        <f t="shared" si="6"/>
        <v>0</v>
      </c>
      <c r="I18" s="19">
        <f t="shared" si="6"/>
        <v>0</v>
      </c>
      <c r="J18" s="19">
        <f t="shared" si="6"/>
        <v>0</v>
      </c>
      <c r="K18" s="19">
        <f t="shared" si="6"/>
        <v>0</v>
      </c>
      <c r="L18" s="148"/>
      <c r="M18" s="148"/>
    </row>
    <row r="19" spans="1:13" ht="27" customHeight="1">
      <c r="A19" s="154"/>
      <c r="B19" s="155"/>
      <c r="C19" s="18" t="s">
        <v>57</v>
      </c>
      <c r="D19" s="18" t="s">
        <v>43</v>
      </c>
      <c r="E19" s="19">
        <f>E9</f>
        <v>0</v>
      </c>
      <c r="F19" s="19">
        <f>G19+H19+I19+J19+K19</f>
        <v>0</v>
      </c>
      <c r="G19" s="19">
        <f t="shared" si="6"/>
        <v>0</v>
      </c>
      <c r="H19" s="19">
        <f t="shared" si="6"/>
        <v>0</v>
      </c>
      <c r="I19" s="19">
        <f t="shared" si="6"/>
        <v>0</v>
      </c>
      <c r="J19" s="19">
        <f t="shared" si="6"/>
        <v>0</v>
      </c>
      <c r="K19" s="19">
        <f t="shared" si="6"/>
        <v>0</v>
      </c>
      <c r="L19" s="148"/>
      <c r="M19" s="148"/>
    </row>
    <row r="20" spans="1:13" ht="15">
      <c r="A20" s="29"/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1:13" ht="43.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13" ht="52.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ht="66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13" ht="30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13" ht="24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ht="36.7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1:13" ht="1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3" ht="1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1:13" ht="1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1:13" ht="1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13" ht="1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3" ht="1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1:13" ht="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1:13" ht="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1:13" ht="1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1:13" ht="1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1:13" ht="1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1:13" ht="1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1:13" ht="1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ht="1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ht="1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1:13" ht="1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1:13" ht="1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1:13" ht="1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pans="1:13" ht="1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6" spans="1:13" ht="1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spans="1:13" ht="1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1:13" ht="1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pans="1:13" ht="1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1:13" ht="1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1:13" ht="1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1:13" ht="1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3" spans="1:13" ht="1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</row>
    <row r="54" spans="1:13" ht="1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55" spans="1:13" ht="1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6" spans="1:13" ht="1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</row>
    <row r="57" spans="1:13" ht="1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</row>
    <row r="58" spans="1:13" ht="1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</row>
    <row r="59" spans="1:13" ht="1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</row>
    <row r="60" spans="1:13" ht="1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</row>
    <row r="61" spans="1:13" ht="1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</row>
    <row r="62" spans="1:13" ht="1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1:13" ht="1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1:13" ht="1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1:13" ht="1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1:13" ht="1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1:13" ht="1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ht="1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ht="1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ht="1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3" ht="1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ht="1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ht="1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ht="1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ht="1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ht="1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ht="1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</row>
    <row r="78" spans="1:13" ht="1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spans="1:13" ht="1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1:13" ht="1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</row>
    <row r="81" spans="1:13" ht="1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spans="1:13" ht="1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1:13" ht="1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</row>
    <row r="84" spans="1:13" ht="1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</row>
    <row r="85" spans="1:13" ht="1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</row>
    <row r="86" spans="1:13" ht="1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</row>
    <row r="87" spans="1:13" ht="1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</row>
    <row r="88" spans="1:13" ht="1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</row>
  </sheetData>
  <sheetProtection/>
  <mergeCells count="22">
    <mergeCell ref="M15:M19"/>
    <mergeCell ref="A4:M4"/>
    <mergeCell ref="M5:M9"/>
    <mergeCell ref="M10:M14"/>
    <mergeCell ref="A10:A14"/>
    <mergeCell ref="G1:K1"/>
    <mergeCell ref="L5:L9"/>
    <mergeCell ref="L15:L19"/>
    <mergeCell ref="B11:B14"/>
    <mergeCell ref="C1:C2"/>
    <mergeCell ref="L10:L14"/>
    <mergeCell ref="E1:E2"/>
    <mergeCell ref="F1:F2"/>
    <mergeCell ref="B15:B19"/>
    <mergeCell ref="A15:A19"/>
    <mergeCell ref="D1:D2"/>
    <mergeCell ref="M1:M2"/>
    <mergeCell ref="L1:L2"/>
    <mergeCell ref="A5:A9"/>
    <mergeCell ref="B5:B9"/>
    <mergeCell ref="B1:B2"/>
    <mergeCell ref="A1:A2"/>
  </mergeCells>
  <printOptions/>
  <pageMargins left="0" right="0" top="0.7480314960629921" bottom="0.15748031496062992" header="0.31496062992125984" footer="0.31496062992125984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3"/>
  <sheetViews>
    <sheetView zoomScaleSheetLayoutView="100" zoomScalePageLayoutView="0" workbookViewId="0" topLeftCell="A19">
      <selection activeCell="B16" sqref="B16:B18"/>
    </sheetView>
  </sheetViews>
  <sheetFormatPr defaultColWidth="9.00390625" defaultRowHeight="15"/>
  <cols>
    <col min="1" max="1" width="9.140625" style="0" bestFit="1" customWidth="1"/>
    <col min="2" max="2" width="16.00390625" style="0" customWidth="1"/>
    <col min="3" max="3" width="10.8515625" style="0" customWidth="1"/>
    <col min="4" max="4" width="11.00390625" style="0" customWidth="1"/>
    <col min="5" max="5" width="11.140625" style="0" bestFit="1" customWidth="1"/>
    <col min="6" max="6" width="11.421875" style="0" customWidth="1"/>
    <col min="7" max="7" width="10.57421875" style="0" customWidth="1"/>
    <col min="8" max="8" width="10.140625" style="22" customWidth="1"/>
    <col min="9" max="9" width="10.140625" style="8" customWidth="1"/>
    <col min="10" max="10" width="10.140625" style="14" customWidth="1"/>
    <col min="11" max="11" width="10.7109375" style="0" customWidth="1"/>
    <col min="12" max="12" width="11.8515625" style="0" customWidth="1"/>
    <col min="13" max="13" width="22.8515625" style="0" customWidth="1"/>
  </cols>
  <sheetData>
    <row r="1" spans="1:13" ht="61.5" customHeight="1">
      <c r="A1" s="154" t="s">
        <v>5</v>
      </c>
      <c r="B1" s="154" t="s">
        <v>45</v>
      </c>
      <c r="C1" s="154" t="s">
        <v>48</v>
      </c>
      <c r="D1" s="154" t="s">
        <v>6</v>
      </c>
      <c r="E1" s="74" t="s">
        <v>47</v>
      </c>
      <c r="F1" s="154" t="s">
        <v>7</v>
      </c>
      <c r="G1" s="154" t="s">
        <v>8</v>
      </c>
      <c r="H1" s="154"/>
      <c r="I1" s="154"/>
      <c r="J1" s="154"/>
      <c r="K1" s="154"/>
      <c r="L1" s="154" t="s">
        <v>9</v>
      </c>
      <c r="M1" s="154" t="s">
        <v>18</v>
      </c>
    </row>
    <row r="2" spans="1:13" ht="84" customHeight="1">
      <c r="A2" s="154"/>
      <c r="B2" s="154"/>
      <c r="C2" s="154"/>
      <c r="D2" s="154"/>
      <c r="E2" s="74"/>
      <c r="F2" s="154"/>
      <c r="G2" s="1" t="s">
        <v>150</v>
      </c>
      <c r="H2" s="1" t="s">
        <v>151</v>
      </c>
      <c r="I2" s="7" t="s">
        <v>147</v>
      </c>
      <c r="J2" s="1" t="s">
        <v>152</v>
      </c>
      <c r="K2" s="1" t="s">
        <v>153</v>
      </c>
      <c r="L2" s="154"/>
      <c r="M2" s="154"/>
    </row>
    <row r="3" spans="1:13" ht="15">
      <c r="A3" s="33">
        <v>1</v>
      </c>
      <c r="B3" s="33">
        <v>2</v>
      </c>
      <c r="C3" s="33">
        <v>3</v>
      </c>
      <c r="D3" s="33">
        <v>4</v>
      </c>
      <c r="E3" s="33">
        <v>5</v>
      </c>
      <c r="F3" s="33">
        <v>6</v>
      </c>
      <c r="G3" s="33">
        <v>7</v>
      </c>
      <c r="H3" s="33">
        <v>8</v>
      </c>
      <c r="I3" s="33">
        <v>9</v>
      </c>
      <c r="J3" s="33">
        <v>10</v>
      </c>
      <c r="K3" s="33">
        <v>11</v>
      </c>
      <c r="L3" s="33">
        <v>12</v>
      </c>
      <c r="M3" s="33">
        <v>13</v>
      </c>
    </row>
    <row r="4" spans="1:13" ht="18" customHeight="1">
      <c r="A4" s="162" t="s">
        <v>86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1:13" s="12" customFormat="1" ht="18.75" customHeight="1">
      <c r="A5" s="156" t="s">
        <v>32</v>
      </c>
      <c r="B5" s="159" t="s">
        <v>87</v>
      </c>
      <c r="C5" s="18" t="s">
        <v>57</v>
      </c>
      <c r="D5" s="18" t="s">
        <v>10</v>
      </c>
      <c r="E5" s="36">
        <f aca="true" t="shared" si="0" ref="E5:K5">E6+E7+E8+E9</f>
        <v>56748</v>
      </c>
      <c r="F5" s="36">
        <f t="shared" si="0"/>
        <v>338646</v>
      </c>
      <c r="G5" s="36">
        <f t="shared" si="0"/>
        <v>67729.2</v>
      </c>
      <c r="H5" s="36">
        <f t="shared" si="0"/>
        <v>67729.2</v>
      </c>
      <c r="I5" s="36">
        <f t="shared" si="0"/>
        <v>67729.2</v>
      </c>
      <c r="J5" s="36">
        <f t="shared" si="0"/>
        <v>67729.2</v>
      </c>
      <c r="K5" s="36">
        <f t="shared" si="0"/>
        <v>67729.2</v>
      </c>
      <c r="L5" s="148" t="s">
        <v>11</v>
      </c>
      <c r="M5" s="159" t="s">
        <v>132</v>
      </c>
    </row>
    <row r="6" spans="1:13" s="12" customFormat="1" ht="36">
      <c r="A6" s="157"/>
      <c r="B6" s="160"/>
      <c r="C6" s="18" t="s">
        <v>57</v>
      </c>
      <c r="D6" s="18" t="s">
        <v>12</v>
      </c>
      <c r="E6" s="36">
        <f>E11+E16</f>
        <v>0</v>
      </c>
      <c r="F6" s="19">
        <f aca="true" t="shared" si="1" ref="F6:F19">G6+H6+I6+J6+K6</f>
        <v>0</v>
      </c>
      <c r="G6" s="36">
        <f>G11+G16</f>
        <v>0</v>
      </c>
      <c r="H6" s="36">
        <f>H11+H16</f>
        <v>0</v>
      </c>
      <c r="I6" s="36">
        <f>I11+I16</f>
        <v>0</v>
      </c>
      <c r="J6" s="36">
        <f>J11+J16</f>
        <v>0</v>
      </c>
      <c r="K6" s="36">
        <f>K11+K16</f>
        <v>0</v>
      </c>
      <c r="L6" s="148"/>
      <c r="M6" s="160"/>
    </row>
    <row r="7" spans="1:13" s="12" customFormat="1" ht="48">
      <c r="A7" s="157"/>
      <c r="B7" s="160"/>
      <c r="C7" s="18" t="s">
        <v>57</v>
      </c>
      <c r="D7" s="18" t="s">
        <v>13</v>
      </c>
      <c r="E7" s="36">
        <f>E12+E17</f>
        <v>0</v>
      </c>
      <c r="F7" s="19">
        <f t="shared" si="1"/>
        <v>0</v>
      </c>
      <c r="G7" s="36">
        <f aca="true" t="shared" si="2" ref="G7:K9">G12+G17</f>
        <v>0</v>
      </c>
      <c r="H7" s="36">
        <f t="shared" si="2"/>
        <v>0</v>
      </c>
      <c r="I7" s="36">
        <f t="shared" si="2"/>
        <v>0</v>
      </c>
      <c r="J7" s="36">
        <f t="shared" si="2"/>
        <v>0</v>
      </c>
      <c r="K7" s="36">
        <f t="shared" si="2"/>
        <v>0</v>
      </c>
      <c r="L7" s="148"/>
      <c r="M7" s="160"/>
    </row>
    <row r="8" spans="1:13" s="12" customFormat="1" ht="60">
      <c r="A8" s="157"/>
      <c r="B8" s="160"/>
      <c r="C8" s="18" t="s">
        <v>57</v>
      </c>
      <c r="D8" s="18" t="s">
        <v>14</v>
      </c>
      <c r="E8" s="36">
        <f>E13+E18</f>
        <v>56748</v>
      </c>
      <c r="F8" s="19">
        <f t="shared" si="1"/>
        <v>338646</v>
      </c>
      <c r="G8" s="36">
        <f t="shared" si="2"/>
        <v>67729.2</v>
      </c>
      <c r="H8" s="36">
        <f t="shared" si="2"/>
        <v>67729.2</v>
      </c>
      <c r="I8" s="36">
        <f t="shared" si="2"/>
        <v>67729.2</v>
      </c>
      <c r="J8" s="36">
        <f t="shared" si="2"/>
        <v>67729.2</v>
      </c>
      <c r="K8" s="36">
        <f t="shared" si="2"/>
        <v>67729.2</v>
      </c>
      <c r="L8" s="148"/>
      <c r="M8" s="160"/>
    </row>
    <row r="9" spans="1:13" ht="24">
      <c r="A9" s="158"/>
      <c r="B9" s="161"/>
      <c r="C9" s="18" t="s">
        <v>57</v>
      </c>
      <c r="D9" s="18" t="s">
        <v>43</v>
      </c>
      <c r="E9" s="36">
        <f>E14+E19</f>
        <v>0</v>
      </c>
      <c r="F9" s="19">
        <f t="shared" si="1"/>
        <v>0</v>
      </c>
      <c r="G9" s="36">
        <f t="shared" si="2"/>
        <v>0</v>
      </c>
      <c r="H9" s="36">
        <f t="shared" si="2"/>
        <v>0</v>
      </c>
      <c r="I9" s="36">
        <f t="shared" si="2"/>
        <v>0</v>
      </c>
      <c r="J9" s="36">
        <f t="shared" si="2"/>
        <v>0</v>
      </c>
      <c r="K9" s="36">
        <f t="shared" si="2"/>
        <v>0</v>
      </c>
      <c r="L9" s="148"/>
      <c r="M9" s="161"/>
    </row>
    <row r="10" spans="1:13" ht="18" customHeight="1">
      <c r="A10" s="149" t="s">
        <v>26</v>
      </c>
      <c r="B10" s="20" t="s">
        <v>19</v>
      </c>
      <c r="C10" s="18" t="s">
        <v>57</v>
      </c>
      <c r="D10" s="18" t="s">
        <v>10</v>
      </c>
      <c r="E10" s="19">
        <f aca="true" t="shared" si="3" ref="E10:K10">E11+E12+E13+E14</f>
        <v>31343</v>
      </c>
      <c r="F10" s="19">
        <f t="shared" si="3"/>
        <v>204411</v>
      </c>
      <c r="G10" s="19">
        <f t="shared" si="3"/>
        <v>40882.2</v>
      </c>
      <c r="H10" s="19">
        <f t="shared" si="3"/>
        <v>40882.2</v>
      </c>
      <c r="I10" s="19">
        <f t="shared" si="3"/>
        <v>40882.2</v>
      </c>
      <c r="J10" s="19">
        <f t="shared" si="3"/>
        <v>40882.2</v>
      </c>
      <c r="K10" s="19">
        <f t="shared" si="3"/>
        <v>40882.2</v>
      </c>
      <c r="L10" s="148" t="s">
        <v>11</v>
      </c>
      <c r="M10" s="103"/>
    </row>
    <row r="11" spans="1:13" ht="39.75" customHeight="1">
      <c r="A11" s="149"/>
      <c r="B11" s="163" t="s">
        <v>111</v>
      </c>
      <c r="C11" s="18" t="s">
        <v>57</v>
      </c>
      <c r="D11" s="18" t="s">
        <v>12</v>
      </c>
      <c r="E11" s="19">
        <v>0</v>
      </c>
      <c r="F11" s="19">
        <f t="shared" si="1"/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48"/>
      <c r="M11" s="101"/>
    </row>
    <row r="12" spans="1:13" ht="50.25" customHeight="1">
      <c r="A12" s="149"/>
      <c r="B12" s="163"/>
      <c r="C12" s="18" t="s">
        <v>57</v>
      </c>
      <c r="D12" s="18" t="s">
        <v>13</v>
      </c>
      <c r="E12" s="19">
        <v>0</v>
      </c>
      <c r="F12" s="19">
        <f t="shared" si="1"/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48"/>
      <c r="M12" s="101"/>
    </row>
    <row r="13" spans="1:13" ht="62.25" customHeight="1">
      <c r="A13" s="149"/>
      <c r="B13" s="163"/>
      <c r="C13" s="18" t="s">
        <v>57</v>
      </c>
      <c r="D13" s="18" t="s">
        <v>14</v>
      </c>
      <c r="E13" s="19">
        <v>31343</v>
      </c>
      <c r="F13" s="19">
        <f t="shared" si="1"/>
        <v>204411</v>
      </c>
      <c r="G13" s="19">
        <v>40882.2</v>
      </c>
      <c r="H13" s="19">
        <v>40882.2</v>
      </c>
      <c r="I13" s="19">
        <v>40882.2</v>
      </c>
      <c r="J13" s="19">
        <v>40882.2</v>
      </c>
      <c r="K13" s="19">
        <v>40882.2</v>
      </c>
      <c r="L13" s="148"/>
      <c r="M13" s="101"/>
    </row>
    <row r="14" spans="1:13" ht="25.5" customHeight="1">
      <c r="A14" s="149"/>
      <c r="B14" s="164"/>
      <c r="C14" s="18" t="s">
        <v>57</v>
      </c>
      <c r="D14" s="18" t="s">
        <v>43</v>
      </c>
      <c r="E14" s="19">
        <v>0</v>
      </c>
      <c r="F14" s="19">
        <f t="shared" si="1"/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48"/>
      <c r="M14" s="102"/>
    </row>
    <row r="15" spans="1:13" ht="16.5" customHeight="1">
      <c r="A15" s="149" t="s">
        <v>33</v>
      </c>
      <c r="B15" s="20" t="s">
        <v>28</v>
      </c>
      <c r="C15" s="18" t="s">
        <v>57</v>
      </c>
      <c r="D15" s="34" t="s">
        <v>10</v>
      </c>
      <c r="E15" s="19">
        <f aca="true" t="shared" si="4" ref="E15:K15">E16+E17+E18+E19</f>
        <v>25405</v>
      </c>
      <c r="F15" s="19">
        <f t="shared" si="4"/>
        <v>134235</v>
      </c>
      <c r="G15" s="19">
        <f t="shared" si="4"/>
        <v>26847</v>
      </c>
      <c r="H15" s="19">
        <f t="shared" si="4"/>
        <v>26847</v>
      </c>
      <c r="I15" s="19">
        <f t="shared" si="4"/>
        <v>26847</v>
      </c>
      <c r="J15" s="19">
        <f t="shared" si="4"/>
        <v>26847</v>
      </c>
      <c r="K15" s="19">
        <f t="shared" si="4"/>
        <v>26847</v>
      </c>
      <c r="L15" s="148" t="s">
        <v>99</v>
      </c>
      <c r="M15" s="148"/>
    </row>
    <row r="16" spans="1:13" ht="39.75" customHeight="1">
      <c r="A16" s="149"/>
      <c r="B16" s="163" t="s">
        <v>88</v>
      </c>
      <c r="C16" s="18" t="s">
        <v>57</v>
      </c>
      <c r="D16" s="18" t="s">
        <v>12</v>
      </c>
      <c r="E16" s="19">
        <v>0</v>
      </c>
      <c r="F16" s="19">
        <f t="shared" si="1"/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48"/>
      <c r="M16" s="148"/>
    </row>
    <row r="17" spans="1:13" ht="48">
      <c r="A17" s="149"/>
      <c r="B17" s="165"/>
      <c r="C17" s="18" t="s">
        <v>57</v>
      </c>
      <c r="D17" s="18" t="s">
        <v>13</v>
      </c>
      <c r="E17" s="19">
        <v>0</v>
      </c>
      <c r="F17" s="19">
        <f t="shared" si="1"/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48"/>
      <c r="M17" s="148"/>
    </row>
    <row r="18" spans="1:13" ht="63" customHeight="1">
      <c r="A18" s="149"/>
      <c r="B18" s="165"/>
      <c r="C18" s="18" t="s">
        <v>57</v>
      </c>
      <c r="D18" s="18" t="s">
        <v>14</v>
      </c>
      <c r="E18" s="19">
        <v>25405</v>
      </c>
      <c r="F18" s="19">
        <f t="shared" si="1"/>
        <v>134235</v>
      </c>
      <c r="G18" s="19">
        <v>26847</v>
      </c>
      <c r="H18" s="19">
        <v>26847</v>
      </c>
      <c r="I18" s="19">
        <v>26847</v>
      </c>
      <c r="J18" s="19">
        <v>26847</v>
      </c>
      <c r="K18" s="19">
        <v>26847</v>
      </c>
      <c r="L18" s="148"/>
      <c r="M18" s="148"/>
    </row>
    <row r="19" spans="1:13" ht="30.75" customHeight="1">
      <c r="A19" s="149"/>
      <c r="B19" s="27"/>
      <c r="C19" s="18" t="s">
        <v>57</v>
      </c>
      <c r="D19" s="18" t="s">
        <v>43</v>
      </c>
      <c r="E19" s="19">
        <v>0</v>
      </c>
      <c r="F19" s="19">
        <f t="shared" si="1"/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48"/>
      <c r="M19" s="148"/>
    </row>
    <row r="20" spans="1:13" ht="15">
      <c r="A20" s="154"/>
      <c r="B20" s="155" t="s">
        <v>89</v>
      </c>
      <c r="C20" s="18" t="s">
        <v>57</v>
      </c>
      <c r="D20" s="18" t="s">
        <v>10</v>
      </c>
      <c r="E20" s="19">
        <f>E21+E22+E23+E24</f>
        <v>56748</v>
      </c>
      <c r="F20" s="19">
        <f>G20+H20+I20+J20+K20</f>
        <v>338646</v>
      </c>
      <c r="G20" s="19">
        <f>G21+G22+G23+G24</f>
        <v>67729.2</v>
      </c>
      <c r="H20" s="19">
        <f>H21+H22+H23+H24</f>
        <v>67729.2</v>
      </c>
      <c r="I20" s="19">
        <f>I21+I22+I23+I24</f>
        <v>67729.2</v>
      </c>
      <c r="J20" s="19">
        <f>J21+J22+J23+J24</f>
        <v>67729.2</v>
      </c>
      <c r="K20" s="19">
        <f>K21+K22+K23+K24</f>
        <v>67729.2</v>
      </c>
      <c r="L20" s="148"/>
      <c r="M20" s="148"/>
    </row>
    <row r="21" spans="1:13" ht="43.5" customHeight="1">
      <c r="A21" s="154"/>
      <c r="B21" s="155"/>
      <c r="C21" s="18" t="s">
        <v>57</v>
      </c>
      <c r="D21" s="18" t="s">
        <v>12</v>
      </c>
      <c r="E21" s="19">
        <f>E6</f>
        <v>0</v>
      </c>
      <c r="F21" s="19">
        <f>G21+H21+I21+J21+K21</f>
        <v>0</v>
      </c>
      <c r="G21" s="19">
        <f>G6</f>
        <v>0</v>
      </c>
      <c r="H21" s="19">
        <f>H6</f>
        <v>0</v>
      </c>
      <c r="I21" s="19">
        <f>I6</f>
        <v>0</v>
      </c>
      <c r="J21" s="19">
        <f>J6</f>
        <v>0</v>
      </c>
      <c r="K21" s="19">
        <f>K6</f>
        <v>0</v>
      </c>
      <c r="L21" s="148"/>
      <c r="M21" s="148"/>
    </row>
    <row r="22" spans="1:13" ht="52.5" customHeight="1">
      <c r="A22" s="154"/>
      <c r="B22" s="155"/>
      <c r="C22" s="18" t="s">
        <v>57</v>
      </c>
      <c r="D22" s="18" t="s">
        <v>13</v>
      </c>
      <c r="E22" s="19">
        <f>E7</f>
        <v>0</v>
      </c>
      <c r="F22" s="19">
        <f>G22+H22+I22+J22+K22</f>
        <v>0</v>
      </c>
      <c r="G22" s="19">
        <f aca="true" t="shared" si="5" ref="G22:K24">G7</f>
        <v>0</v>
      </c>
      <c r="H22" s="19">
        <f t="shared" si="5"/>
        <v>0</v>
      </c>
      <c r="I22" s="19">
        <f t="shared" si="5"/>
        <v>0</v>
      </c>
      <c r="J22" s="19">
        <f t="shared" si="5"/>
        <v>0</v>
      </c>
      <c r="K22" s="19">
        <f t="shared" si="5"/>
        <v>0</v>
      </c>
      <c r="L22" s="148"/>
      <c r="M22" s="148"/>
    </row>
    <row r="23" spans="1:13" ht="66" customHeight="1">
      <c r="A23" s="154"/>
      <c r="B23" s="155"/>
      <c r="C23" s="18" t="s">
        <v>57</v>
      </c>
      <c r="D23" s="18" t="s">
        <v>14</v>
      </c>
      <c r="E23" s="19">
        <f>E8</f>
        <v>56748</v>
      </c>
      <c r="F23" s="19">
        <f>G23+H23+I23+J23+K23</f>
        <v>338646</v>
      </c>
      <c r="G23" s="19">
        <f t="shared" si="5"/>
        <v>67729.2</v>
      </c>
      <c r="H23" s="19">
        <f t="shared" si="5"/>
        <v>67729.2</v>
      </c>
      <c r="I23" s="19">
        <f t="shared" si="5"/>
        <v>67729.2</v>
      </c>
      <c r="J23" s="19">
        <f t="shared" si="5"/>
        <v>67729.2</v>
      </c>
      <c r="K23" s="19">
        <f t="shared" si="5"/>
        <v>67729.2</v>
      </c>
      <c r="L23" s="148"/>
      <c r="M23" s="148"/>
    </row>
    <row r="24" spans="1:13" ht="30" customHeight="1">
      <c r="A24" s="154"/>
      <c r="B24" s="155"/>
      <c r="C24" s="18" t="s">
        <v>57</v>
      </c>
      <c r="D24" s="18" t="s">
        <v>43</v>
      </c>
      <c r="E24" s="19">
        <f>E9</f>
        <v>0</v>
      </c>
      <c r="F24" s="19">
        <f>G24+H24+I24+J24+K24</f>
        <v>0</v>
      </c>
      <c r="G24" s="19">
        <f t="shared" si="5"/>
        <v>0</v>
      </c>
      <c r="H24" s="19">
        <f t="shared" si="5"/>
        <v>0</v>
      </c>
      <c r="I24" s="19">
        <f t="shared" si="5"/>
        <v>0</v>
      </c>
      <c r="J24" s="19">
        <f t="shared" si="5"/>
        <v>0</v>
      </c>
      <c r="K24" s="19">
        <f t="shared" si="5"/>
        <v>0</v>
      </c>
      <c r="L24" s="148"/>
      <c r="M24" s="148"/>
    </row>
    <row r="25" spans="1:13" ht="15">
      <c r="A25" s="29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ht="1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1:13" ht="1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3" ht="1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1:13" ht="1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1:13" ht="1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13" ht="1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3" ht="1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1:13" ht="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1:13" ht="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1:13" ht="1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1:13" ht="1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1:13" ht="1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1:13" ht="1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1:13" ht="1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ht="1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ht="1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1:13" ht="1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1:13" ht="1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1:13" ht="1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pans="1:13" ht="1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6" spans="1:13" ht="1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spans="1:13" ht="1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1:13" ht="1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pans="1:13" ht="1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1:13" ht="1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1:13" ht="1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1:13" ht="1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3" spans="1:13" ht="1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</row>
    <row r="54" spans="1:13" ht="1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55" spans="1:13" ht="1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6" spans="1:13" ht="1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</row>
    <row r="57" spans="1:13" ht="1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</row>
    <row r="58" spans="1:13" ht="1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</row>
    <row r="59" spans="1:13" ht="1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</row>
    <row r="60" spans="1:13" ht="1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</row>
    <row r="61" spans="1:13" ht="1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</row>
    <row r="62" spans="1:13" ht="1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1:13" ht="1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1:13" ht="1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1:13" ht="1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1:13" ht="1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1:13" ht="1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ht="1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ht="1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ht="1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3" ht="1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ht="1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ht="1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ht="1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ht="1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ht="1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ht="1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</row>
    <row r="78" spans="1:13" ht="1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spans="1:13" ht="1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1:13" ht="1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</row>
    <row r="81" spans="1:13" ht="1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spans="1:13" ht="1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1:13" ht="1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</row>
    <row r="84" spans="1:13" ht="1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</row>
    <row r="85" spans="1:13" ht="1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</row>
    <row r="86" spans="1:13" ht="1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</row>
    <row r="87" spans="1:13" ht="1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</row>
    <row r="88" spans="1:13" ht="1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</row>
    <row r="89" spans="1:13" ht="1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</row>
    <row r="90" spans="1:13" ht="1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</row>
    <row r="91" spans="1:13" ht="1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</row>
    <row r="92" spans="1:13" ht="1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</row>
    <row r="93" spans="1:13" ht="1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</row>
  </sheetData>
  <sheetProtection/>
  <mergeCells count="26">
    <mergeCell ref="M1:M2"/>
    <mergeCell ref="A4:M4"/>
    <mergeCell ref="A5:A9"/>
    <mergeCell ref="B5:B9"/>
    <mergeCell ref="L5:L9"/>
    <mergeCell ref="M5:M9"/>
    <mergeCell ref="A1:A2"/>
    <mergeCell ref="B1:B2"/>
    <mergeCell ref="C1:C2"/>
    <mergeCell ref="D1:D2"/>
    <mergeCell ref="E1:E2"/>
    <mergeCell ref="F1:F2"/>
    <mergeCell ref="A10:A14"/>
    <mergeCell ref="L10:L14"/>
    <mergeCell ref="G1:K1"/>
    <mergeCell ref="L1:L2"/>
    <mergeCell ref="A20:A24"/>
    <mergeCell ref="B20:B24"/>
    <mergeCell ref="L20:L24"/>
    <mergeCell ref="M20:M24"/>
    <mergeCell ref="M10:M14"/>
    <mergeCell ref="B11:B14"/>
    <mergeCell ref="A15:A19"/>
    <mergeCell ref="L15:L19"/>
    <mergeCell ref="M15:M19"/>
    <mergeCell ref="B16:B18"/>
  </mergeCells>
  <printOptions/>
  <pageMargins left="0" right="0" top="0.7480314960629921" bottom="0.15748031496062992" header="0.31496062992125984" footer="0.31496062992125984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8"/>
  <sheetViews>
    <sheetView zoomScaleSheetLayoutView="100" zoomScalePageLayoutView="0" workbookViewId="0" topLeftCell="A16">
      <selection activeCell="A4" sqref="A4:M4"/>
    </sheetView>
  </sheetViews>
  <sheetFormatPr defaultColWidth="9.00390625" defaultRowHeight="15"/>
  <cols>
    <col min="1" max="1" width="9.140625" style="0" bestFit="1" customWidth="1"/>
    <col min="2" max="2" width="16.00390625" style="0" customWidth="1"/>
    <col min="3" max="3" width="10.8515625" style="0" customWidth="1"/>
    <col min="4" max="4" width="11.00390625" style="0" customWidth="1"/>
    <col min="5" max="5" width="11.140625" style="0" bestFit="1" customWidth="1"/>
    <col min="6" max="6" width="11.421875" style="0" customWidth="1"/>
    <col min="7" max="7" width="10.57421875" style="0" customWidth="1"/>
    <col min="8" max="8" width="10.140625" style="22" customWidth="1"/>
    <col min="9" max="9" width="10.140625" style="8" customWidth="1"/>
    <col min="10" max="10" width="10.140625" style="14" customWidth="1"/>
    <col min="11" max="11" width="10.7109375" style="0" customWidth="1"/>
    <col min="12" max="12" width="11.8515625" style="0" customWidth="1"/>
    <col min="13" max="13" width="22.8515625" style="0" customWidth="1"/>
  </cols>
  <sheetData>
    <row r="1" spans="1:13" ht="61.5" customHeight="1">
      <c r="A1" s="154" t="s">
        <v>5</v>
      </c>
      <c r="B1" s="154" t="s">
        <v>45</v>
      </c>
      <c r="C1" s="154" t="s">
        <v>48</v>
      </c>
      <c r="D1" s="154" t="s">
        <v>6</v>
      </c>
      <c r="E1" s="74" t="s">
        <v>47</v>
      </c>
      <c r="F1" s="154" t="s">
        <v>7</v>
      </c>
      <c r="G1" s="154" t="s">
        <v>8</v>
      </c>
      <c r="H1" s="154"/>
      <c r="I1" s="154"/>
      <c r="J1" s="154"/>
      <c r="K1" s="154"/>
      <c r="L1" s="154" t="s">
        <v>9</v>
      </c>
      <c r="M1" s="154" t="s">
        <v>18</v>
      </c>
    </row>
    <row r="2" spans="1:13" ht="84" customHeight="1">
      <c r="A2" s="154"/>
      <c r="B2" s="154"/>
      <c r="C2" s="154"/>
      <c r="D2" s="154"/>
      <c r="E2" s="74"/>
      <c r="F2" s="154"/>
      <c r="G2" s="1" t="s">
        <v>150</v>
      </c>
      <c r="H2" s="1" t="s">
        <v>151</v>
      </c>
      <c r="I2" s="7" t="s">
        <v>147</v>
      </c>
      <c r="J2" s="1" t="s">
        <v>152</v>
      </c>
      <c r="K2" s="1" t="s">
        <v>153</v>
      </c>
      <c r="L2" s="154"/>
      <c r="M2" s="154"/>
    </row>
    <row r="3" spans="1:13" ht="15">
      <c r="A3" s="33">
        <v>1</v>
      </c>
      <c r="B3" s="33">
        <v>2</v>
      </c>
      <c r="C3" s="33">
        <v>3</v>
      </c>
      <c r="D3" s="33">
        <v>4</v>
      </c>
      <c r="E3" s="33">
        <v>5</v>
      </c>
      <c r="F3" s="33">
        <v>6</v>
      </c>
      <c r="G3" s="33">
        <v>7</v>
      </c>
      <c r="H3" s="33">
        <v>8</v>
      </c>
      <c r="I3" s="33">
        <v>9</v>
      </c>
      <c r="J3" s="33">
        <v>10</v>
      </c>
      <c r="K3" s="33">
        <v>11</v>
      </c>
      <c r="L3" s="33">
        <v>12</v>
      </c>
      <c r="M3" s="33">
        <v>13</v>
      </c>
    </row>
    <row r="4" spans="1:13" ht="18" customHeight="1">
      <c r="A4" s="162" t="s">
        <v>109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1:13" s="12" customFormat="1" ht="18.75" customHeight="1">
      <c r="A5" s="156" t="s">
        <v>32</v>
      </c>
      <c r="B5" s="159" t="s">
        <v>159</v>
      </c>
      <c r="C5" s="18" t="s">
        <v>57</v>
      </c>
      <c r="D5" s="18" t="s">
        <v>10</v>
      </c>
      <c r="E5" s="36">
        <f>E6+E7+E8+E9</f>
        <v>0</v>
      </c>
      <c r="F5" s="36">
        <f aca="true" t="shared" si="0" ref="F5:K5">F6+F7+F8+F9</f>
        <v>0</v>
      </c>
      <c r="G5" s="36">
        <f t="shared" si="0"/>
        <v>0</v>
      </c>
      <c r="H5" s="36">
        <f t="shared" si="0"/>
        <v>0</v>
      </c>
      <c r="I5" s="36">
        <f t="shared" si="0"/>
        <v>0</v>
      </c>
      <c r="J5" s="36">
        <f t="shared" si="0"/>
        <v>0</v>
      </c>
      <c r="K5" s="36">
        <f t="shared" si="0"/>
        <v>0</v>
      </c>
      <c r="L5" s="148" t="s">
        <v>11</v>
      </c>
      <c r="M5" s="159" t="s">
        <v>123</v>
      </c>
    </row>
    <row r="6" spans="1:13" s="12" customFormat="1" ht="36">
      <c r="A6" s="157"/>
      <c r="B6" s="160"/>
      <c r="C6" s="18" t="s">
        <v>57</v>
      </c>
      <c r="D6" s="18" t="s">
        <v>12</v>
      </c>
      <c r="E6" s="36">
        <f>E11</f>
        <v>0</v>
      </c>
      <c r="F6" s="19">
        <f aca="true" t="shared" si="1" ref="F6:F14">G6+H6+I6+J6+K6</f>
        <v>0</v>
      </c>
      <c r="G6" s="36">
        <f>G11</f>
        <v>0</v>
      </c>
      <c r="H6" s="36">
        <f>H11</f>
        <v>0</v>
      </c>
      <c r="I6" s="36">
        <f>I11</f>
        <v>0</v>
      </c>
      <c r="J6" s="36">
        <f>J11</f>
        <v>0</v>
      </c>
      <c r="K6" s="36">
        <f>K11</f>
        <v>0</v>
      </c>
      <c r="L6" s="148"/>
      <c r="M6" s="160"/>
    </row>
    <row r="7" spans="1:13" s="12" customFormat="1" ht="48">
      <c r="A7" s="157"/>
      <c r="B7" s="160"/>
      <c r="C7" s="18" t="s">
        <v>57</v>
      </c>
      <c r="D7" s="18" t="s">
        <v>13</v>
      </c>
      <c r="E7" s="36">
        <f>E12</f>
        <v>0</v>
      </c>
      <c r="F7" s="19">
        <f t="shared" si="1"/>
        <v>0</v>
      </c>
      <c r="G7" s="36">
        <f aca="true" t="shared" si="2" ref="G7:K9">G12</f>
        <v>0</v>
      </c>
      <c r="H7" s="36">
        <f t="shared" si="2"/>
        <v>0</v>
      </c>
      <c r="I7" s="36">
        <f t="shared" si="2"/>
        <v>0</v>
      </c>
      <c r="J7" s="36">
        <f t="shared" si="2"/>
        <v>0</v>
      </c>
      <c r="K7" s="36">
        <f t="shared" si="2"/>
        <v>0</v>
      </c>
      <c r="L7" s="148"/>
      <c r="M7" s="160"/>
    </row>
    <row r="8" spans="1:13" s="12" customFormat="1" ht="60">
      <c r="A8" s="157"/>
      <c r="B8" s="160"/>
      <c r="C8" s="18" t="s">
        <v>57</v>
      </c>
      <c r="D8" s="18" t="s">
        <v>14</v>
      </c>
      <c r="E8" s="36">
        <f>E13</f>
        <v>0</v>
      </c>
      <c r="F8" s="19">
        <f t="shared" si="1"/>
        <v>0</v>
      </c>
      <c r="G8" s="36">
        <f t="shared" si="2"/>
        <v>0</v>
      </c>
      <c r="H8" s="36">
        <f t="shared" si="2"/>
        <v>0</v>
      </c>
      <c r="I8" s="36">
        <f t="shared" si="2"/>
        <v>0</v>
      </c>
      <c r="J8" s="36">
        <f t="shared" si="2"/>
        <v>0</v>
      </c>
      <c r="K8" s="36">
        <f t="shared" si="2"/>
        <v>0</v>
      </c>
      <c r="L8" s="148"/>
      <c r="M8" s="160"/>
    </row>
    <row r="9" spans="1:13" ht="42.75" customHeight="1">
      <c r="A9" s="158"/>
      <c r="B9" s="161"/>
      <c r="C9" s="18" t="s">
        <v>57</v>
      </c>
      <c r="D9" s="18" t="s">
        <v>43</v>
      </c>
      <c r="E9" s="36">
        <f>E14</f>
        <v>0</v>
      </c>
      <c r="F9" s="19">
        <f t="shared" si="1"/>
        <v>0</v>
      </c>
      <c r="G9" s="36">
        <f t="shared" si="2"/>
        <v>0</v>
      </c>
      <c r="H9" s="36">
        <f t="shared" si="2"/>
        <v>0</v>
      </c>
      <c r="I9" s="36">
        <f t="shared" si="2"/>
        <v>0</v>
      </c>
      <c r="J9" s="36">
        <f t="shared" si="2"/>
        <v>0</v>
      </c>
      <c r="K9" s="36">
        <f t="shared" si="2"/>
        <v>0</v>
      </c>
      <c r="L9" s="148"/>
      <c r="M9" s="161"/>
    </row>
    <row r="10" spans="1:13" ht="18" customHeight="1">
      <c r="A10" s="149" t="s">
        <v>26</v>
      </c>
      <c r="B10" s="20" t="s">
        <v>19</v>
      </c>
      <c r="C10" s="18" t="s">
        <v>57</v>
      </c>
      <c r="D10" s="18" t="s">
        <v>10</v>
      </c>
      <c r="E10" s="19">
        <f aca="true" t="shared" si="3" ref="E10:K10">E11+E12+E13+E14</f>
        <v>0</v>
      </c>
      <c r="F10" s="19">
        <f t="shared" si="3"/>
        <v>0</v>
      </c>
      <c r="G10" s="19">
        <f t="shared" si="3"/>
        <v>0</v>
      </c>
      <c r="H10" s="19">
        <f t="shared" si="3"/>
        <v>0</v>
      </c>
      <c r="I10" s="19">
        <f t="shared" si="3"/>
        <v>0</v>
      </c>
      <c r="J10" s="19">
        <f t="shared" si="3"/>
        <v>0</v>
      </c>
      <c r="K10" s="19">
        <f t="shared" si="3"/>
        <v>0</v>
      </c>
      <c r="L10" s="148" t="s">
        <v>11</v>
      </c>
      <c r="M10" s="103"/>
    </row>
    <row r="11" spans="1:13" ht="39.75" customHeight="1">
      <c r="A11" s="149"/>
      <c r="B11" s="163" t="s">
        <v>103</v>
      </c>
      <c r="C11" s="18" t="s">
        <v>57</v>
      </c>
      <c r="D11" s="18" t="s">
        <v>12</v>
      </c>
      <c r="E11" s="19">
        <v>0</v>
      </c>
      <c r="F11" s="19">
        <f t="shared" si="1"/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48"/>
      <c r="M11" s="101"/>
    </row>
    <row r="12" spans="1:13" ht="50.25" customHeight="1">
      <c r="A12" s="149"/>
      <c r="B12" s="163"/>
      <c r="C12" s="18" t="s">
        <v>57</v>
      </c>
      <c r="D12" s="18" t="s">
        <v>13</v>
      </c>
      <c r="E12" s="19">
        <v>0</v>
      </c>
      <c r="F12" s="19">
        <f t="shared" si="1"/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48"/>
      <c r="M12" s="101"/>
    </row>
    <row r="13" spans="1:13" ht="62.25" customHeight="1">
      <c r="A13" s="149"/>
      <c r="B13" s="163"/>
      <c r="C13" s="18" t="s">
        <v>57</v>
      </c>
      <c r="D13" s="18" t="s">
        <v>14</v>
      </c>
      <c r="E13" s="19">
        <v>0</v>
      </c>
      <c r="F13" s="19">
        <f t="shared" si="1"/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48"/>
      <c r="M13" s="101"/>
    </row>
    <row r="14" spans="1:13" ht="30" customHeight="1">
      <c r="A14" s="149"/>
      <c r="B14" s="164"/>
      <c r="C14" s="18" t="s">
        <v>57</v>
      </c>
      <c r="D14" s="18" t="s">
        <v>43</v>
      </c>
      <c r="E14" s="19">
        <v>0</v>
      </c>
      <c r="F14" s="19">
        <f t="shared" si="1"/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48"/>
      <c r="M14" s="102"/>
    </row>
    <row r="15" spans="1:13" ht="15">
      <c r="A15" s="154"/>
      <c r="B15" s="155" t="s">
        <v>108</v>
      </c>
      <c r="C15" s="18" t="s">
        <v>57</v>
      </c>
      <c r="D15" s="18" t="s">
        <v>10</v>
      </c>
      <c r="E15" s="19">
        <f>E16+E17+E18+E19</f>
        <v>0</v>
      </c>
      <c r="F15" s="19">
        <f>G15+H15+I15+J15+K15</f>
        <v>0</v>
      </c>
      <c r="G15" s="19">
        <f>G16+G17+G18+G19</f>
        <v>0</v>
      </c>
      <c r="H15" s="19">
        <f>H16+H17+H18+H19</f>
        <v>0</v>
      </c>
      <c r="I15" s="19">
        <f>I16+I17+I18+I19</f>
        <v>0</v>
      </c>
      <c r="J15" s="19">
        <f>J16+J17+J18+J19</f>
        <v>0</v>
      </c>
      <c r="K15" s="19">
        <f>K16+K17+K18+K19</f>
        <v>0</v>
      </c>
      <c r="L15" s="148"/>
      <c r="M15" s="148"/>
    </row>
    <row r="16" spans="1:13" ht="43.5" customHeight="1">
      <c r="A16" s="154"/>
      <c r="B16" s="155"/>
      <c r="C16" s="18" t="s">
        <v>57</v>
      </c>
      <c r="D16" s="18" t="s">
        <v>12</v>
      </c>
      <c r="E16" s="19">
        <f>M10</f>
        <v>0</v>
      </c>
      <c r="F16" s="19">
        <f>G16+H16+I16+J16+K16</f>
        <v>0</v>
      </c>
      <c r="G16" s="19">
        <f aca="true" t="shared" si="4" ref="G16:K19">G6</f>
        <v>0</v>
      </c>
      <c r="H16" s="19">
        <f t="shared" si="4"/>
        <v>0</v>
      </c>
      <c r="I16" s="19">
        <f t="shared" si="4"/>
        <v>0</v>
      </c>
      <c r="J16" s="19">
        <f t="shared" si="4"/>
        <v>0</v>
      </c>
      <c r="K16" s="19">
        <f t="shared" si="4"/>
        <v>0</v>
      </c>
      <c r="L16" s="148"/>
      <c r="M16" s="148"/>
    </row>
    <row r="17" spans="1:13" ht="52.5" customHeight="1">
      <c r="A17" s="154"/>
      <c r="B17" s="155"/>
      <c r="C17" s="18" t="s">
        <v>57</v>
      </c>
      <c r="D17" s="18" t="s">
        <v>13</v>
      </c>
      <c r="E17" s="19">
        <f>E7</f>
        <v>0</v>
      </c>
      <c r="F17" s="19">
        <f>G17+H17+I17+J17+K17</f>
        <v>0</v>
      </c>
      <c r="G17" s="19">
        <f t="shared" si="4"/>
        <v>0</v>
      </c>
      <c r="H17" s="19">
        <f t="shared" si="4"/>
        <v>0</v>
      </c>
      <c r="I17" s="19">
        <f t="shared" si="4"/>
        <v>0</v>
      </c>
      <c r="J17" s="19">
        <f t="shared" si="4"/>
        <v>0</v>
      </c>
      <c r="K17" s="19">
        <f t="shared" si="4"/>
        <v>0</v>
      </c>
      <c r="L17" s="148"/>
      <c r="M17" s="148"/>
    </row>
    <row r="18" spans="1:13" ht="66" customHeight="1">
      <c r="A18" s="154"/>
      <c r="B18" s="155"/>
      <c r="C18" s="18" t="s">
        <v>57</v>
      </c>
      <c r="D18" s="18" t="s">
        <v>14</v>
      </c>
      <c r="E18" s="19">
        <f>E8</f>
        <v>0</v>
      </c>
      <c r="F18" s="19">
        <f>G18+H18+I18+J18+K18</f>
        <v>0</v>
      </c>
      <c r="G18" s="19">
        <f t="shared" si="4"/>
        <v>0</v>
      </c>
      <c r="H18" s="19">
        <f t="shared" si="4"/>
        <v>0</v>
      </c>
      <c r="I18" s="19">
        <f t="shared" si="4"/>
        <v>0</v>
      </c>
      <c r="J18" s="19">
        <f t="shared" si="4"/>
        <v>0</v>
      </c>
      <c r="K18" s="19">
        <f t="shared" si="4"/>
        <v>0</v>
      </c>
      <c r="L18" s="148"/>
      <c r="M18" s="148"/>
    </row>
    <row r="19" spans="1:13" ht="30" customHeight="1">
      <c r="A19" s="154"/>
      <c r="B19" s="155"/>
      <c r="C19" s="18" t="s">
        <v>57</v>
      </c>
      <c r="D19" s="18" t="s">
        <v>43</v>
      </c>
      <c r="E19" s="19">
        <f>E9</f>
        <v>0</v>
      </c>
      <c r="F19" s="19">
        <f>G19+H19+I19+J19+K19</f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  <c r="J19" s="19">
        <f t="shared" si="4"/>
        <v>0</v>
      </c>
      <c r="K19" s="19">
        <f t="shared" si="4"/>
        <v>0</v>
      </c>
      <c r="L19" s="148"/>
      <c r="M19" s="148"/>
    </row>
    <row r="20" spans="1:13" ht="15">
      <c r="A20" s="29"/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1:13" ht="1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13" ht="1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ht="1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13" ht="1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13" ht="1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ht="1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1:13" ht="1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3" ht="1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1:13" ht="1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1:13" ht="1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13" ht="1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3" ht="1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1:13" ht="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1:13" ht="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1:13" ht="1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1:13" ht="1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1:13" ht="1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1:13" ht="1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1:13" ht="1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ht="1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ht="1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1:13" ht="1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1:13" ht="1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1:13" ht="1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pans="1:13" ht="1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6" spans="1:13" ht="1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spans="1:13" ht="1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1:13" ht="1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pans="1:13" ht="1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1:13" ht="1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1:13" ht="1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1:13" ht="1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3" spans="1:13" ht="1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</row>
    <row r="54" spans="1:13" ht="1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55" spans="1:13" ht="1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6" spans="1:13" ht="1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</row>
    <row r="57" spans="1:13" ht="1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</row>
    <row r="58" spans="1:13" ht="1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</row>
    <row r="59" spans="1:13" ht="1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</row>
    <row r="60" spans="1:13" ht="1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</row>
    <row r="61" spans="1:13" ht="1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</row>
    <row r="62" spans="1:13" ht="1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1:13" ht="1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1:13" ht="1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1:13" ht="1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1:13" ht="1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1:13" ht="1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ht="1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ht="1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ht="1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3" ht="1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ht="1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ht="1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ht="1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ht="1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ht="1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ht="1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</row>
    <row r="78" spans="1:13" ht="1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spans="1:13" ht="1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1:13" ht="1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</row>
    <row r="81" spans="1:13" ht="1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spans="1:13" ht="1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1:13" ht="1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</row>
    <row r="84" spans="1:13" ht="1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</row>
    <row r="85" spans="1:13" ht="1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</row>
    <row r="86" spans="1:13" ht="1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</row>
    <row r="87" spans="1:13" ht="1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</row>
    <row r="88" spans="1:13" ht="1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</row>
  </sheetData>
  <sheetProtection/>
  <mergeCells count="22">
    <mergeCell ref="L15:L19"/>
    <mergeCell ref="M15:M19"/>
    <mergeCell ref="A10:A14"/>
    <mergeCell ref="L10:L14"/>
    <mergeCell ref="M10:M14"/>
    <mergeCell ref="B11:B14"/>
    <mergeCell ref="C1:C2"/>
    <mergeCell ref="D1:D2"/>
    <mergeCell ref="E1:E2"/>
    <mergeCell ref="F1:F2"/>
    <mergeCell ref="A15:A19"/>
    <mergeCell ref="B15:B19"/>
    <mergeCell ref="G1:K1"/>
    <mergeCell ref="L1:L2"/>
    <mergeCell ref="M1:M2"/>
    <mergeCell ref="A4:M4"/>
    <mergeCell ref="A5:A9"/>
    <mergeCell ref="B5:B9"/>
    <mergeCell ref="L5:L9"/>
    <mergeCell ref="M5:M9"/>
    <mergeCell ref="A1:A2"/>
    <mergeCell ref="B1:B2"/>
  </mergeCells>
  <printOptions/>
  <pageMargins left="0" right="0" top="0.7480314960629921" bottom="0.15748031496062992" header="0.31496062992125984" footer="0.31496062992125984"/>
  <pageSetup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3"/>
  <sheetViews>
    <sheetView zoomScaleSheetLayoutView="100" zoomScalePageLayoutView="0" workbookViewId="0" topLeftCell="A16">
      <selection activeCell="F20" sqref="F20:G24"/>
    </sheetView>
  </sheetViews>
  <sheetFormatPr defaultColWidth="9.00390625" defaultRowHeight="15"/>
  <cols>
    <col min="1" max="1" width="9.140625" style="0" bestFit="1" customWidth="1"/>
    <col min="2" max="2" width="16.00390625" style="0" customWidth="1"/>
    <col min="3" max="3" width="10.8515625" style="0" customWidth="1"/>
    <col min="4" max="4" width="11.00390625" style="0" customWidth="1"/>
    <col min="5" max="5" width="11.140625" style="0" bestFit="1" customWidth="1"/>
    <col min="6" max="6" width="11.421875" style="0" customWidth="1"/>
    <col min="7" max="7" width="10.57421875" style="0" customWidth="1"/>
    <col min="8" max="8" width="10.140625" style="22" customWidth="1"/>
    <col min="9" max="9" width="10.140625" style="8" customWidth="1"/>
    <col min="10" max="10" width="10.140625" style="14" customWidth="1"/>
    <col min="11" max="11" width="10.7109375" style="0" customWidth="1"/>
    <col min="12" max="12" width="11.8515625" style="0" customWidth="1"/>
    <col min="13" max="13" width="22.8515625" style="0" customWidth="1"/>
  </cols>
  <sheetData>
    <row r="1" spans="1:13" ht="61.5" customHeight="1">
      <c r="A1" s="154" t="s">
        <v>5</v>
      </c>
      <c r="B1" s="154" t="s">
        <v>45</v>
      </c>
      <c r="C1" s="154" t="s">
        <v>48</v>
      </c>
      <c r="D1" s="154" t="s">
        <v>6</v>
      </c>
      <c r="E1" s="74" t="s">
        <v>47</v>
      </c>
      <c r="F1" s="154" t="s">
        <v>7</v>
      </c>
      <c r="G1" s="154" t="s">
        <v>8</v>
      </c>
      <c r="H1" s="154"/>
      <c r="I1" s="154"/>
      <c r="J1" s="154"/>
      <c r="K1" s="154"/>
      <c r="L1" s="154" t="s">
        <v>9</v>
      </c>
      <c r="M1" s="154" t="s">
        <v>18</v>
      </c>
    </row>
    <row r="2" spans="1:13" ht="84" customHeight="1">
      <c r="A2" s="154"/>
      <c r="B2" s="154"/>
      <c r="C2" s="154"/>
      <c r="D2" s="154"/>
      <c r="E2" s="74"/>
      <c r="F2" s="154"/>
      <c r="G2" s="1" t="s">
        <v>150</v>
      </c>
      <c r="H2" s="1" t="s">
        <v>151</v>
      </c>
      <c r="I2" s="7" t="s">
        <v>147</v>
      </c>
      <c r="J2" s="1" t="s">
        <v>152</v>
      </c>
      <c r="K2" s="1" t="s">
        <v>153</v>
      </c>
      <c r="L2" s="154"/>
      <c r="M2" s="154"/>
    </row>
    <row r="3" spans="1:13" ht="15">
      <c r="A3" s="33">
        <v>1</v>
      </c>
      <c r="B3" s="33">
        <v>2</v>
      </c>
      <c r="C3" s="33">
        <v>3</v>
      </c>
      <c r="D3" s="33">
        <v>4</v>
      </c>
      <c r="E3" s="33">
        <v>5</v>
      </c>
      <c r="F3" s="33">
        <v>6</v>
      </c>
      <c r="G3" s="33">
        <v>7</v>
      </c>
      <c r="H3" s="33">
        <v>8</v>
      </c>
      <c r="I3" s="33">
        <v>9</v>
      </c>
      <c r="J3" s="33">
        <v>10</v>
      </c>
      <c r="K3" s="33">
        <v>11</v>
      </c>
      <c r="L3" s="33">
        <v>12</v>
      </c>
      <c r="M3" s="33">
        <v>13</v>
      </c>
    </row>
    <row r="4" spans="1:13" ht="18" customHeight="1">
      <c r="A4" s="162" t="s">
        <v>110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1:13" s="12" customFormat="1" ht="18.75" customHeight="1">
      <c r="A5" s="156" t="s">
        <v>32</v>
      </c>
      <c r="B5" s="159" t="s">
        <v>104</v>
      </c>
      <c r="C5" s="18" t="s">
        <v>57</v>
      </c>
      <c r="D5" s="18" t="s">
        <v>10</v>
      </c>
      <c r="E5" s="36">
        <f aca="true" t="shared" si="0" ref="E5:K5">E6+E7+E8+E9</f>
        <v>0</v>
      </c>
      <c r="F5" s="36">
        <f t="shared" si="0"/>
        <v>0</v>
      </c>
      <c r="G5" s="36">
        <f t="shared" si="0"/>
        <v>0</v>
      </c>
      <c r="H5" s="36">
        <f t="shared" si="0"/>
        <v>0</v>
      </c>
      <c r="I5" s="36">
        <f t="shared" si="0"/>
        <v>0</v>
      </c>
      <c r="J5" s="36">
        <f t="shared" si="0"/>
        <v>0</v>
      </c>
      <c r="K5" s="36">
        <f t="shared" si="0"/>
        <v>0</v>
      </c>
      <c r="L5" s="148" t="s">
        <v>11</v>
      </c>
      <c r="M5" s="159" t="s">
        <v>133</v>
      </c>
    </row>
    <row r="6" spans="1:13" s="12" customFormat="1" ht="36">
      <c r="A6" s="157"/>
      <c r="B6" s="160"/>
      <c r="C6" s="18" t="s">
        <v>57</v>
      </c>
      <c r="D6" s="18" t="s">
        <v>12</v>
      </c>
      <c r="E6" s="36">
        <f>E11</f>
        <v>0</v>
      </c>
      <c r="F6" s="19">
        <f aca="true" t="shared" si="1" ref="F6:F14">G6+H6+I6+J6+K6</f>
        <v>0</v>
      </c>
      <c r="G6" s="36">
        <f>G11</f>
        <v>0</v>
      </c>
      <c r="H6" s="36">
        <f>H11</f>
        <v>0</v>
      </c>
      <c r="I6" s="36">
        <f>I11</f>
        <v>0</v>
      </c>
      <c r="J6" s="36">
        <f>J11</f>
        <v>0</v>
      </c>
      <c r="K6" s="36">
        <f>K11</f>
        <v>0</v>
      </c>
      <c r="L6" s="148"/>
      <c r="M6" s="160"/>
    </row>
    <row r="7" spans="1:13" s="12" customFormat="1" ht="48">
      <c r="A7" s="157"/>
      <c r="B7" s="160"/>
      <c r="C7" s="18" t="s">
        <v>57</v>
      </c>
      <c r="D7" s="18" t="s">
        <v>13</v>
      </c>
      <c r="E7" s="36">
        <f>E12</f>
        <v>0</v>
      </c>
      <c r="F7" s="19">
        <f t="shared" si="1"/>
        <v>0</v>
      </c>
      <c r="G7" s="36">
        <f aca="true" t="shared" si="2" ref="G7:K9">G12</f>
        <v>0</v>
      </c>
      <c r="H7" s="36">
        <f t="shared" si="2"/>
        <v>0</v>
      </c>
      <c r="I7" s="36">
        <f t="shared" si="2"/>
        <v>0</v>
      </c>
      <c r="J7" s="36">
        <f t="shared" si="2"/>
        <v>0</v>
      </c>
      <c r="K7" s="36">
        <f t="shared" si="2"/>
        <v>0</v>
      </c>
      <c r="L7" s="148"/>
      <c r="M7" s="160"/>
    </row>
    <row r="8" spans="1:13" s="12" customFormat="1" ht="60">
      <c r="A8" s="157"/>
      <c r="B8" s="160"/>
      <c r="C8" s="18" t="s">
        <v>57</v>
      </c>
      <c r="D8" s="18" t="s">
        <v>14</v>
      </c>
      <c r="E8" s="36">
        <f>E13</f>
        <v>0</v>
      </c>
      <c r="F8" s="19">
        <f t="shared" si="1"/>
        <v>0</v>
      </c>
      <c r="G8" s="36">
        <f t="shared" si="2"/>
        <v>0</v>
      </c>
      <c r="H8" s="36">
        <f t="shared" si="2"/>
        <v>0</v>
      </c>
      <c r="I8" s="36">
        <f t="shared" si="2"/>
        <v>0</v>
      </c>
      <c r="J8" s="36">
        <f t="shared" si="2"/>
        <v>0</v>
      </c>
      <c r="K8" s="36">
        <f t="shared" si="2"/>
        <v>0</v>
      </c>
      <c r="L8" s="148"/>
      <c r="M8" s="160"/>
    </row>
    <row r="9" spans="1:13" ht="24">
      <c r="A9" s="158"/>
      <c r="B9" s="161"/>
      <c r="C9" s="18" t="s">
        <v>57</v>
      </c>
      <c r="D9" s="18" t="s">
        <v>43</v>
      </c>
      <c r="E9" s="36">
        <f>E14</f>
        <v>0</v>
      </c>
      <c r="F9" s="19">
        <f t="shared" si="1"/>
        <v>0</v>
      </c>
      <c r="G9" s="36">
        <f t="shared" si="2"/>
        <v>0</v>
      </c>
      <c r="H9" s="36">
        <f t="shared" si="2"/>
        <v>0</v>
      </c>
      <c r="I9" s="36">
        <f t="shared" si="2"/>
        <v>0</v>
      </c>
      <c r="J9" s="36">
        <f t="shared" si="2"/>
        <v>0</v>
      </c>
      <c r="K9" s="36">
        <f t="shared" si="2"/>
        <v>0</v>
      </c>
      <c r="L9" s="148"/>
      <c r="M9" s="161"/>
    </row>
    <row r="10" spans="1:13" ht="18" customHeight="1">
      <c r="A10" s="149" t="s">
        <v>26</v>
      </c>
      <c r="B10" s="20" t="s">
        <v>19</v>
      </c>
      <c r="C10" s="18" t="s">
        <v>57</v>
      </c>
      <c r="D10" s="18" t="s">
        <v>10</v>
      </c>
      <c r="E10" s="19">
        <f aca="true" t="shared" si="3" ref="E10:K10">E11+E12+E13+E14</f>
        <v>0</v>
      </c>
      <c r="F10" s="19">
        <f t="shared" si="3"/>
        <v>0</v>
      </c>
      <c r="G10" s="19">
        <f t="shared" si="3"/>
        <v>0</v>
      </c>
      <c r="H10" s="19">
        <f t="shared" si="3"/>
        <v>0</v>
      </c>
      <c r="I10" s="19">
        <f t="shared" si="3"/>
        <v>0</v>
      </c>
      <c r="J10" s="19">
        <f t="shared" si="3"/>
        <v>0</v>
      </c>
      <c r="K10" s="19">
        <f t="shared" si="3"/>
        <v>0</v>
      </c>
      <c r="L10" s="148" t="s">
        <v>11</v>
      </c>
      <c r="M10" s="103"/>
    </row>
    <row r="11" spans="1:13" ht="39.75" customHeight="1">
      <c r="A11" s="149"/>
      <c r="B11" s="163" t="s">
        <v>105</v>
      </c>
      <c r="C11" s="18" t="s">
        <v>57</v>
      </c>
      <c r="D11" s="18" t="s">
        <v>12</v>
      </c>
      <c r="E11" s="19">
        <v>0</v>
      </c>
      <c r="F11" s="19">
        <f t="shared" si="1"/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48"/>
      <c r="M11" s="101"/>
    </row>
    <row r="12" spans="1:13" ht="50.25" customHeight="1">
      <c r="A12" s="149"/>
      <c r="B12" s="163"/>
      <c r="C12" s="18" t="s">
        <v>57</v>
      </c>
      <c r="D12" s="18" t="s">
        <v>13</v>
      </c>
      <c r="E12" s="19">
        <v>0</v>
      </c>
      <c r="F12" s="19">
        <f t="shared" si="1"/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48"/>
      <c r="M12" s="101"/>
    </row>
    <row r="13" spans="1:13" ht="62.25" customHeight="1">
      <c r="A13" s="149"/>
      <c r="B13" s="163"/>
      <c r="C13" s="18" t="s">
        <v>57</v>
      </c>
      <c r="D13" s="18" t="s">
        <v>14</v>
      </c>
      <c r="E13" s="19">
        <v>0</v>
      </c>
      <c r="F13" s="19">
        <f t="shared" si="1"/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48"/>
      <c r="M13" s="101"/>
    </row>
    <row r="14" spans="1:13" ht="25.5" customHeight="1">
      <c r="A14" s="149"/>
      <c r="B14" s="164"/>
      <c r="C14" s="18" t="s">
        <v>57</v>
      </c>
      <c r="D14" s="18" t="s">
        <v>43</v>
      </c>
      <c r="E14" s="19">
        <v>0</v>
      </c>
      <c r="F14" s="19">
        <f t="shared" si="1"/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48"/>
      <c r="M14" s="102"/>
    </row>
    <row r="15" spans="1:13" ht="15">
      <c r="A15" s="154"/>
      <c r="B15" s="155" t="s">
        <v>107</v>
      </c>
      <c r="C15" s="18" t="s">
        <v>57</v>
      </c>
      <c r="D15" s="18" t="s">
        <v>10</v>
      </c>
      <c r="E15" s="19">
        <f>E16+E17+E18+E19</f>
        <v>0</v>
      </c>
      <c r="F15" s="19">
        <f>G15+H15+I15+J15+K15</f>
        <v>0</v>
      </c>
      <c r="G15" s="19">
        <f>G16+G17+G18+G19</f>
        <v>0</v>
      </c>
      <c r="H15" s="19">
        <f>H16+H17+H18+H19</f>
        <v>0</v>
      </c>
      <c r="I15" s="19">
        <f>I16+I17+I18+I19</f>
        <v>0</v>
      </c>
      <c r="J15" s="19">
        <f>J16+J17+J18+J19</f>
        <v>0</v>
      </c>
      <c r="K15" s="19">
        <f>K16+K17+K18+K19</f>
        <v>0</v>
      </c>
      <c r="L15" s="148"/>
      <c r="M15" s="148"/>
    </row>
    <row r="16" spans="1:13" ht="43.5" customHeight="1">
      <c r="A16" s="154"/>
      <c r="B16" s="155"/>
      <c r="C16" s="18" t="s">
        <v>57</v>
      </c>
      <c r="D16" s="18" t="s">
        <v>12</v>
      </c>
      <c r="E16" s="19">
        <f>E6</f>
        <v>0</v>
      </c>
      <c r="F16" s="19">
        <f>G16+H16+I16+J16+K16</f>
        <v>0</v>
      </c>
      <c r="G16" s="19">
        <f>G6</f>
        <v>0</v>
      </c>
      <c r="H16" s="19">
        <f>H6</f>
        <v>0</v>
      </c>
      <c r="I16" s="19">
        <f>I6</f>
        <v>0</v>
      </c>
      <c r="J16" s="19">
        <f>J6</f>
        <v>0</v>
      </c>
      <c r="K16" s="19">
        <f>K6</f>
        <v>0</v>
      </c>
      <c r="L16" s="148"/>
      <c r="M16" s="148"/>
    </row>
    <row r="17" spans="1:13" ht="52.5" customHeight="1">
      <c r="A17" s="154"/>
      <c r="B17" s="155"/>
      <c r="C17" s="18" t="s">
        <v>57</v>
      </c>
      <c r="D17" s="18" t="s">
        <v>13</v>
      </c>
      <c r="E17" s="19">
        <f>E7</f>
        <v>0</v>
      </c>
      <c r="F17" s="19">
        <f>G17+H17+I17+J17+K17</f>
        <v>0</v>
      </c>
      <c r="G17" s="19">
        <f aca="true" t="shared" si="4" ref="G17:K19">G7</f>
        <v>0</v>
      </c>
      <c r="H17" s="19">
        <f t="shared" si="4"/>
        <v>0</v>
      </c>
      <c r="I17" s="19">
        <f t="shared" si="4"/>
        <v>0</v>
      </c>
      <c r="J17" s="19">
        <f t="shared" si="4"/>
        <v>0</v>
      </c>
      <c r="K17" s="19">
        <f t="shared" si="4"/>
        <v>0</v>
      </c>
      <c r="L17" s="148"/>
      <c r="M17" s="148"/>
    </row>
    <row r="18" spans="1:13" ht="66" customHeight="1">
      <c r="A18" s="154"/>
      <c r="B18" s="155"/>
      <c r="C18" s="18" t="s">
        <v>57</v>
      </c>
      <c r="D18" s="18" t="s">
        <v>14</v>
      </c>
      <c r="E18" s="19">
        <f>E8</f>
        <v>0</v>
      </c>
      <c r="F18" s="19">
        <f>G18+H18+I18+J18+K18</f>
        <v>0</v>
      </c>
      <c r="G18" s="19">
        <f t="shared" si="4"/>
        <v>0</v>
      </c>
      <c r="H18" s="19">
        <f t="shared" si="4"/>
        <v>0</v>
      </c>
      <c r="I18" s="19">
        <f t="shared" si="4"/>
        <v>0</v>
      </c>
      <c r="J18" s="19">
        <f t="shared" si="4"/>
        <v>0</v>
      </c>
      <c r="K18" s="19">
        <f t="shared" si="4"/>
        <v>0</v>
      </c>
      <c r="L18" s="148"/>
      <c r="M18" s="148"/>
    </row>
    <row r="19" spans="1:13" ht="30" customHeight="1">
      <c r="A19" s="154"/>
      <c r="B19" s="155"/>
      <c r="C19" s="18" t="s">
        <v>57</v>
      </c>
      <c r="D19" s="18" t="s">
        <v>43</v>
      </c>
      <c r="E19" s="19">
        <f>E9</f>
        <v>0</v>
      </c>
      <c r="F19" s="19">
        <f>G19+H19+I19+J19+K19</f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  <c r="J19" s="19">
        <f t="shared" si="4"/>
        <v>0</v>
      </c>
      <c r="K19" s="19">
        <f t="shared" si="4"/>
        <v>0</v>
      </c>
      <c r="L19" s="148"/>
      <c r="M19" s="148"/>
    </row>
    <row r="20" spans="1:13" ht="24" customHeight="1">
      <c r="A20" s="109"/>
      <c r="B20" s="155" t="s">
        <v>4</v>
      </c>
      <c r="C20" s="18" t="s">
        <v>57</v>
      </c>
      <c r="D20" s="18" t="s">
        <v>10</v>
      </c>
      <c r="E20" s="19">
        <f aca="true" t="shared" si="5" ref="E20:K20">E21+E22+E23+E24</f>
        <v>3966785.2</v>
      </c>
      <c r="F20" s="19">
        <f t="shared" si="5"/>
        <v>21002926.5</v>
      </c>
      <c r="G20" s="19">
        <f t="shared" si="5"/>
        <v>4437067.9</v>
      </c>
      <c r="H20" s="19">
        <f t="shared" si="5"/>
        <v>4141750.5</v>
      </c>
      <c r="I20" s="19">
        <f t="shared" si="5"/>
        <v>4146882.5</v>
      </c>
      <c r="J20" s="19">
        <f t="shared" si="5"/>
        <v>4138612.8</v>
      </c>
      <c r="K20" s="19">
        <f t="shared" si="5"/>
        <v>4138612.8</v>
      </c>
      <c r="L20" s="26"/>
      <c r="M20" s="148"/>
    </row>
    <row r="21" spans="1:13" ht="36.75" customHeight="1">
      <c r="A21" s="166"/>
      <c r="B21" s="155"/>
      <c r="C21" s="18" t="s">
        <v>57</v>
      </c>
      <c r="D21" s="18" t="s">
        <v>12</v>
      </c>
      <c r="E21" s="19">
        <f>'Подпрограмма 1'!E73+'Подпрограмма 2'!E86+'Подпрограмма 3'!E54+'Подпрограмма 4'!E16+'Полдпрограмма 5'!E21+'Полдпрограмма 6'!E16+'Подпрограмма 8'!E16</f>
        <v>0</v>
      </c>
      <c r="F21" s="19">
        <f>G21+H21+I21+J21+K21</f>
        <v>5533.9</v>
      </c>
      <c r="G21" s="19">
        <f>'Подпрограмма 1'!G73+'Подпрограмма 2'!G86+'Подпрограмма 3'!G54+'Подпрограмма 4'!G16+'Полдпрограмма 5'!G21+'Полдпрограмма 6'!G16+'Подпрограмма 8'!G16</f>
        <v>0</v>
      </c>
      <c r="H21" s="19">
        <f>'Подпрограмма 1'!H73+'Подпрограмма 2'!H86+'Подпрограмма 3'!H54+'Подпрограмма 4'!H16+'Полдпрограмма 5'!H21+'Полдпрограмма 6'!H16+'Подпрограмма 8'!H16</f>
        <v>1312</v>
      </c>
      <c r="I21" s="19">
        <f>'Подпрограмма 1'!I73+'Подпрограмма 2'!I86+'Подпрограмма 3'!I54+'Подпрограмма 4'!I16+'Полдпрограмма 5'!I21+'Полдпрограмма 6'!I16+'Подпрограмма 8'!I16</f>
        <v>4221.9</v>
      </c>
      <c r="J21" s="19">
        <f>'Подпрограмма 1'!J73+'Подпрограмма 2'!J86+'Подпрограмма 3'!J54+'Подпрограмма 4'!J16+'Полдпрограмма 5'!J21+'Полдпрограмма 6'!J16+'Подпрограмма 8'!J16</f>
        <v>0</v>
      </c>
      <c r="K21" s="19">
        <f>'Подпрограмма 1'!K73+'Подпрограмма 2'!K86+'Подпрограмма 3'!K54+'Подпрограмма 4'!K16+'Полдпрограмма 5'!K21+'Полдпрограмма 6'!K16+'Подпрограмма 8'!K16</f>
        <v>0</v>
      </c>
      <c r="L21" s="26"/>
      <c r="M21" s="148"/>
    </row>
    <row r="22" spans="1:13" ht="48">
      <c r="A22" s="166"/>
      <c r="B22" s="155"/>
      <c r="C22" s="18" t="s">
        <v>57</v>
      </c>
      <c r="D22" s="18" t="s">
        <v>13</v>
      </c>
      <c r="E22" s="19">
        <f>'Подпрограмма 1'!E74+'Подпрограмма 2'!E87+'Подпрограмма 3'!E55+'Подпрограмма 4'!E17+'Полдпрограмма 5'!E22+'Полдпрограмма 6'!E17+'Подпрограмма 8'!E17</f>
        <v>2677294</v>
      </c>
      <c r="F22" s="19">
        <f>G22+H22+I22+J22+K22</f>
        <v>14475834.6</v>
      </c>
      <c r="G22" s="19">
        <f>'Подпрограмма 1'!G74+'Подпрограмма 2'!G87+'Подпрограмма 3'!G55+'Подпрограмма 4'!G17+'Полдпрограмма 5'!G22+'Полдпрограмма 6'!G17+'Подпрограмма 8'!G17</f>
        <v>3046368.5</v>
      </c>
      <c r="H22" s="19">
        <f>'Подпрограмма 1'!H74+'Подпрограмма 2'!H87+'Подпрограмма 3'!H55+'Подпрограмма 4'!H17+'Полдпрограмма 5'!H22+'Полдпрограмма 6'!H17+'Подпрограмма 8'!H17</f>
        <v>2857637</v>
      </c>
      <c r="I22" s="19">
        <f>'Подпрограмма 1'!I74+'Подпрограмма 2'!I87+'Подпрограмма 3'!I55+'Подпрограмма 4'!I17+'Полдпрограмма 5'!I22+'Полдпрограмма 6'!I17+'Подпрограмма 8'!I17</f>
        <v>2859881.1</v>
      </c>
      <c r="J22" s="19">
        <f>'Подпрограмма 1'!J74+'Подпрограмма 2'!J87+'Подпрограмма 3'!J55+'Подпрограмма 4'!J17+'Полдпрограмма 5'!J22+'Полдпрограмма 6'!J17+'Подпрограмма 8'!J17</f>
        <v>2855974</v>
      </c>
      <c r="K22" s="19">
        <f>'Подпрограмма 1'!K74+'Подпрограмма 2'!K87+'Подпрограмма 3'!K55+'Подпрограмма 4'!K17+'Полдпрограмма 5'!K22+'Полдпрограмма 6'!K17+'Подпрограмма 8'!K17</f>
        <v>2855974</v>
      </c>
      <c r="L22" s="26"/>
      <c r="M22" s="148"/>
    </row>
    <row r="23" spans="1:13" ht="60">
      <c r="A23" s="166"/>
      <c r="B23" s="155"/>
      <c r="C23" s="18" t="s">
        <v>57</v>
      </c>
      <c r="D23" s="18" t="s">
        <v>14</v>
      </c>
      <c r="E23" s="19">
        <f>'Подпрограмма 1'!E75+'Подпрограмма 2'!E88+'Подпрограмма 3'!E56+'Подпрограмма 4'!E18+'Полдпрограмма 5'!E23+'Полдпрограмма 6'!E18+'Подпрограмма 8'!E18</f>
        <v>1109665.5</v>
      </c>
      <c r="F23" s="19">
        <f>G23+H23+I23+J23+K23</f>
        <v>5591808</v>
      </c>
      <c r="G23" s="19">
        <f>'Подпрограмма 1'!G75+'Подпрограмма 2'!G88+'Подпрограмма 3'!G56+'Подпрограмма 4'!G18+'Полдпрограмма 5'!G23+'Полдпрограмма 6'!G18+'Подпрограмма 8'!G18</f>
        <v>1204749.4</v>
      </c>
      <c r="H23" s="19">
        <f>'Подпрограмма 1'!H75+'Подпрограмма 2'!H88+'Подпрограмма 3'!H56+'Подпрограмма 4'!H18+'Полдпрограмма 5'!H23+'Полдпрограмма 6'!H18+'Подпрограмма 8'!H18</f>
        <v>1096851.5</v>
      </c>
      <c r="I23" s="19">
        <f>'Подпрограмма 1'!I75+'Подпрограмма 2'!I88+'Подпрограмма 3'!I56+'Подпрограмма 4'!I18+'Полдпрограмма 5'!I23+'Полдпрограмма 6'!I18+'Подпрограмма 8'!I18</f>
        <v>1096829.5</v>
      </c>
      <c r="J23" s="19">
        <f>'Подпрограмма 1'!J75+'Подпрограмма 2'!J88+'Подпрограмма 3'!J56+'Подпрограмма 4'!J18+'Полдпрограмма 5'!J23+'Полдпрограмма 6'!J18+'Подпрограмма 8'!J18</f>
        <v>1096688.8</v>
      </c>
      <c r="K23" s="19">
        <f>'Подпрограмма 1'!K75+'Подпрограмма 2'!K88+'Подпрограмма 3'!K56+'Подпрограмма 4'!K18+'Полдпрограмма 5'!K23+'Полдпрограмма 6'!K18+'Подпрограмма 8'!K18</f>
        <v>1096688.8</v>
      </c>
      <c r="L23" s="26"/>
      <c r="M23" s="148"/>
    </row>
    <row r="24" spans="1:13" ht="24">
      <c r="A24" s="167"/>
      <c r="B24" s="155"/>
      <c r="C24" s="18" t="s">
        <v>57</v>
      </c>
      <c r="D24" s="18" t="s">
        <v>43</v>
      </c>
      <c r="E24" s="19">
        <f>'Подпрограмма 1'!E76+'Подпрограмма 2'!E89+'Подпрограмма 3'!E57+'Подпрограмма 4'!E19+'Полдпрограмма 5'!E24+'Полдпрограмма 6'!E19+'Подпрограмма 8'!E19</f>
        <v>179825.7</v>
      </c>
      <c r="F24" s="19">
        <f>G24+H24+I24+J24+K24</f>
        <v>929750</v>
      </c>
      <c r="G24" s="19">
        <f>'Подпрограмма 1'!G76+'Подпрограмма 2'!G89+'Подпрограмма 3'!G57+'Подпрограмма 4'!G19+'Полдпрограмма 5'!G24+'Полдпрограмма 6'!G19+'Подпрограмма 8'!G19</f>
        <v>185950</v>
      </c>
      <c r="H24" s="19">
        <f>'Подпрограмма 1'!H76+'Подпрограмма 2'!H89+'Подпрограмма 3'!H57+'Подпрограмма 4'!H19+'Полдпрограмма 5'!H24+'Полдпрограмма 6'!H19+'Подпрограмма 8'!H19</f>
        <v>185950</v>
      </c>
      <c r="I24" s="19">
        <f>'Подпрограмма 1'!I76+'Подпрограмма 2'!I89+'Подпрограмма 3'!I57+'Подпрограмма 4'!I19+'Полдпрограмма 5'!I24+'Полдпрограмма 6'!I19+'Подпрограмма 8'!I19</f>
        <v>185950</v>
      </c>
      <c r="J24" s="19">
        <f>'Подпрограмма 1'!J76+'Подпрограмма 2'!J89+'Подпрограмма 3'!J57+'Подпрограмма 4'!J19+'Полдпрограмма 5'!J24+'Полдпрограмма 6'!J19+'Подпрограмма 8'!J19</f>
        <v>185950</v>
      </c>
      <c r="K24" s="19">
        <f>'Подпрограмма 1'!K76+'Подпрограмма 2'!K89+'Подпрограмма 3'!K57+'Подпрограмма 4'!K19+'Полдпрограмма 5'!K24+'Полдпрограмма 6'!K19+'Подпрограмма 8'!K19</f>
        <v>185950</v>
      </c>
      <c r="L24" s="26"/>
      <c r="M24" s="148"/>
    </row>
    <row r="25" spans="1:13" ht="15">
      <c r="A25" s="29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ht="1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1:13" ht="1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3" ht="1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1:13" ht="1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1:13" ht="1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13" ht="1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3" ht="1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1:13" ht="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1:13" ht="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1:13" ht="1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1:13" ht="1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1:13" ht="1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1:13" ht="1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1:13" ht="1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ht="1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ht="1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1:13" ht="1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1:13" ht="1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1:13" ht="1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pans="1:13" ht="1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6" spans="1:13" ht="1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spans="1:13" ht="1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1:13" ht="1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pans="1:13" ht="1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1:13" ht="1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1:13" ht="1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1:13" ht="1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3" spans="1:13" ht="1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</row>
    <row r="54" spans="1:13" ht="1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55" spans="1:13" ht="1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6" spans="1:13" ht="1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</row>
    <row r="57" spans="1:13" ht="1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</row>
    <row r="58" spans="1:13" ht="1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</row>
    <row r="59" spans="1:13" ht="1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</row>
    <row r="60" spans="1:13" ht="1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</row>
    <row r="61" spans="1:13" ht="1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</row>
    <row r="62" spans="1:13" ht="1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1:13" ht="1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1:13" ht="1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1:13" ht="1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1:13" ht="1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1:13" ht="1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ht="1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ht="1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ht="1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3" ht="1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ht="1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ht="1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ht="1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ht="1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ht="1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ht="1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</row>
    <row r="78" spans="1:13" ht="1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spans="1:13" ht="1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1:13" ht="1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</row>
    <row r="81" spans="1:13" ht="1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spans="1:13" ht="1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1:13" ht="1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</row>
    <row r="84" spans="1:13" ht="1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</row>
    <row r="85" spans="1:13" ht="1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</row>
    <row r="86" spans="1:13" ht="1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</row>
    <row r="87" spans="1:13" ht="1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</row>
    <row r="88" spans="1:13" ht="1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</row>
    <row r="89" spans="1:13" ht="1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</row>
    <row r="90" spans="1:13" ht="1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</row>
    <row r="91" spans="1:13" ht="1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</row>
    <row r="92" spans="1:13" ht="1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</row>
    <row r="93" spans="1:13" ht="1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</row>
  </sheetData>
  <sheetProtection/>
  <mergeCells count="25">
    <mergeCell ref="A15:A19"/>
    <mergeCell ref="B15:B19"/>
    <mergeCell ref="L15:L19"/>
    <mergeCell ref="M15:M19"/>
    <mergeCell ref="A20:A24"/>
    <mergeCell ref="B20:B24"/>
    <mergeCell ref="M20:M24"/>
    <mergeCell ref="A10:A14"/>
    <mergeCell ref="L10:L14"/>
    <mergeCell ref="M10:M14"/>
    <mergeCell ref="B11:B14"/>
    <mergeCell ref="M1:M2"/>
    <mergeCell ref="A4:M4"/>
    <mergeCell ref="A5:A9"/>
    <mergeCell ref="B5:B9"/>
    <mergeCell ref="L5:L9"/>
    <mergeCell ref="M5:M9"/>
    <mergeCell ref="G1:K1"/>
    <mergeCell ref="L1:L2"/>
    <mergeCell ref="A1:A2"/>
    <mergeCell ref="B1:B2"/>
    <mergeCell ref="C1:C2"/>
    <mergeCell ref="D1:D2"/>
    <mergeCell ref="E1:E2"/>
    <mergeCell ref="F1:F2"/>
  </mergeCells>
  <printOptions/>
  <pageMargins left="0" right="0" top="0.7480314960629921" bottom="0.15748031496062992" header="0.31496062992125984" footer="0.3149606299212598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JuliaBelyaeva</dc:creator>
  <cp:keywords/>
  <dc:description/>
  <cp:lastModifiedBy>Воронова Л.Н.</cp:lastModifiedBy>
  <cp:lastPrinted>2019-11-20T15:26:50Z</cp:lastPrinted>
  <dcterms:created xsi:type="dcterms:W3CDTF">2015-05-20T06:45:05Z</dcterms:created>
  <dcterms:modified xsi:type="dcterms:W3CDTF">2019-12-16T13:24:17Z</dcterms:modified>
  <cp:category/>
  <cp:version/>
  <cp:contentType/>
  <cp:contentStatus/>
</cp:coreProperties>
</file>