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</sheets>
  <definedNames>
    <definedName name="_xlnm.Print_Area" localSheetId="0">'Приложение 5'!$A$1:$M$45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J42" i="1" l="1"/>
  <c r="K42" i="1"/>
  <c r="E42" i="1"/>
  <c r="J41" i="1"/>
  <c r="K41" i="1"/>
  <c r="E41" i="1"/>
  <c r="G33" i="1"/>
  <c r="H33" i="1"/>
  <c r="I33" i="1"/>
  <c r="J33" i="1"/>
  <c r="K33" i="1"/>
  <c r="E33" i="1"/>
  <c r="G32" i="1"/>
  <c r="G44" i="1" s="1"/>
  <c r="H32" i="1"/>
  <c r="H44" i="1" s="1"/>
  <c r="I32" i="1"/>
  <c r="I44" i="1" s="1"/>
  <c r="J32" i="1"/>
  <c r="J44" i="1" s="1"/>
  <c r="K32" i="1"/>
  <c r="K44" i="1" s="1"/>
  <c r="E32" i="1"/>
  <c r="E44" i="1" s="1"/>
  <c r="J31" i="1"/>
  <c r="K31" i="1"/>
  <c r="G21" i="1"/>
  <c r="H21" i="1"/>
  <c r="I21" i="1"/>
  <c r="J21" i="1"/>
  <c r="K21" i="1"/>
  <c r="G20" i="1"/>
  <c r="H20" i="1"/>
  <c r="I20" i="1"/>
  <c r="J20" i="1"/>
  <c r="K20" i="1"/>
  <c r="E43" i="1" l="1"/>
  <c r="K43" i="1"/>
  <c r="E45" i="1"/>
  <c r="K45" i="1"/>
  <c r="J45" i="1"/>
  <c r="J43" i="1" s="1"/>
  <c r="F18" i="1"/>
  <c r="F17" i="1"/>
  <c r="F16" i="1"/>
  <c r="F21" i="1" s="1"/>
  <c r="F15" i="1"/>
  <c r="F20" i="1" s="1"/>
  <c r="H36" i="1" l="1"/>
  <c r="H42" i="1" s="1"/>
  <c r="H45" i="1" s="1"/>
  <c r="H43" i="1" s="1"/>
  <c r="I36" i="1"/>
  <c r="I42" i="1" s="1"/>
  <c r="I45" i="1" s="1"/>
  <c r="I43" i="1" s="1"/>
  <c r="G36" i="1"/>
  <c r="G42" i="1" s="1"/>
  <c r="G45" i="1" s="1"/>
  <c r="G43" i="1" s="1"/>
  <c r="H39" i="1"/>
  <c r="I39" i="1"/>
  <c r="F40" i="1"/>
  <c r="I37" i="1"/>
  <c r="H37" i="1"/>
  <c r="G37" i="1"/>
  <c r="F38" i="1"/>
  <c r="F27" i="1"/>
  <c r="F28" i="1"/>
  <c r="F33" i="1" s="1"/>
  <c r="F24" i="1"/>
  <c r="F32" i="1" s="1"/>
  <c r="F44" i="1" s="1"/>
  <c r="F25" i="1"/>
  <c r="I26" i="1"/>
  <c r="I23" i="1"/>
  <c r="I31" i="1" s="1"/>
  <c r="G35" i="1" l="1"/>
  <c r="F37" i="1"/>
  <c r="I35" i="1"/>
  <c r="I41" i="1" s="1"/>
  <c r="F36" i="1"/>
  <c r="F42" i="1" s="1"/>
  <c r="F45" i="1" s="1"/>
  <c r="F43" i="1" s="1"/>
  <c r="F39" i="1"/>
  <c r="H35" i="1"/>
  <c r="H41" i="1" s="1"/>
  <c r="G41" i="1" l="1"/>
  <c r="F35" i="1"/>
  <c r="F41" i="1" s="1"/>
  <c r="H23" i="1"/>
  <c r="H31" i="1" s="1"/>
  <c r="G23" i="1"/>
  <c r="G26" i="1"/>
  <c r="H26" i="1"/>
  <c r="F23" i="1" l="1"/>
  <c r="F31" i="1" s="1"/>
  <c r="G31" i="1"/>
  <c r="F26" i="1"/>
</calcChain>
</file>

<file path=xl/sharedStrings.xml><?xml version="1.0" encoding="utf-8"?>
<sst xmlns="http://schemas.openxmlformats.org/spreadsheetml/2006/main" count="122" uniqueCount="70">
  <si>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</si>
  <si>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</si>
  <si>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</si>
  <si>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</si>
  <si>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</si>
  <si>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</si>
  <si>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</si>
  <si>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</si>
  <si>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</si>
  <si>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</si>
  <si>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</si>
  <si>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</si>
  <si>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</si>
  <si>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</si>
  <si>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</si>
  <si>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</si>
  <si>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</si>
  <si>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 xml:space="preserve">Мероприятие 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</si>
  <si>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</si>
  <si>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</si>
  <si>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</si>
  <si>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</si>
  <si>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</si>
  <si>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</si>
  <si>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</si>
  <si>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</si>
  <si>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</si>
  <si>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</si>
  <si>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1.2.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</si>
  <si>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</si>
  <si>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</si>
  <si>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</si>
  <si>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</si>
  <si>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</si>
  <si>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</si>
  <si>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</si>
  <si>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</si>
  <si>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</si>
  <si>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</si>
  <si>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</si>
  <si>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</si>
  <si>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</si>
  <si>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</si>
  <si>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Мероприятие 2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</si>
  <si>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Мероприятие 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</si>
  <si>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</si>
  <si>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t>Мероприятие 1 Разработка и внесение изменений в нормативы градостроительного проектирования городского округа</t>
  </si>
  <si>
    <t>Мероприятие 2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</si>
  <si>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 xml:space="preserve">Мероприятие 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</si>
  <si>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</si>
  <si>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4.1</t>
  </si>
  <si>
    <t>Мероприятие 2 Расходы на обеспечение деятельности (оказание услуг) в сфере архитектуры и градостроительства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</si>
  <si>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</si>
  <si>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</si>
  <si>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</si>
  <si>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Количество ликвидированных самовольных, недостроенных и аварийных объектов на территории городского округа 50 единиц к 2024 году.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</si>
  <si>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</si>
  <si>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</si>
  <si>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</si>
  <si>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</si>
  <si>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</si>
  <si>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r>
      <rPr>
        <b/>
        <sz val="10"/>
        <rFont val="Times New Roman"/>
        <family val="1"/>
        <charset val="204"/>
      </rPr>
      <t xml:space="preserve">Основное мероприятие 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</si>
  <si>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r>
      <rPr>
        <b/>
        <sz val="10"/>
        <rFont val="Times New Roman"/>
        <family val="1"/>
        <charset val="204"/>
      </rPr>
      <t xml:space="preserve">Основное мероприятие 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</si>
  <si>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r>
      <rPr>
        <b/>
        <sz val="10"/>
        <rFont val="Times New Roman"/>
        <family val="1"/>
        <charset val="204"/>
      </rPr>
      <t>Основное мероприятие 4</t>
    </r>
    <r>
      <rPr>
        <sz val="10"/>
        <rFont val="Times New Roman"/>
        <family val="1"/>
        <charset val="204"/>
      </rPr>
      <t xml:space="preserve"> Обеспечение разработки и внесение изменений в нормативы градостроительного проектирования городского округа</t>
    </r>
  </si>
  <si>
    <r>
      <rPr>
        <b/>
        <sz val="10"/>
        <rFont val="Times New Roman"/>
        <family val="1"/>
        <charset val="204"/>
      </rPr>
      <t xml:space="preserve">Основное мероприятие </t>
    </r>
    <r>
      <rPr>
        <sz val="10"/>
        <rFont val="Times New Roman"/>
        <family val="1"/>
        <charset val="204"/>
      </rPr>
      <t>1 Создание условий для реализации полномочий органов местного самоуправления</t>
    </r>
  </si>
  <si>
    <t xml:space="preserve">Мероприятие 1 Обеспечение деятельности органов местного самоуправления муниципального образования Московской области
</t>
  </si>
  <si>
    <r>
      <rPr>
        <b/>
        <sz val="10"/>
        <rFont val="Times New Roman"/>
        <family val="1"/>
        <charset val="204"/>
      </rPr>
      <t>Основное мероприятие 4</t>
    </r>
    <r>
      <rPr>
        <sz val="10"/>
        <rFont val="Times New Roman"/>
        <family val="1"/>
        <charset val="204"/>
      </rPr>
      <t>. Обеспечение мер по ликвидации самовольных, недостроенных и аварийных объектов на территории муниципального образования</t>
    </r>
  </si>
  <si>
    <t>Итого по программе:</t>
  </si>
  <si>
    <r>
      <rPr>
        <b/>
        <sz val="10"/>
        <rFont val="Times New Roman"/>
        <family val="1"/>
        <charset val="204"/>
      </rPr>
      <t>Основное мероприятие 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
</t>
    </r>
  </si>
  <si>
    <t>Приложение №4 к постановлению Администрации городcкого округа Домодедово от 31.10.2019 № 2297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</si>
</sst>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/>
    <xf numFmtId="49" fontId="0" fillId="0" borderId="0" xfId="0" applyNumberFormat="1"/>
    <xf numFmtId="49" fontId="5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1" xfId="0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9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6" zoomScaleNormal="86" workbookViewId="0">
      <selection activeCell="M9" sqref="M9"/>
    </sheetView>
  </sheetViews>
  <sheetFormatPr defaultRowHeight="12.75" x14ac:dyDescent="0.2"/>
  <cols>
    <col min="1" max="1" width="6.5703125" style="6" bestFit="1" customWidth="1"/>
    <col min="2" max="2" width="40.5703125" customWidth="1"/>
    <col min="3" max="3" width="11.140625" customWidth="1"/>
    <col min="4" max="4" width="18" customWidth="1"/>
    <col min="5" max="5" width="14.5703125" customWidth="1"/>
    <col min="6" max="6" width="11" customWidth="1"/>
    <col min="7" max="7" width="11.140625" style="33" customWidth="1"/>
    <col min="8" max="8" width="10.85546875" customWidth="1"/>
    <col min="9" max="10" width="11.28515625" customWidth="1"/>
    <col min="11" max="11" width="10.5703125" customWidth="1"/>
    <col min="12" max="12" width="12.5703125" customWidth="1"/>
    <col min="13" max="13" width="45.140625" customWidth="1"/>
    <col min="14" max="14" width="22.7109375" customWidth="1"/>
  </cols>
  <sheetData>
    <row r="1" spans="1:13" ht="15" x14ac:dyDescent="0.25">
      <c r="E1" s="1"/>
      <c r="F1" s="1"/>
      <c r="G1" s="28"/>
      <c r="H1" s="1"/>
      <c r="I1" s="1"/>
      <c r="J1" s="1"/>
      <c r="L1" s="2"/>
      <c r="M1" s="66" t="s">
        <v>69</v>
      </c>
    </row>
    <row r="2" spans="1:13" s="3" customFormat="1" ht="15.75" x14ac:dyDescent="0.2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7"/>
    </row>
    <row r="3" spans="1:13" s="3" customFormat="1" ht="24" customHeight="1" x14ac:dyDescent="0.2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7"/>
    </row>
    <row r="4" spans="1:13" s="3" customFormat="1" ht="3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7"/>
    </row>
    <row r="5" spans="1:13" ht="15" customHeight="1" x14ac:dyDescent="0.2">
      <c r="A5" s="69" t="s">
        <v>0</v>
      </c>
      <c r="B5" s="70" t="s">
        <v>11</v>
      </c>
      <c r="C5" s="70" t="s">
        <v>1</v>
      </c>
      <c r="D5" s="70" t="s">
        <v>2</v>
      </c>
      <c r="E5" s="71" t="s">
        <v>15</v>
      </c>
      <c r="F5" s="70" t="s">
        <v>3</v>
      </c>
      <c r="G5" s="72" t="s">
        <v>4</v>
      </c>
      <c r="H5" s="73"/>
      <c r="I5" s="73"/>
      <c r="J5" s="73"/>
      <c r="K5" s="74"/>
      <c r="L5" s="70" t="s">
        <v>5</v>
      </c>
      <c r="M5" s="70" t="s">
        <v>6</v>
      </c>
    </row>
    <row r="6" spans="1:13" ht="90.75" customHeight="1" x14ac:dyDescent="0.2">
      <c r="A6" s="69"/>
      <c r="B6" s="70"/>
      <c r="C6" s="70"/>
      <c r="D6" s="70"/>
      <c r="E6" s="71"/>
      <c r="F6" s="70"/>
      <c r="G6" s="29" t="s">
        <v>32</v>
      </c>
      <c r="H6" s="9" t="s">
        <v>33</v>
      </c>
      <c r="I6" s="9" t="s">
        <v>34</v>
      </c>
      <c r="J6" s="9" t="s">
        <v>35</v>
      </c>
      <c r="K6" s="9" t="s">
        <v>36</v>
      </c>
      <c r="L6" s="70"/>
      <c r="M6" s="70"/>
    </row>
    <row r="7" spans="1:13" x14ac:dyDescent="0.2">
      <c r="A7" s="7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29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</row>
    <row r="8" spans="1:13" x14ac:dyDescent="0.2">
      <c r="A8" s="61" t="s">
        <v>30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s="5" customFormat="1" ht="71.25" customHeight="1" x14ac:dyDescent="0.2">
      <c r="A9" s="23" t="s">
        <v>21</v>
      </c>
      <c r="B9" s="24" t="s">
        <v>61</v>
      </c>
      <c r="C9" s="12" t="s">
        <v>23</v>
      </c>
      <c r="D9" s="40" t="s">
        <v>9</v>
      </c>
      <c r="E9" s="64"/>
      <c r="F9" s="64"/>
      <c r="G9" s="64"/>
      <c r="H9" s="64"/>
      <c r="I9" s="64"/>
      <c r="J9" s="64"/>
      <c r="K9" s="64"/>
      <c r="L9" s="52" t="s">
        <v>16</v>
      </c>
      <c r="M9" s="26" t="s">
        <v>52</v>
      </c>
    </row>
    <row r="10" spans="1:13" s="5" customFormat="1" ht="96" customHeight="1" x14ac:dyDescent="0.2">
      <c r="A10" s="23" t="s">
        <v>22</v>
      </c>
      <c r="B10" s="24" t="s">
        <v>17</v>
      </c>
      <c r="C10" s="12" t="s">
        <v>23</v>
      </c>
      <c r="D10" s="40" t="s">
        <v>9</v>
      </c>
      <c r="E10" s="64"/>
      <c r="F10" s="64"/>
      <c r="G10" s="64"/>
      <c r="H10" s="64"/>
      <c r="I10" s="64"/>
      <c r="J10" s="64"/>
      <c r="K10" s="64"/>
      <c r="L10" s="75"/>
      <c r="M10" s="26" t="s">
        <v>18</v>
      </c>
    </row>
    <row r="11" spans="1:13" s="5" customFormat="1" ht="78.75" customHeight="1" x14ac:dyDescent="0.2">
      <c r="A11" s="23" t="s">
        <v>39</v>
      </c>
      <c r="B11" s="24" t="s">
        <v>43</v>
      </c>
      <c r="C11" s="12" t="s">
        <v>23</v>
      </c>
      <c r="D11" s="40" t="s">
        <v>9</v>
      </c>
      <c r="E11" s="64"/>
      <c r="F11" s="64"/>
      <c r="G11" s="64"/>
      <c r="H11" s="64"/>
      <c r="I11" s="64"/>
      <c r="J11" s="64"/>
      <c r="K11" s="64"/>
      <c r="L11" s="75"/>
      <c r="M11" s="10" t="s">
        <v>19</v>
      </c>
    </row>
    <row r="12" spans="1:13" s="5" customFormat="1" ht="75" customHeight="1" x14ac:dyDescent="0.2">
      <c r="A12" s="11" t="s">
        <v>12</v>
      </c>
      <c r="B12" s="24" t="s">
        <v>62</v>
      </c>
      <c r="C12" s="12" t="s">
        <v>23</v>
      </c>
      <c r="D12" s="40" t="s">
        <v>9</v>
      </c>
      <c r="E12" s="64"/>
      <c r="F12" s="64"/>
      <c r="G12" s="64"/>
      <c r="H12" s="64"/>
      <c r="I12" s="64"/>
      <c r="J12" s="64"/>
      <c r="K12" s="64"/>
      <c r="L12" s="75"/>
      <c r="M12" s="24" t="s">
        <v>53</v>
      </c>
    </row>
    <row r="13" spans="1:13" s="5" customFormat="1" ht="95.25" customHeight="1" x14ac:dyDescent="0.2">
      <c r="A13" s="23" t="s">
        <v>13</v>
      </c>
      <c r="B13" s="26" t="s">
        <v>44</v>
      </c>
      <c r="C13" s="12" t="s">
        <v>23</v>
      </c>
      <c r="D13" s="40" t="s">
        <v>9</v>
      </c>
      <c r="E13" s="64"/>
      <c r="F13" s="64"/>
      <c r="G13" s="64"/>
      <c r="H13" s="64"/>
      <c r="I13" s="64"/>
      <c r="J13" s="64"/>
      <c r="K13" s="64"/>
      <c r="L13" s="75"/>
      <c r="M13" s="24" t="s">
        <v>18</v>
      </c>
    </row>
    <row r="14" spans="1:13" s="5" customFormat="1" ht="111" customHeight="1" x14ac:dyDescent="0.2">
      <c r="A14" s="11" t="s">
        <v>14</v>
      </c>
      <c r="B14" s="24" t="s">
        <v>45</v>
      </c>
      <c r="C14" s="12" t="s">
        <v>23</v>
      </c>
      <c r="D14" s="40" t="s">
        <v>9</v>
      </c>
      <c r="E14" s="64"/>
      <c r="F14" s="64"/>
      <c r="G14" s="64"/>
      <c r="H14" s="64"/>
      <c r="I14" s="64"/>
      <c r="J14" s="64"/>
      <c r="K14" s="64"/>
      <c r="L14" s="52" t="s">
        <v>16</v>
      </c>
      <c r="M14" s="24" t="s">
        <v>20</v>
      </c>
    </row>
    <row r="15" spans="1:13" ht="36" customHeight="1" x14ac:dyDescent="0.2">
      <c r="A15" s="36">
        <v>3</v>
      </c>
      <c r="B15" s="34" t="s">
        <v>63</v>
      </c>
      <c r="C15" s="40" t="s">
        <v>23</v>
      </c>
      <c r="D15" s="13" t="s">
        <v>60</v>
      </c>
      <c r="E15" s="14">
        <v>0</v>
      </c>
      <c r="F15" s="15">
        <f t="shared" ref="F15:F16" si="0">SUM(G15:K15)</f>
        <v>3000</v>
      </c>
      <c r="G15" s="30">
        <v>1000</v>
      </c>
      <c r="H15" s="15">
        <v>1000</v>
      </c>
      <c r="I15" s="15">
        <v>1000</v>
      </c>
      <c r="J15" s="16">
        <v>0</v>
      </c>
      <c r="K15" s="16">
        <v>0</v>
      </c>
      <c r="L15" s="76"/>
      <c r="M15" s="34" t="s">
        <v>54</v>
      </c>
    </row>
    <row r="16" spans="1:13" ht="38.25" x14ac:dyDescent="0.2">
      <c r="A16" s="37"/>
      <c r="B16" s="35"/>
      <c r="C16" s="41"/>
      <c r="D16" s="26" t="s">
        <v>8</v>
      </c>
      <c r="E16" s="14">
        <v>0</v>
      </c>
      <c r="F16" s="15">
        <f t="shared" si="0"/>
        <v>3000</v>
      </c>
      <c r="G16" s="30">
        <v>1000</v>
      </c>
      <c r="H16" s="15">
        <v>1000</v>
      </c>
      <c r="I16" s="15">
        <v>1000</v>
      </c>
      <c r="J16" s="16">
        <v>0</v>
      </c>
      <c r="K16" s="16">
        <v>0</v>
      </c>
      <c r="L16" s="76"/>
      <c r="M16" s="35"/>
    </row>
    <row r="17" spans="1:13" ht="12.75" customHeight="1" x14ac:dyDescent="0.2">
      <c r="A17" s="38" t="s">
        <v>29</v>
      </c>
      <c r="B17" s="34" t="s">
        <v>46</v>
      </c>
      <c r="C17" s="40" t="s">
        <v>23</v>
      </c>
      <c r="D17" s="13" t="s">
        <v>60</v>
      </c>
      <c r="E17" s="14">
        <v>0</v>
      </c>
      <c r="F17" s="15">
        <f t="shared" ref="F17:F18" si="1">SUM(G17:K17)</f>
        <v>3000</v>
      </c>
      <c r="G17" s="30">
        <v>1000</v>
      </c>
      <c r="H17" s="15">
        <v>1000</v>
      </c>
      <c r="I17" s="15">
        <v>1000</v>
      </c>
      <c r="J17" s="16">
        <v>0</v>
      </c>
      <c r="K17" s="16">
        <v>0</v>
      </c>
      <c r="L17" s="76"/>
      <c r="M17" s="56"/>
    </row>
    <row r="18" spans="1:13" ht="39.75" customHeight="1" x14ac:dyDescent="0.2">
      <c r="A18" s="39"/>
      <c r="B18" s="35"/>
      <c r="C18" s="41"/>
      <c r="D18" s="26" t="s">
        <v>8</v>
      </c>
      <c r="E18" s="14">
        <v>0</v>
      </c>
      <c r="F18" s="15">
        <f t="shared" si="1"/>
        <v>3000</v>
      </c>
      <c r="G18" s="30">
        <v>1000</v>
      </c>
      <c r="H18" s="15">
        <v>1000</v>
      </c>
      <c r="I18" s="15">
        <v>1000</v>
      </c>
      <c r="J18" s="16">
        <v>0</v>
      </c>
      <c r="K18" s="16">
        <v>0</v>
      </c>
      <c r="L18" s="76"/>
      <c r="M18" s="35"/>
    </row>
    <row r="19" spans="1:13" ht="95.25" customHeight="1" x14ac:dyDescent="0.2">
      <c r="A19" s="17" t="s">
        <v>42</v>
      </c>
      <c r="B19" s="24" t="s">
        <v>47</v>
      </c>
      <c r="C19" s="12" t="s">
        <v>23</v>
      </c>
      <c r="D19" s="40" t="s">
        <v>9</v>
      </c>
      <c r="E19" s="57"/>
      <c r="F19" s="57"/>
      <c r="G19" s="57"/>
      <c r="H19" s="57"/>
      <c r="I19" s="57"/>
      <c r="J19" s="57"/>
      <c r="K19" s="57"/>
      <c r="L19" s="76"/>
      <c r="M19" s="24" t="s">
        <v>41</v>
      </c>
    </row>
    <row r="20" spans="1:13" s="5" customFormat="1" x14ac:dyDescent="0.2">
      <c r="A20" s="42" t="s">
        <v>56</v>
      </c>
      <c r="B20" s="43"/>
      <c r="C20" s="44" t="s">
        <v>7</v>
      </c>
      <c r="D20" s="43"/>
      <c r="E20" s="18">
        <v>0</v>
      </c>
      <c r="F20" s="18">
        <f t="shared" ref="F20:K21" si="2">F15</f>
        <v>3000</v>
      </c>
      <c r="G20" s="31">
        <f t="shared" si="2"/>
        <v>1000</v>
      </c>
      <c r="H20" s="18">
        <f t="shared" si="2"/>
        <v>1000</v>
      </c>
      <c r="I20" s="18">
        <f t="shared" si="2"/>
        <v>1000</v>
      </c>
      <c r="J20" s="18">
        <f t="shared" si="2"/>
        <v>0</v>
      </c>
      <c r="K20" s="18">
        <f t="shared" si="2"/>
        <v>0</v>
      </c>
      <c r="L20" s="76"/>
      <c r="M20" s="43"/>
    </row>
    <row r="21" spans="1:13" s="5" customFormat="1" ht="33" customHeight="1" x14ac:dyDescent="0.2">
      <c r="A21" s="43"/>
      <c r="B21" s="43"/>
      <c r="C21" s="46" t="s">
        <v>8</v>
      </c>
      <c r="D21" s="43"/>
      <c r="E21" s="18">
        <v>0</v>
      </c>
      <c r="F21" s="18">
        <f t="shared" si="2"/>
        <v>3000</v>
      </c>
      <c r="G21" s="31">
        <f t="shared" si="2"/>
        <v>1000</v>
      </c>
      <c r="H21" s="18">
        <f t="shared" si="2"/>
        <v>1000</v>
      </c>
      <c r="I21" s="18">
        <f t="shared" si="2"/>
        <v>1000</v>
      </c>
      <c r="J21" s="18">
        <f t="shared" si="2"/>
        <v>0</v>
      </c>
      <c r="K21" s="18">
        <f t="shared" si="2"/>
        <v>0</v>
      </c>
      <c r="L21" s="76"/>
      <c r="M21" s="43"/>
    </row>
    <row r="22" spans="1:13" s="5" customFormat="1" ht="17.25" customHeight="1" x14ac:dyDescent="0.2">
      <c r="A22" s="49" t="s">
        <v>37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4.25" customHeight="1" x14ac:dyDescent="0.2">
      <c r="A23" s="54" t="s">
        <v>21</v>
      </c>
      <c r="B23" s="34" t="s">
        <v>68</v>
      </c>
      <c r="C23" s="40" t="s">
        <v>23</v>
      </c>
      <c r="D23" s="26" t="s">
        <v>60</v>
      </c>
      <c r="E23" s="16">
        <v>3700</v>
      </c>
      <c r="F23" s="15">
        <f>SUM(G23:I23)</f>
        <v>14801.400000000001</v>
      </c>
      <c r="G23" s="30">
        <f t="shared" ref="G23" si="3">SUM(G24:G25)</f>
        <v>4933.8</v>
      </c>
      <c r="H23" s="15">
        <f t="shared" ref="H23:I23" si="4">SUM(H24:H25)</f>
        <v>4933.8</v>
      </c>
      <c r="I23" s="15">
        <f t="shared" si="4"/>
        <v>4933.8</v>
      </c>
      <c r="J23" s="16">
        <v>0</v>
      </c>
      <c r="K23" s="16">
        <v>0</v>
      </c>
      <c r="L23" s="59" t="s">
        <v>16</v>
      </c>
      <c r="M23" s="34" t="s">
        <v>55</v>
      </c>
    </row>
    <row r="24" spans="1:13" ht="25.5" x14ac:dyDescent="0.2">
      <c r="A24" s="55"/>
      <c r="B24" s="56"/>
      <c r="C24" s="57"/>
      <c r="D24" s="26" t="s">
        <v>24</v>
      </c>
      <c r="E24" s="16">
        <v>3700</v>
      </c>
      <c r="F24" s="15">
        <f t="shared" ref="F24:F28" si="5">SUM(G24:I24)</f>
        <v>12801</v>
      </c>
      <c r="G24" s="30">
        <v>4267</v>
      </c>
      <c r="H24" s="15">
        <v>4267</v>
      </c>
      <c r="I24" s="15">
        <v>4267</v>
      </c>
      <c r="J24" s="16">
        <v>0</v>
      </c>
      <c r="K24" s="16">
        <v>0</v>
      </c>
      <c r="L24" s="60"/>
      <c r="M24" s="56"/>
    </row>
    <row r="25" spans="1:13" ht="63" customHeight="1" x14ac:dyDescent="0.2">
      <c r="A25" s="55"/>
      <c r="B25" s="56"/>
      <c r="C25" s="57"/>
      <c r="D25" s="26" t="s">
        <v>8</v>
      </c>
      <c r="E25" s="16">
        <v>0</v>
      </c>
      <c r="F25" s="15">
        <f t="shared" si="5"/>
        <v>2000.3999999999999</v>
      </c>
      <c r="G25" s="30">
        <v>666.8</v>
      </c>
      <c r="H25" s="15">
        <v>666.8</v>
      </c>
      <c r="I25" s="15">
        <v>666.8</v>
      </c>
      <c r="J25" s="16">
        <v>0</v>
      </c>
      <c r="K25" s="16">
        <v>0</v>
      </c>
      <c r="L25" s="60"/>
      <c r="M25" s="56"/>
    </row>
    <row r="26" spans="1:13" x14ac:dyDescent="0.2">
      <c r="A26" s="38" t="s">
        <v>22</v>
      </c>
      <c r="B26" s="46" t="s">
        <v>48</v>
      </c>
      <c r="C26" s="40" t="s">
        <v>23</v>
      </c>
      <c r="D26" s="26" t="s">
        <v>60</v>
      </c>
      <c r="E26" s="16">
        <v>3700</v>
      </c>
      <c r="F26" s="15">
        <f t="shared" si="5"/>
        <v>14801.400000000001</v>
      </c>
      <c r="G26" s="30">
        <f>SUM(G27:G28)</f>
        <v>4933.8</v>
      </c>
      <c r="H26" s="15">
        <f>SUM(H27:H28)</f>
        <v>4933.8</v>
      </c>
      <c r="I26" s="15">
        <f>SUM(I27:I28)</f>
        <v>4933.8</v>
      </c>
      <c r="J26" s="16">
        <v>0</v>
      </c>
      <c r="K26" s="16">
        <v>0</v>
      </c>
      <c r="L26" s="60"/>
      <c r="M26" s="62" t="s">
        <v>25</v>
      </c>
    </row>
    <row r="27" spans="1:13" ht="25.5" x14ac:dyDescent="0.2">
      <c r="A27" s="38"/>
      <c r="B27" s="46"/>
      <c r="C27" s="40"/>
      <c r="D27" s="26" t="s">
        <v>24</v>
      </c>
      <c r="E27" s="16">
        <v>3700</v>
      </c>
      <c r="F27" s="15">
        <f t="shared" si="5"/>
        <v>12801</v>
      </c>
      <c r="G27" s="30">
        <v>4267</v>
      </c>
      <c r="H27" s="15">
        <v>4267</v>
      </c>
      <c r="I27" s="15">
        <v>4267</v>
      </c>
      <c r="J27" s="16">
        <v>0</v>
      </c>
      <c r="K27" s="16">
        <v>0</v>
      </c>
      <c r="L27" s="60"/>
      <c r="M27" s="63"/>
    </row>
    <row r="28" spans="1:13" ht="171.75" customHeight="1" x14ac:dyDescent="0.2">
      <c r="A28" s="37"/>
      <c r="B28" s="65"/>
      <c r="C28" s="57"/>
      <c r="D28" s="26" t="s">
        <v>8</v>
      </c>
      <c r="E28" s="16">
        <v>0</v>
      </c>
      <c r="F28" s="15">
        <f t="shared" si="5"/>
        <v>2000.3999999999999</v>
      </c>
      <c r="G28" s="30">
        <v>666.8</v>
      </c>
      <c r="H28" s="15">
        <v>666.8</v>
      </c>
      <c r="I28" s="15">
        <v>666.8</v>
      </c>
      <c r="J28" s="16">
        <v>0</v>
      </c>
      <c r="K28" s="16">
        <v>0</v>
      </c>
      <c r="L28" s="60"/>
      <c r="M28" s="63"/>
    </row>
    <row r="29" spans="1:13" ht="93" customHeight="1" x14ac:dyDescent="0.2">
      <c r="A29" s="20">
        <v>4</v>
      </c>
      <c r="B29" s="26" t="s">
        <v>66</v>
      </c>
      <c r="C29" s="21" t="s">
        <v>23</v>
      </c>
      <c r="D29" s="36" t="s">
        <v>9</v>
      </c>
      <c r="E29" s="36"/>
      <c r="F29" s="36"/>
      <c r="G29" s="36"/>
      <c r="H29" s="36"/>
      <c r="I29" s="36"/>
      <c r="J29" s="36"/>
      <c r="K29" s="36"/>
      <c r="L29" s="59" t="s">
        <v>16</v>
      </c>
      <c r="M29" s="22" t="s">
        <v>55</v>
      </c>
    </row>
    <row r="30" spans="1:13" ht="90" customHeight="1" x14ac:dyDescent="0.2">
      <c r="A30" s="11" t="s">
        <v>50</v>
      </c>
      <c r="B30" s="26" t="s">
        <v>49</v>
      </c>
      <c r="C30" s="21" t="s">
        <v>23</v>
      </c>
      <c r="D30" s="36" t="s">
        <v>9</v>
      </c>
      <c r="E30" s="36"/>
      <c r="F30" s="36"/>
      <c r="G30" s="36"/>
      <c r="H30" s="36"/>
      <c r="I30" s="36"/>
      <c r="J30" s="36"/>
      <c r="K30" s="36"/>
      <c r="L30" s="60"/>
      <c r="M30" s="22" t="s">
        <v>40</v>
      </c>
    </row>
    <row r="31" spans="1:13" ht="16.5" customHeight="1" x14ac:dyDescent="0.2">
      <c r="A31" s="42" t="s">
        <v>57</v>
      </c>
      <c r="B31" s="43"/>
      <c r="C31" s="44" t="s">
        <v>7</v>
      </c>
      <c r="D31" s="43"/>
      <c r="E31" s="18">
        <f t="shared" ref="E31:K31" si="6">E23</f>
        <v>3700</v>
      </c>
      <c r="F31" s="18">
        <f t="shared" si="6"/>
        <v>14801.400000000001</v>
      </c>
      <c r="G31" s="31">
        <f t="shared" si="6"/>
        <v>4933.8</v>
      </c>
      <c r="H31" s="18">
        <f t="shared" si="6"/>
        <v>4933.8</v>
      </c>
      <c r="I31" s="18">
        <f t="shared" si="6"/>
        <v>4933.8</v>
      </c>
      <c r="J31" s="18">
        <f t="shared" si="6"/>
        <v>0</v>
      </c>
      <c r="K31" s="18">
        <f t="shared" si="6"/>
        <v>0</v>
      </c>
      <c r="L31" s="45"/>
      <c r="M31" s="43"/>
    </row>
    <row r="32" spans="1:13" ht="25.5" customHeight="1" x14ac:dyDescent="0.2">
      <c r="A32" s="43"/>
      <c r="B32" s="43"/>
      <c r="C32" s="46" t="s">
        <v>24</v>
      </c>
      <c r="D32" s="43"/>
      <c r="E32" s="18">
        <f>E24</f>
        <v>3700</v>
      </c>
      <c r="F32" s="18">
        <f t="shared" ref="F32:K32" si="7">F24</f>
        <v>12801</v>
      </c>
      <c r="G32" s="31">
        <f t="shared" si="7"/>
        <v>4267</v>
      </c>
      <c r="H32" s="18">
        <f t="shared" si="7"/>
        <v>4267</v>
      </c>
      <c r="I32" s="18">
        <f t="shared" si="7"/>
        <v>4267</v>
      </c>
      <c r="J32" s="18">
        <f t="shared" si="7"/>
        <v>0</v>
      </c>
      <c r="K32" s="18">
        <f t="shared" si="7"/>
        <v>0</v>
      </c>
      <c r="L32" s="43"/>
      <c r="M32" s="43"/>
    </row>
    <row r="33" spans="1:13" ht="27.75" customHeight="1" x14ac:dyDescent="0.2">
      <c r="A33" s="43"/>
      <c r="B33" s="43"/>
      <c r="C33" s="47" t="s">
        <v>8</v>
      </c>
      <c r="D33" s="45"/>
      <c r="E33" s="18">
        <f>E28</f>
        <v>0</v>
      </c>
      <c r="F33" s="18">
        <f t="shared" ref="F33:K33" si="8">F28</f>
        <v>2000.3999999999999</v>
      </c>
      <c r="G33" s="31">
        <f t="shared" si="8"/>
        <v>666.8</v>
      </c>
      <c r="H33" s="18">
        <f t="shared" si="8"/>
        <v>666.8</v>
      </c>
      <c r="I33" s="18">
        <f t="shared" si="8"/>
        <v>666.8</v>
      </c>
      <c r="J33" s="18">
        <f t="shared" si="8"/>
        <v>0</v>
      </c>
      <c r="K33" s="18">
        <f t="shared" si="8"/>
        <v>0</v>
      </c>
      <c r="L33" s="43"/>
      <c r="M33" s="43"/>
    </row>
    <row r="34" spans="1:13" x14ac:dyDescent="0.2">
      <c r="A34" s="49" t="s">
        <v>38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x14ac:dyDescent="0.2">
      <c r="A35" s="38" t="s">
        <v>26</v>
      </c>
      <c r="B35" s="46" t="s">
        <v>64</v>
      </c>
      <c r="C35" s="36" t="s">
        <v>23</v>
      </c>
      <c r="D35" s="26" t="s">
        <v>60</v>
      </c>
      <c r="E35" s="16">
        <v>37529.699999999997</v>
      </c>
      <c r="F35" s="15">
        <f>SUM(G35:K35)</f>
        <v>44837.3</v>
      </c>
      <c r="G35" s="30">
        <f>G36</f>
        <v>14859.1</v>
      </c>
      <c r="H35" s="15">
        <f>H36</f>
        <v>14989.1</v>
      </c>
      <c r="I35" s="15">
        <f>I36</f>
        <v>14989.1</v>
      </c>
      <c r="J35" s="16">
        <v>0</v>
      </c>
      <c r="K35" s="16">
        <v>0</v>
      </c>
      <c r="L35" s="51" t="s">
        <v>27</v>
      </c>
      <c r="M35" s="27"/>
    </row>
    <row r="36" spans="1:13" ht="38.25" x14ac:dyDescent="0.2">
      <c r="A36" s="38"/>
      <c r="B36" s="46"/>
      <c r="C36" s="36"/>
      <c r="D36" s="26" t="s">
        <v>8</v>
      </c>
      <c r="E36" s="16">
        <v>37529.699999999997</v>
      </c>
      <c r="F36" s="15">
        <f>SUM(G36:K36)</f>
        <v>44837.3</v>
      </c>
      <c r="G36" s="30">
        <f>G38+G40</f>
        <v>14859.1</v>
      </c>
      <c r="H36" s="15">
        <f t="shared" ref="H36:I36" si="9">H38+H40</f>
        <v>14989.1</v>
      </c>
      <c r="I36" s="15">
        <f t="shared" si="9"/>
        <v>14989.1</v>
      </c>
      <c r="J36" s="16">
        <v>0</v>
      </c>
      <c r="K36" s="16">
        <v>0</v>
      </c>
      <c r="L36" s="52"/>
      <c r="M36" s="25"/>
    </row>
    <row r="37" spans="1:13" x14ac:dyDescent="0.2">
      <c r="A37" s="38" t="s">
        <v>22</v>
      </c>
      <c r="B37" s="46" t="s">
        <v>65</v>
      </c>
      <c r="C37" s="36" t="s">
        <v>23</v>
      </c>
      <c r="D37" s="26" t="s">
        <v>7</v>
      </c>
      <c r="E37" s="16">
        <v>36691.5</v>
      </c>
      <c r="F37" s="15">
        <f>SUM(G37:K37)</f>
        <v>42624.3</v>
      </c>
      <c r="G37" s="30">
        <f>G38</f>
        <v>14208.1</v>
      </c>
      <c r="H37" s="15">
        <f>H38</f>
        <v>14208.1</v>
      </c>
      <c r="I37" s="15">
        <f>I38</f>
        <v>14208.1</v>
      </c>
      <c r="J37" s="16">
        <v>0</v>
      </c>
      <c r="K37" s="16">
        <v>0</v>
      </c>
      <c r="L37" s="52"/>
      <c r="M37" s="53"/>
    </row>
    <row r="38" spans="1:13" ht="54.75" customHeight="1" x14ac:dyDescent="0.2">
      <c r="A38" s="38"/>
      <c r="B38" s="46"/>
      <c r="C38" s="36"/>
      <c r="D38" s="26" t="s">
        <v>8</v>
      </c>
      <c r="E38" s="16">
        <v>36691.5</v>
      </c>
      <c r="F38" s="15">
        <f>SUM(G38:K38)</f>
        <v>42624.3</v>
      </c>
      <c r="G38" s="30">
        <v>14208.1</v>
      </c>
      <c r="H38" s="15">
        <v>14208.1</v>
      </c>
      <c r="I38" s="15">
        <v>14208.1</v>
      </c>
      <c r="J38" s="16">
        <v>0</v>
      </c>
      <c r="K38" s="16">
        <v>0</v>
      </c>
      <c r="L38" s="52"/>
      <c r="M38" s="58"/>
    </row>
    <row r="39" spans="1:13" ht="45" customHeight="1" x14ac:dyDescent="0.2">
      <c r="A39" s="38" t="s">
        <v>28</v>
      </c>
      <c r="B39" s="34" t="s">
        <v>51</v>
      </c>
      <c r="C39" s="36" t="s">
        <v>23</v>
      </c>
      <c r="D39" s="26" t="s">
        <v>7</v>
      </c>
      <c r="E39" s="16">
        <v>838.2</v>
      </c>
      <c r="F39" s="15">
        <f t="shared" ref="F39:F40" si="10">SUM(G39:K39)</f>
        <v>2213</v>
      </c>
      <c r="G39" s="30">
        <v>651</v>
      </c>
      <c r="H39" s="15">
        <f t="shared" ref="H39:I39" si="11">H40</f>
        <v>781</v>
      </c>
      <c r="I39" s="15">
        <f t="shared" si="11"/>
        <v>781</v>
      </c>
      <c r="J39" s="16">
        <v>0</v>
      </c>
      <c r="K39" s="16">
        <v>0</v>
      </c>
      <c r="L39" s="52"/>
      <c r="M39" s="53"/>
    </row>
    <row r="40" spans="1:13" ht="38.25" x14ac:dyDescent="0.2">
      <c r="A40" s="38"/>
      <c r="B40" s="34"/>
      <c r="C40" s="36"/>
      <c r="D40" s="26" t="s">
        <v>8</v>
      </c>
      <c r="E40" s="16">
        <v>838.2</v>
      </c>
      <c r="F40" s="15">
        <f t="shared" si="10"/>
        <v>2213</v>
      </c>
      <c r="G40" s="30">
        <v>651</v>
      </c>
      <c r="H40" s="15">
        <v>781</v>
      </c>
      <c r="I40" s="15">
        <v>781</v>
      </c>
      <c r="J40" s="16">
        <v>0</v>
      </c>
      <c r="K40" s="16">
        <v>0</v>
      </c>
      <c r="L40" s="52"/>
      <c r="M40" s="53"/>
    </row>
    <row r="41" spans="1:13" x14ac:dyDescent="0.2">
      <c r="A41" s="42" t="s">
        <v>58</v>
      </c>
      <c r="B41" s="43"/>
      <c r="C41" s="44" t="s">
        <v>60</v>
      </c>
      <c r="D41" s="43"/>
      <c r="E41" s="18">
        <f>E35</f>
        <v>37529.699999999997</v>
      </c>
      <c r="F41" s="18">
        <f t="shared" ref="F41:K41" si="12">F35</f>
        <v>44837.3</v>
      </c>
      <c r="G41" s="31">
        <f t="shared" si="12"/>
        <v>14859.1</v>
      </c>
      <c r="H41" s="18">
        <f t="shared" si="12"/>
        <v>14989.1</v>
      </c>
      <c r="I41" s="18">
        <f t="shared" si="12"/>
        <v>14989.1</v>
      </c>
      <c r="J41" s="18">
        <f t="shared" si="12"/>
        <v>0</v>
      </c>
      <c r="K41" s="18">
        <f t="shared" si="12"/>
        <v>0</v>
      </c>
      <c r="L41" s="45"/>
      <c r="M41" s="43"/>
    </row>
    <row r="42" spans="1:13" ht="25.5" customHeight="1" x14ac:dyDescent="0.2">
      <c r="A42" s="43"/>
      <c r="B42" s="43"/>
      <c r="C42" s="47" t="s">
        <v>8</v>
      </c>
      <c r="D42" s="45"/>
      <c r="E42" s="18">
        <f>E36</f>
        <v>37529.699999999997</v>
      </c>
      <c r="F42" s="18">
        <f t="shared" ref="F42:K42" si="13">F36</f>
        <v>44837.3</v>
      </c>
      <c r="G42" s="31">
        <f t="shared" si="13"/>
        <v>14859.1</v>
      </c>
      <c r="H42" s="18">
        <f t="shared" si="13"/>
        <v>14989.1</v>
      </c>
      <c r="I42" s="18">
        <f t="shared" si="13"/>
        <v>14989.1</v>
      </c>
      <c r="J42" s="18">
        <f t="shared" si="13"/>
        <v>0</v>
      </c>
      <c r="K42" s="18">
        <f t="shared" si="13"/>
        <v>0</v>
      </c>
      <c r="L42" s="43"/>
      <c r="M42" s="43"/>
    </row>
    <row r="43" spans="1:13" x14ac:dyDescent="0.2">
      <c r="A43" s="42" t="s">
        <v>67</v>
      </c>
      <c r="B43" s="43"/>
      <c r="C43" s="44" t="s">
        <v>60</v>
      </c>
      <c r="D43" s="43"/>
      <c r="E43" s="19">
        <f>SUM(E44:E45)</f>
        <v>41229.699999999997</v>
      </c>
      <c r="F43" s="19">
        <f>SUM(F44:F45)</f>
        <v>62638.700000000004</v>
      </c>
      <c r="G43" s="32">
        <f t="shared" ref="G43:K43" si="14">SUM(G44:G45)</f>
        <v>20792.900000000001</v>
      </c>
      <c r="H43" s="19">
        <f t="shared" si="14"/>
        <v>20922.900000000001</v>
      </c>
      <c r="I43" s="19">
        <f t="shared" si="14"/>
        <v>20922.900000000001</v>
      </c>
      <c r="J43" s="19">
        <f t="shared" si="14"/>
        <v>0</v>
      </c>
      <c r="K43" s="19">
        <f t="shared" si="14"/>
        <v>0</v>
      </c>
      <c r="L43" s="45"/>
      <c r="M43" s="43"/>
    </row>
    <row r="44" spans="1:13" ht="30" customHeight="1" x14ac:dyDescent="0.2">
      <c r="A44" s="42"/>
      <c r="B44" s="43"/>
      <c r="C44" s="48" t="s">
        <v>59</v>
      </c>
      <c r="D44" s="48"/>
      <c r="E44" s="19">
        <f>SUM(E32)</f>
        <v>3700</v>
      </c>
      <c r="F44" s="19">
        <f t="shared" ref="F44:K44" si="15">SUM(F32)</f>
        <v>12801</v>
      </c>
      <c r="G44" s="32">
        <f t="shared" si="15"/>
        <v>4267</v>
      </c>
      <c r="H44" s="19">
        <f t="shared" si="15"/>
        <v>4267</v>
      </c>
      <c r="I44" s="19">
        <f t="shared" si="15"/>
        <v>4267</v>
      </c>
      <c r="J44" s="19">
        <f t="shared" si="15"/>
        <v>0</v>
      </c>
      <c r="K44" s="19">
        <f t="shared" si="15"/>
        <v>0</v>
      </c>
      <c r="L44" s="45"/>
      <c r="M44" s="43"/>
    </row>
    <row r="45" spans="1:13" ht="30.75" customHeight="1" x14ac:dyDescent="0.2">
      <c r="A45" s="43"/>
      <c r="B45" s="43"/>
      <c r="C45" s="48" t="s">
        <v>8</v>
      </c>
      <c r="D45" s="48"/>
      <c r="E45" s="19">
        <f>SUM(E42+E33+E21)</f>
        <v>37529.699999999997</v>
      </c>
      <c r="F45" s="19">
        <f t="shared" ref="F45:K45" si="16">SUM(F42+F33+F21)</f>
        <v>49837.700000000004</v>
      </c>
      <c r="G45" s="32">
        <f t="shared" si="16"/>
        <v>16525.900000000001</v>
      </c>
      <c r="H45" s="19">
        <f t="shared" si="16"/>
        <v>16655.900000000001</v>
      </c>
      <c r="I45" s="19">
        <f t="shared" si="16"/>
        <v>16655.900000000001</v>
      </c>
      <c r="J45" s="19">
        <f t="shared" si="16"/>
        <v>0</v>
      </c>
      <c r="K45" s="19">
        <f t="shared" si="16"/>
        <v>0</v>
      </c>
      <c r="L45" s="43"/>
      <c r="M45" s="43"/>
    </row>
    <row r="46" spans="1:13" x14ac:dyDescent="0.2">
      <c r="L46" s="8"/>
    </row>
  </sheetData>
  <mergeCells count="78">
    <mergeCell ref="D14:K14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L9:L13"/>
    <mergeCell ref="L14:L21"/>
    <mergeCell ref="L23:L28"/>
    <mergeCell ref="L29:L30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M39:M40"/>
    <mergeCell ref="A20:B21"/>
    <mergeCell ref="C20:D20"/>
    <mergeCell ref="C21:D21"/>
    <mergeCell ref="D30:K30"/>
    <mergeCell ref="A23:A25"/>
    <mergeCell ref="B23:B25"/>
    <mergeCell ref="D29:K29"/>
    <mergeCell ref="C26:C28"/>
    <mergeCell ref="M23:M25"/>
    <mergeCell ref="C37:C38"/>
    <mergeCell ref="M37:M38"/>
    <mergeCell ref="C23:C25"/>
    <mergeCell ref="M20:M21"/>
    <mergeCell ref="L31:L33"/>
    <mergeCell ref="M31:M33"/>
    <mergeCell ref="M43:M45"/>
    <mergeCell ref="C45:D45"/>
    <mergeCell ref="C44:D44"/>
    <mergeCell ref="L41:L42"/>
    <mergeCell ref="A34:M34"/>
    <mergeCell ref="A35:A36"/>
    <mergeCell ref="C42:D42"/>
    <mergeCell ref="M41:M42"/>
    <mergeCell ref="A41:B42"/>
    <mergeCell ref="C41:D41"/>
    <mergeCell ref="B35:B36"/>
    <mergeCell ref="C35:C36"/>
    <mergeCell ref="L35:L40"/>
    <mergeCell ref="A37:A38"/>
    <mergeCell ref="B37:B38"/>
    <mergeCell ref="A39:A40"/>
    <mergeCell ref="A43:B45"/>
    <mergeCell ref="C43:D43"/>
    <mergeCell ref="L43:L45"/>
    <mergeCell ref="A31:B33"/>
    <mergeCell ref="C31:D31"/>
    <mergeCell ref="C32:D32"/>
    <mergeCell ref="C33:D33"/>
    <mergeCell ref="B39:B40"/>
    <mergeCell ref="C39:C40"/>
    <mergeCell ref="B17:B18"/>
    <mergeCell ref="A15:A16"/>
    <mergeCell ref="A17:A18"/>
    <mergeCell ref="C17:C18"/>
    <mergeCell ref="B15:B16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2020-06-05T09:22:46Z</cp:lastPrinted>
  <dcterms:created xsi:type="dcterms:W3CDTF">2015-11-19T06:52:46Z</dcterms:created>
  <dcterms:modified xsi:type="dcterms:W3CDTF">2020-06-25T09:06:33Z</dcterms:modified>
</cp:coreProperties>
</file>