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sil\OneDrive\Рабочий стол\4369\"/>
    </mc:Choice>
  </mc:AlternateContent>
  <xr:revisionPtr revIDLastSave="0" documentId="13_ncr:1_{9F8CB209-7E9C-4956-A1F0-428621B397AE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Подпрограмма1" sheetId="33" r:id="rId1"/>
    <sheet name="7.2." sheetId="34" r:id="rId2"/>
    <sheet name="7.3." sheetId="3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4" i="33" l="1"/>
  <c r="O125" i="33"/>
  <c r="N124" i="33"/>
  <c r="N125" i="33"/>
  <c r="I124" i="33"/>
  <c r="I125" i="33"/>
  <c r="I143" i="33"/>
  <c r="O147" i="33"/>
  <c r="N147" i="33" s="1"/>
  <c r="F146" i="33"/>
  <c r="F145" i="33"/>
  <c r="O144" i="33"/>
  <c r="N144" i="33"/>
  <c r="H143" i="33"/>
  <c r="E143" i="33"/>
  <c r="O143" i="33" l="1"/>
  <c r="G144" i="33"/>
  <c r="F147" i="33"/>
  <c r="G147" i="33"/>
  <c r="N143" i="33"/>
  <c r="I52" i="33"/>
  <c r="I53" i="33"/>
  <c r="G143" i="33" l="1"/>
  <c r="F144" i="33"/>
  <c r="F143" i="33" s="1"/>
  <c r="J22" i="34" l="1"/>
  <c r="J21" i="34"/>
  <c r="J20" i="34"/>
  <c r="J19" i="34"/>
  <c r="K18" i="34"/>
  <c r="J18" i="34"/>
  <c r="G18" i="34"/>
  <c r="J17" i="34"/>
  <c r="J16" i="34"/>
  <c r="J15" i="34"/>
  <c r="J14" i="34"/>
  <c r="K13" i="34"/>
  <c r="J13" i="34"/>
  <c r="G13" i="34"/>
  <c r="J12" i="34"/>
  <c r="J11" i="34"/>
  <c r="J10" i="34"/>
  <c r="J9" i="34"/>
  <c r="K8" i="34"/>
  <c r="J8" i="34"/>
  <c r="G8" i="34"/>
  <c r="O131" i="33" l="1"/>
  <c r="N131" i="33" s="1"/>
  <c r="F130" i="33"/>
  <c r="F129" i="33"/>
  <c r="O128" i="33"/>
  <c r="N128" i="33"/>
  <c r="H127" i="33"/>
  <c r="E127" i="33"/>
  <c r="N127" i="33" l="1"/>
  <c r="O127" i="33"/>
  <c r="I131" i="33"/>
  <c r="G131" i="33" s="1"/>
  <c r="I128" i="33"/>
  <c r="G128" i="33" s="1"/>
  <c r="F128" i="33" s="1"/>
  <c r="F131" i="33" l="1"/>
  <c r="I127" i="33"/>
  <c r="G127" i="33"/>
  <c r="F127" i="33" l="1"/>
  <c r="G125" i="33" l="1"/>
  <c r="G124" i="33"/>
  <c r="H126" i="33"/>
  <c r="H125" i="33"/>
  <c r="H124" i="33"/>
  <c r="H123" i="33"/>
  <c r="O139" i="33"/>
  <c r="O126" i="33" s="1"/>
  <c r="F137" i="33"/>
  <c r="F124" i="33" s="1"/>
  <c r="O136" i="33"/>
  <c r="O123" i="33" s="1"/>
  <c r="H135" i="33"/>
  <c r="E135" i="33"/>
  <c r="F118" i="33"/>
  <c r="F117" i="33"/>
  <c r="F116" i="33"/>
  <c r="F115" i="33"/>
  <c r="O114" i="33"/>
  <c r="N114" i="33"/>
  <c r="I114" i="33"/>
  <c r="H114" i="33"/>
  <c r="G114" i="33"/>
  <c r="E114" i="33"/>
  <c r="F91" i="33"/>
  <c r="F90" i="33"/>
  <c r="F89" i="33"/>
  <c r="F88" i="33"/>
  <c r="O87" i="33"/>
  <c r="N87" i="33"/>
  <c r="I87" i="33"/>
  <c r="H87" i="33"/>
  <c r="E87" i="33"/>
  <c r="N136" i="33" l="1"/>
  <c r="N123" i="33" s="1"/>
  <c r="N139" i="33"/>
  <c r="O122" i="33"/>
  <c r="O135" i="33"/>
  <c r="I139" i="33"/>
  <c r="I126" i="33" s="1"/>
  <c r="F138" i="33"/>
  <c r="F125" i="33" s="1"/>
  <c r="F114" i="33"/>
  <c r="F87" i="33"/>
  <c r="I136" i="33" l="1"/>
  <c r="I123" i="33" s="1"/>
  <c r="N126" i="33"/>
  <c r="N122" i="33" s="1"/>
  <c r="G136" i="33"/>
  <c r="G123" i="33" s="1"/>
  <c r="I135" i="33"/>
  <c r="N135" i="33"/>
  <c r="G139" i="33"/>
  <c r="F139" i="33"/>
  <c r="F126" i="33" s="1"/>
  <c r="F136" i="33" l="1"/>
  <c r="F123" i="33" s="1"/>
  <c r="F122" i="33" s="1"/>
  <c r="G135" i="33"/>
  <c r="G126" i="33"/>
  <c r="H52" i="33"/>
  <c r="H53" i="33"/>
  <c r="H54" i="33"/>
  <c r="H51" i="33"/>
  <c r="H95" i="33"/>
  <c r="F135" i="33" l="1"/>
  <c r="H50" i="33"/>
  <c r="H103" i="33"/>
  <c r="H79" i="33"/>
  <c r="H71" i="33"/>
  <c r="H63" i="33"/>
  <c r="H55" i="33"/>
  <c r="H34" i="33"/>
  <c r="H26" i="33"/>
  <c r="H17" i="33"/>
  <c r="H155" i="33" s="1"/>
  <c r="H16" i="33"/>
  <c r="H154" i="33" s="1"/>
  <c r="H15" i="33"/>
  <c r="H153" i="33" s="1"/>
  <c r="H14" i="33"/>
  <c r="H152" i="33" s="1"/>
  <c r="H151" i="33" l="1"/>
  <c r="H122" i="33" s="1"/>
  <c r="H13" i="33"/>
  <c r="N14" i="33" l="1"/>
  <c r="N16" i="33"/>
  <c r="N15" i="33"/>
  <c r="F98" i="33" l="1"/>
  <c r="I95" i="33"/>
  <c r="F95" i="33" l="1"/>
  <c r="F107" i="33" l="1"/>
  <c r="F106" i="33"/>
  <c r="F105" i="33"/>
  <c r="F104" i="33"/>
  <c r="F83" i="33"/>
  <c r="F82" i="33"/>
  <c r="F81" i="33"/>
  <c r="F80" i="33"/>
  <c r="F75" i="33"/>
  <c r="F74" i="33"/>
  <c r="F73" i="33"/>
  <c r="F72" i="33"/>
  <c r="F67" i="33"/>
  <c r="F66" i="33"/>
  <c r="F65" i="33"/>
  <c r="F64" i="33"/>
  <c r="F46" i="33"/>
  <c r="F45" i="33"/>
  <c r="F44" i="33"/>
  <c r="F43" i="33"/>
  <c r="F38" i="33"/>
  <c r="F37" i="33"/>
  <c r="F36" i="33"/>
  <c r="F30" i="33"/>
  <c r="F29" i="33"/>
  <c r="F28" i="33"/>
  <c r="F20" i="33"/>
  <c r="F19" i="33"/>
  <c r="F21" i="33"/>
  <c r="F42" i="33" l="1"/>
  <c r="F63" i="33"/>
  <c r="F71" i="33"/>
  <c r="F79" i="33"/>
  <c r="F103" i="33"/>
  <c r="G16" i="33" l="1"/>
  <c r="G15" i="33"/>
  <c r="I15" i="33"/>
  <c r="I153" i="33" s="1"/>
  <c r="I16" i="33"/>
  <c r="I154" i="33" s="1"/>
  <c r="G103" i="33"/>
  <c r="G79" i="33"/>
  <c r="G71" i="33"/>
  <c r="G63" i="33"/>
  <c r="G53" i="33"/>
  <c r="G52" i="33"/>
  <c r="I34" i="33"/>
  <c r="G22" i="33"/>
  <c r="G154" i="33" l="1"/>
  <c r="G153" i="33"/>
  <c r="G35" i="33"/>
  <c r="F35" i="33" s="1"/>
  <c r="F34" i="33" s="1"/>
  <c r="G38" i="33"/>
  <c r="G17" i="33" s="1"/>
  <c r="G27" i="33"/>
  <c r="F27" i="33" s="1"/>
  <c r="F26" i="33" s="1"/>
  <c r="G30" i="33"/>
  <c r="G42" i="33"/>
  <c r="G26" i="33" l="1"/>
  <c r="G34" i="33"/>
  <c r="G14" i="33"/>
  <c r="G13" i="33" l="1"/>
  <c r="O103" i="33" l="1"/>
  <c r="N103" i="33"/>
  <c r="I103" i="33"/>
  <c r="E103" i="33"/>
  <c r="O79" i="33"/>
  <c r="N79" i="33"/>
  <c r="I79" i="33"/>
  <c r="E79" i="33"/>
  <c r="O71" i="33"/>
  <c r="N71" i="33"/>
  <c r="I71" i="33"/>
  <c r="E71" i="33"/>
  <c r="O63" i="33"/>
  <c r="N63" i="33"/>
  <c r="I63" i="33"/>
  <c r="E63" i="33"/>
  <c r="O59" i="33"/>
  <c r="N59" i="33" s="1"/>
  <c r="O58" i="33"/>
  <c r="F58" i="33" s="1"/>
  <c r="O57" i="33"/>
  <c r="F57" i="33" s="1"/>
  <c r="O56" i="33"/>
  <c r="N56" i="33" s="1"/>
  <c r="I55" i="33"/>
  <c r="E55" i="33"/>
  <c r="O42" i="33"/>
  <c r="N42" i="33"/>
  <c r="E42" i="33"/>
  <c r="O34" i="33"/>
  <c r="N34" i="33"/>
  <c r="O26" i="33"/>
  <c r="N26" i="33"/>
  <c r="I26" i="33"/>
  <c r="F22" i="33"/>
  <c r="F18" i="33" s="1"/>
  <c r="O18" i="33"/>
  <c r="N18" i="33"/>
  <c r="O17" i="33"/>
  <c r="N17" i="33"/>
  <c r="N13" i="33" s="1"/>
  <c r="I17" i="33"/>
  <c r="E17" i="33"/>
  <c r="O16" i="33"/>
  <c r="E16" i="33"/>
  <c r="O15" i="33"/>
  <c r="E15" i="33"/>
  <c r="O14" i="33"/>
  <c r="I14" i="33"/>
  <c r="E14" i="33"/>
  <c r="O51" i="33" l="1"/>
  <c r="O152" i="33" s="1"/>
  <c r="F14" i="33"/>
  <c r="F15" i="33"/>
  <c r="F16" i="33"/>
  <c r="N51" i="33"/>
  <c r="N152" i="33" s="1"/>
  <c r="I13" i="33"/>
  <c r="O13" i="33"/>
  <c r="O53" i="33"/>
  <c r="O154" i="33" s="1"/>
  <c r="O54" i="33"/>
  <c r="O155" i="33" s="1"/>
  <c r="N52" i="33"/>
  <c r="N153" i="33" s="1"/>
  <c r="O52" i="33"/>
  <c r="O153" i="33" s="1"/>
  <c r="E13" i="33"/>
  <c r="F17" i="33"/>
  <c r="O55" i="33"/>
  <c r="N53" i="33"/>
  <c r="N154" i="33" s="1"/>
  <c r="N54" i="33"/>
  <c r="N155" i="33" s="1"/>
  <c r="N55" i="33"/>
  <c r="F153" i="33" l="1"/>
  <c r="F154" i="33"/>
  <c r="F13" i="33"/>
  <c r="F52" i="33"/>
  <c r="O50" i="33"/>
  <c r="N50" i="33"/>
  <c r="F53" i="33"/>
  <c r="I56" i="33"/>
  <c r="I51" i="33" l="1"/>
  <c r="I152" i="33" s="1"/>
  <c r="N151" i="33"/>
  <c r="O151" i="33"/>
  <c r="G56" i="33"/>
  <c r="F56" i="33" s="1"/>
  <c r="I59" i="33"/>
  <c r="I54" i="33" l="1"/>
  <c r="I155" i="33" s="1"/>
  <c r="F155" i="33" s="1"/>
  <c r="G51" i="33"/>
  <c r="G59" i="33"/>
  <c r="G55" i="33" s="1"/>
  <c r="F59" i="33"/>
  <c r="F55" i="33" s="1"/>
  <c r="G54" i="33"/>
  <c r="G155" i="33" s="1"/>
  <c r="F51" i="33" l="1"/>
  <c r="G152" i="33"/>
  <c r="F152" i="33" s="1"/>
  <c r="I50" i="33"/>
  <c r="G50" i="33"/>
  <c r="I151" i="33"/>
  <c r="I122" i="33" s="1"/>
  <c r="F54" i="33"/>
  <c r="G151" i="33" l="1"/>
  <c r="F151" i="33" s="1"/>
  <c r="F50" i="33"/>
  <c r="G122" i="33" l="1"/>
</calcChain>
</file>

<file path=xl/sharedStrings.xml><?xml version="1.0" encoding="utf-8"?>
<sst xmlns="http://schemas.openxmlformats.org/spreadsheetml/2006/main" count="486" uniqueCount="126">
  <si>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</si>
  <si>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</si>
  <si>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</si>
  <si>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</si>
  <si>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</si>
  <si>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</si>
  <si>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</si>
  <si>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</si>
  <si>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</si>
  <si>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</si>
  <si>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</si>
  <si>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</si>
  <si>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</si>
  <si>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</si>
  <si>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</si>
  <si>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</si>
  <si>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</si>
  <si>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</si>
  <si>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</si>
  <si>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</si>
  <si>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 xml:space="preserve">       2023 год</t>
  </si>
  <si>
    <t xml:space="preserve">       2024 год</t>
  </si>
  <si>
    <t xml:space="preserve">1.4. </t>
  </si>
  <si>
    <t xml:space="preserve">2.3. </t>
  </si>
  <si>
    <t xml:space="preserve">2.4. </t>
  </si>
  <si>
    <t>0</t>
  </si>
  <si>
    <t xml:space="preserve">       2025 год</t>
  </si>
  <si>
    <t xml:space="preserve">       2026 год</t>
  </si>
  <si>
    <t xml:space="preserve">       2027 год</t>
  </si>
  <si>
    <t>Основное мероприятие F2. Формирование комфортной городской среды</t>
  </si>
  <si>
    <t>Мероприятие F2.02. 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</si>
  <si>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2023-2027</t>
  </si>
  <si>
    <t>Мероприятие F2.03.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</si>
  <si>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</si>
  <si>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</si>
  <si>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</si>
  <si>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2.5.</t>
  </si>
  <si>
    <t>3.1.</t>
  </si>
  <si>
    <t>Мероприятие F2.01. Реализация программ формирования современной городской среды в части благоустройства общественных территорий</t>
  </si>
  <si>
    <t>Мероприятие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</si>
  <si>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 xml:space="preserve">Мероприятие 01.03 Обустройство и установка детских, игровых площадок на территории муниципальных образований 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</si>
  <si>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</si>
  <si>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ед.</t>
  </si>
  <si>
    <t>X</t>
  </si>
  <si>
    <t>2</t>
  </si>
  <si>
    <t xml:space="preserve">2.2. </t>
  </si>
  <si>
    <t>Х</t>
  </si>
  <si>
    <t>»</t>
  </si>
  <si>
    <t>7.1. Перечень мероприятий подпрограммы  I «Комфортная городская среда»</t>
  </si>
  <si>
    <t xml:space="preserve">Благоустроены скверы, ед. 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</si>
  <si>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</si>
  <si>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</si>
  <si>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</si>
  <si>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Установлены детские игровые площадки, ед.</t>
  </si>
  <si>
    <t>3</t>
  </si>
  <si>
    <t>Подготовлено асфальтобетонное покрытие под детские, игровые площадки, ед.</t>
  </si>
  <si>
    <t>Итого по подпрограмме I:</t>
  </si>
  <si>
    <t>2023 год</t>
  </si>
  <si>
    <t>2024 год</t>
  </si>
  <si>
    <t>В том числе:</t>
  </si>
  <si>
    <t>12 месяцев</t>
  </si>
  <si>
    <t>1 квартал</t>
  </si>
  <si>
    <t>1 полугодие</t>
  </si>
  <si>
    <t>9 месяцев</t>
  </si>
  <si>
    <t xml:space="preserve">Мероприятие 01.04.
Мероприятие в рамках ГП МО - Устройство систем наружного освещения в рамках реализации проекта "Светлый город"
</t>
  </si>
  <si>
    <t>7. Подпрограмма  I "Комфортная городская среда"</t>
  </si>
  <si>
    <t>Благоустроены общественные территории, ед.</t>
  </si>
  <si>
    <t xml:space="preserve">Благоустроены общественные территории, ед.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</si>
  <si>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</si>
  <si>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На территориях общественного пользования в пределах городской чертыи вне городской черты повышен уровень освещенности, ед.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</si>
  <si>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</si>
  <si>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</si>
  <si>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>Итого 
2025 год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</si>
  <si>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</si>
  <si>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</si>
  <si>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 xml:space="preserve">2.6. 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</si>
  <si>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</si>
  <si>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</si>
  <si>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</si>
  <si>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</si>
  <si>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</si>
  <si>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 xml:space="preserve">1.3. </t>
  </si>
  <si>
    <t>шт.</t>
  </si>
  <si>
    <t xml:space="preserve">2.7. </t>
  </si>
  <si>
    <t>Установлены детские, игровые площадки за счет средств местного бюджета, ед.</t>
  </si>
  <si>
    <t>3.2.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</si>
  <si>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</si>
  <si>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</si>
  <si>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</si>
  <si>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</si>
  <si>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7.2. Адресный перечень дворовых территорий, подлежащих комплексному благоустройству в 2023 г. по Губернаторской программе
 "Наше Подмосковье", финансирование которых предусмотрено мероприятием 01.03. "Обустройство и установка детских, игровых площадок на территории муниципальных образований " Подпрограммы I  "Комфортная городская среда"</t>
  </si>
  <si>
    <t>Наименование муниципального образования Московской области/наименование объекта, адрес объекта</t>
  </si>
  <si>
    <t>Мощность/прирост мощности объекта стотительства (кв.метр, погонный метр, место, койко-место и так далее)</t>
  </si>
  <si>
    <t>Виды работ  в соответствии с классификатором работ</t>
  </si>
  <si>
    <t xml:space="preserve">Сроки проведения работ </t>
  </si>
  <si>
    <t xml:space="preserve">Открытие объекта/завер-шение работ </t>
  </si>
  <si>
    <t>Предельная стоимость объекта капитального строительства/работ  (тыс. руб.)</t>
  </si>
  <si>
    <t>Профинан-сировано на 01.01.23  (тыс. руб.)</t>
  </si>
  <si>
    <t>Источники финансирова-ния</t>
  </si>
  <si>
    <t>Финансирование, в том числе распределение субсидий из бюджета Московской области (тыс. руб.)</t>
  </si>
  <si>
    <t>2025 год</t>
  </si>
  <si>
    <t>2026 год</t>
  </si>
  <si>
    <t>2027 год</t>
  </si>
  <si>
    <t xml:space="preserve"> г.о. Домодедово, г. Домодедово, ул. Лунная, д. 7</t>
  </si>
  <si>
    <t>Работы по благоустройству</t>
  </si>
  <si>
    <t>01.02.2023-16.10.2023</t>
  </si>
  <si>
    <t>г.о. Домодедово, г. Домодедово, ул. Королева, д. 3</t>
  </si>
  <si>
    <t>г.о. Домодедово, г. Домодедово, мкр. Востряково, ул. 1-ая Южная, д.21</t>
  </si>
  <si>
    <r>
      <t>7</t>
    </r>
    <r>
      <rPr>
        <b/>
        <sz val="12"/>
        <rFont val="Times New Roman"/>
        <family val="1"/>
        <charset val="204"/>
      </rPr>
      <t>.3. Адресный перечень общественных территорий городского округа Домодедово для выполнения работ по благоустройству территорий в 2023-2027 годах, финансирование которых предусмотрено мероприятиями F2.01. "Реализация программ формирования современной городской среды в части благоустройства общественных территорий",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F2.03. "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скверов)", 01.01. "Изготовление и установка стел", Мероприятие 01.05. Благоустройство зон для досуга и отдыха населения в парках культуры и отдыха, 01.02 "Благоустройство лесопарковых зон",01.20 «Благоустройство общественных территорий муниципальных образований Московской области (за исключением мероприятий по содержанию территорий)»,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скверов)», И4.5 «Реализация программ формирования современной городской среды в части достижения основного результата по благоустройству общественных террит</t>
    </r>
    <r>
      <rPr>
        <b/>
        <sz val="12"/>
        <color theme="1"/>
        <rFont val="Times New Roman"/>
        <family val="1"/>
        <charset val="204"/>
      </rPr>
      <t xml:space="preserve">орий (благоустройство общественных территорий муниципальных образований Московской области, площадью менее 0,5 га)»Подпрограммы I  "Комфортная городская среда"
</t>
    </r>
  </si>
  <si>
    <t>№п/п</t>
  </si>
  <si>
    <t>Наименование муниципального образовании адрес объекта (наименование объекта)</t>
  </si>
  <si>
    <t>Год реализации</t>
  </si>
  <si>
    <t>МАУК «Городской парк культуры и отдыха «Ёлочки» ОП "Взлет".</t>
  </si>
  <si>
    <t>Благоустройство лесопарковой зоны «Гальчино»», адрес: Московская область, г.о. Домодедово, вблизи д. Гальчино и СНТ «Барыбино.</t>
  </si>
  <si>
    <t>Сквер у железнодорожной станции «Белые Столбы» по адресу: г. Домодедово, мкр. Белые Столбы, улица Кирова, 3А.</t>
  </si>
  <si>
    <t>Благоустройство территории у Храма в деревне Акулинино.</t>
  </si>
  <si>
    <t>Благоустройство территории у Школы на 825 мест г.о. Домодедово, ул. Высотная.</t>
  </si>
  <si>
    <t>Благоустройство общественной территории (Студенческий сквер), расположенный по адресу: г. Домодедово, Каширское шоссе, д.4 корп.2.</t>
  </si>
  <si>
    <t>Благоустройство детской зоны в МАУК ГПКиО "Елочки".</t>
  </si>
  <si>
    <t>Благоустройство сквера в с. Растуново, г.о. Домодедово.</t>
  </si>
  <si>
    <t>Благоустройство аллеи Славы, в том числе установка памятника.</t>
  </si>
  <si>
    <t>Изготовление и установка стелы по адресу: Московская область, городской округ Домодедово, д. Степыгино.</t>
  </si>
  <si>
    <t xml:space="preserve">Приложение №1 к постановлению Администрации городского округа Домодедово </t>
  </si>
  <si>
    <t>3.3.</t>
  </si>
  <si>
    <t xml:space="preserve">Мероприятие И4.08.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
</t>
  </si>
  <si>
    <t>от  26.12.2025  № 4369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</si>
</sst>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6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16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/>
    <xf numFmtId="2" fontId="3" fillId="0" borderId="0" xfId="0" applyNumberFormat="1" applyFont="1" applyFill="1"/>
    <xf numFmtId="4" fontId="5" fillId="0" borderId="6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0" fontId="13" fillId="0" borderId="0" xfId="0" applyFont="1" applyFill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" fontId="13" fillId="0" borderId="0" xfId="0" applyNumberFormat="1" applyFont="1" applyFill="1"/>
    <xf numFmtId="2" fontId="1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3" fontId="5" fillId="0" borderId="3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top" wrapText="1"/>
    </xf>
    <xf numFmtId="164" fontId="2" fillId="0" borderId="33" xfId="0" applyNumberFormat="1" applyFont="1" applyFill="1" applyBorder="1" applyAlignment="1">
      <alignment horizontal="right" vertical="center" wrapText="1"/>
    </xf>
    <xf numFmtId="164" fontId="2" fillId="0" borderId="34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" fontId="9" fillId="0" borderId="5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6" fontId="9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5" xfId="0" applyNumberFormat="1" applyFont="1" applyFill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6"/>
  <sheetViews>
    <sheetView tabSelected="1" view="pageBreakPreview" zoomScale="70" zoomScaleNormal="100" zoomScaleSheetLayoutView="70" workbookViewId="0">
      <selection activeCell="I12" sqref="I12:M12"/>
    </sheetView>
  </sheetViews>
  <sheetFormatPr defaultColWidth="9.109375" defaultRowHeight="13.8" x14ac:dyDescent="0.25"/>
  <cols>
    <col min="1" max="1" width="6.6640625" style="7" customWidth="1"/>
    <col min="2" max="2" width="34.6640625" style="7" customWidth="1"/>
    <col min="3" max="3" width="13.88671875" style="7" customWidth="1"/>
    <col min="4" max="4" width="35.44140625" style="7" customWidth="1"/>
    <col min="5" max="5" width="20.5546875" style="28" hidden="1" customWidth="1"/>
    <col min="6" max="6" width="14.5546875" style="29" customWidth="1"/>
    <col min="7" max="8" width="14.5546875" style="28" customWidth="1"/>
    <col min="9" max="9" width="9.88671875" style="29" customWidth="1"/>
    <col min="10" max="10" width="7.6640625" style="29" customWidth="1"/>
    <col min="11" max="11" width="9.109375" style="29" customWidth="1"/>
    <col min="12" max="13" width="7.6640625" style="29" customWidth="1"/>
    <col min="14" max="14" width="15" style="28" customWidth="1"/>
    <col min="15" max="15" width="12.88671875" style="28" customWidth="1"/>
    <col min="16" max="16" width="21.6640625" style="28" customWidth="1"/>
    <col min="17" max="17" width="18.6640625" style="7" customWidth="1"/>
    <col min="18" max="18" width="13.6640625" style="7" customWidth="1"/>
    <col min="19" max="19" width="9.88671875" style="7" bestFit="1" customWidth="1"/>
    <col min="20" max="20" width="12.5546875" style="7" customWidth="1"/>
    <col min="21" max="16384" width="9.109375" style="7"/>
  </cols>
  <sheetData>
    <row r="1" spans="1:16" s="4" customFormat="1" ht="15.6" x14ac:dyDescent="0.3">
      <c r="A1" s="1"/>
      <c r="B1" s="2"/>
      <c r="C1" s="2"/>
      <c r="D1" s="2"/>
      <c r="E1" s="2"/>
      <c r="F1" s="2"/>
      <c r="I1" s="2"/>
      <c r="J1" s="2"/>
      <c r="K1" s="2"/>
      <c r="L1" s="2"/>
      <c r="M1" s="2"/>
      <c r="P1" s="3" t="s">
        <v>122</v>
      </c>
    </row>
    <row r="2" spans="1:16" s="4" customFormat="1" ht="15.6" x14ac:dyDescent="0.3">
      <c r="A2" s="1"/>
      <c r="B2" s="2"/>
      <c r="C2" s="2"/>
      <c r="D2" s="2"/>
      <c r="E2" s="2"/>
      <c r="F2" s="2"/>
      <c r="I2" s="2"/>
      <c r="J2" s="2"/>
      <c r="K2" s="2"/>
      <c r="L2" s="2"/>
      <c r="M2" s="2"/>
      <c r="P2" s="3"/>
    </row>
    <row r="3" spans="1:16" s="4" customFormat="1" ht="15.6" x14ac:dyDescent="0.3">
      <c r="A3" s="1"/>
      <c r="B3" s="2"/>
      <c r="C3" s="2"/>
      <c r="D3" s="2"/>
      <c r="E3" s="2"/>
      <c r="F3" s="2"/>
      <c r="I3" s="2"/>
      <c r="J3" s="2"/>
      <c r="K3" s="2"/>
      <c r="L3" s="2"/>
      <c r="M3" s="2"/>
      <c r="P3" s="3" t="s">
        <v>125</v>
      </c>
    </row>
    <row r="4" spans="1:16" s="4" customFormat="1" ht="15.6" x14ac:dyDescent="0.3">
      <c r="A4" s="1"/>
      <c r="B4" s="2"/>
      <c r="C4" s="2"/>
      <c r="D4" s="2"/>
      <c r="E4" s="2"/>
      <c r="F4" s="2"/>
      <c r="I4" s="2"/>
      <c r="J4" s="2"/>
      <c r="K4" s="2"/>
      <c r="L4" s="2"/>
      <c r="M4" s="2"/>
      <c r="P4" s="3"/>
    </row>
    <row r="5" spans="1:16" s="4" customFormat="1" ht="15.6" x14ac:dyDescent="0.3">
      <c r="A5" s="1"/>
      <c r="B5" s="2"/>
      <c r="C5" s="2"/>
      <c r="D5" s="2"/>
      <c r="E5" s="2"/>
      <c r="F5" s="2"/>
      <c r="I5" s="2"/>
      <c r="J5" s="2"/>
      <c r="K5" s="2"/>
      <c r="L5" s="2"/>
      <c r="M5" s="2"/>
      <c r="P5" s="5"/>
    </row>
    <row r="6" spans="1:16" s="4" customFormat="1" ht="15.75" customHeight="1" x14ac:dyDescent="0.25">
      <c r="A6" s="115" t="s">
        <v>65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 s="6" customFormat="1" ht="15.75" customHeight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1:16" ht="22.5" customHeight="1" x14ac:dyDescent="0.25">
      <c r="A8" s="115" t="s">
        <v>48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s="6" customFormat="1" ht="15.6" x14ac:dyDescent="0.25">
      <c r="A9" s="8"/>
      <c r="B9" s="8"/>
      <c r="C9" s="8"/>
      <c r="D9" s="8"/>
      <c r="E9" s="9"/>
      <c r="F9" s="10"/>
      <c r="G9" s="9"/>
      <c r="H9" s="9"/>
      <c r="I9" s="10"/>
      <c r="J9" s="10"/>
      <c r="K9" s="10"/>
      <c r="L9" s="10"/>
      <c r="M9" s="10"/>
      <c r="N9" s="9"/>
      <c r="O9" s="9"/>
      <c r="P9" s="9"/>
    </row>
    <row r="10" spans="1:16" ht="18" customHeight="1" x14ac:dyDescent="0.25">
      <c r="A10" s="77" t="s">
        <v>3</v>
      </c>
      <c r="B10" s="77" t="s">
        <v>13</v>
      </c>
      <c r="C10" s="77" t="s">
        <v>14</v>
      </c>
      <c r="D10" s="77" t="s">
        <v>6</v>
      </c>
      <c r="E10" s="120" t="s">
        <v>18</v>
      </c>
      <c r="F10" s="122" t="s">
        <v>15</v>
      </c>
      <c r="G10" s="116" t="s">
        <v>7</v>
      </c>
      <c r="H10" s="117"/>
      <c r="I10" s="117"/>
      <c r="J10" s="117"/>
      <c r="K10" s="117"/>
      <c r="L10" s="117"/>
      <c r="M10" s="117"/>
      <c r="N10" s="117"/>
      <c r="O10" s="118"/>
      <c r="P10" s="122" t="s">
        <v>9</v>
      </c>
    </row>
    <row r="11" spans="1:16" ht="42" customHeight="1" x14ac:dyDescent="0.25">
      <c r="A11" s="79"/>
      <c r="B11" s="79"/>
      <c r="C11" s="79"/>
      <c r="D11" s="79"/>
      <c r="E11" s="121"/>
      <c r="F11" s="123"/>
      <c r="G11" s="56" t="s">
        <v>57</v>
      </c>
      <c r="H11" s="60" t="s">
        <v>58</v>
      </c>
      <c r="I11" s="124" t="s">
        <v>26</v>
      </c>
      <c r="J11" s="125"/>
      <c r="K11" s="125"/>
      <c r="L11" s="125"/>
      <c r="M11" s="126"/>
      <c r="N11" s="56" t="s">
        <v>27</v>
      </c>
      <c r="O11" s="56" t="s">
        <v>28</v>
      </c>
      <c r="P11" s="123"/>
    </row>
    <row r="12" spans="1:16" x14ac:dyDescent="0.25">
      <c r="A12" s="11">
        <v>1</v>
      </c>
      <c r="B12" s="11">
        <v>2</v>
      </c>
      <c r="C12" s="11">
        <v>3</v>
      </c>
      <c r="D12" s="11">
        <v>4</v>
      </c>
      <c r="E12" s="12">
        <v>5</v>
      </c>
      <c r="F12" s="13">
        <v>5</v>
      </c>
      <c r="G12" s="13">
        <v>6</v>
      </c>
      <c r="H12" s="59">
        <v>7</v>
      </c>
      <c r="I12" s="116">
        <v>8</v>
      </c>
      <c r="J12" s="117"/>
      <c r="K12" s="117"/>
      <c r="L12" s="117"/>
      <c r="M12" s="118"/>
      <c r="N12" s="13">
        <v>9</v>
      </c>
      <c r="O12" s="13">
        <v>10</v>
      </c>
      <c r="P12" s="13">
        <v>11</v>
      </c>
    </row>
    <row r="13" spans="1:16" ht="18" customHeight="1" x14ac:dyDescent="0.25">
      <c r="A13" s="105" t="s">
        <v>4</v>
      </c>
      <c r="B13" s="127" t="s">
        <v>29</v>
      </c>
      <c r="C13" s="83" t="s">
        <v>31</v>
      </c>
      <c r="D13" s="14" t="s">
        <v>2</v>
      </c>
      <c r="E13" s="15">
        <f>SUM(E14:E17)</f>
        <v>0</v>
      </c>
      <c r="F13" s="15">
        <f>SUM(G13:O13)</f>
        <v>387809.27</v>
      </c>
      <c r="G13" s="15">
        <f>SUM(G14:G17)</f>
        <v>291669.27</v>
      </c>
      <c r="H13" s="15">
        <f>SUM(H14:H17)</f>
        <v>96140</v>
      </c>
      <c r="I13" s="91">
        <f>SUM(I14:M17)</f>
        <v>0</v>
      </c>
      <c r="J13" s="92"/>
      <c r="K13" s="92"/>
      <c r="L13" s="92"/>
      <c r="M13" s="93"/>
      <c r="N13" s="15">
        <f>SUM(N14:N17)</f>
        <v>0</v>
      </c>
      <c r="O13" s="15">
        <f>SUM(O14:O17)</f>
        <v>0</v>
      </c>
      <c r="P13" s="88"/>
    </row>
    <row r="14" spans="1:16" ht="21" customHeight="1" x14ac:dyDescent="0.25">
      <c r="A14" s="106"/>
      <c r="B14" s="128"/>
      <c r="C14" s="84"/>
      <c r="D14" s="14" t="s">
        <v>1</v>
      </c>
      <c r="E14" s="15">
        <f>E19+E27+E35+E43</f>
        <v>0</v>
      </c>
      <c r="F14" s="15">
        <f>SUM(G14:O14)</f>
        <v>142109.78</v>
      </c>
      <c r="G14" s="15">
        <f>G19+G35+G43</f>
        <v>142109.78</v>
      </c>
      <c r="H14" s="15">
        <f>H19+H35+H43</f>
        <v>0</v>
      </c>
      <c r="I14" s="91">
        <f>I19+M35+M43+I27</f>
        <v>0</v>
      </c>
      <c r="J14" s="92"/>
      <c r="K14" s="92"/>
      <c r="L14" s="92"/>
      <c r="M14" s="93"/>
      <c r="N14" s="15">
        <f>N19+N35+N43</f>
        <v>0</v>
      </c>
      <c r="O14" s="15">
        <f>O19+O35+O43</f>
        <v>0</v>
      </c>
      <c r="P14" s="90"/>
    </row>
    <row r="15" spans="1:16" ht="27.6" x14ac:dyDescent="0.25">
      <c r="A15" s="106"/>
      <c r="B15" s="128"/>
      <c r="C15" s="84"/>
      <c r="D15" s="14" t="s">
        <v>5</v>
      </c>
      <c r="E15" s="15">
        <f>E36+E20+E28+E44</f>
        <v>0</v>
      </c>
      <c r="F15" s="15">
        <f>SUM(G15:O15)</f>
        <v>111328.45000000001</v>
      </c>
      <c r="G15" s="15">
        <f t="shared" ref="G15:I16" si="0">G20+G36+G44+G28</f>
        <v>48933.590000000004</v>
      </c>
      <c r="H15" s="15">
        <f t="shared" si="0"/>
        <v>62394.86</v>
      </c>
      <c r="I15" s="91">
        <f t="shared" si="0"/>
        <v>0</v>
      </c>
      <c r="J15" s="92"/>
      <c r="K15" s="92"/>
      <c r="L15" s="92"/>
      <c r="M15" s="93"/>
      <c r="N15" s="15">
        <f>N20+N36+N44+N28</f>
        <v>0</v>
      </c>
      <c r="O15" s="15">
        <f t="shared" ref="N15:O17" si="1">O20+O36+O44</f>
        <v>0</v>
      </c>
      <c r="P15" s="90"/>
    </row>
    <row r="16" spans="1:16" ht="27.6" x14ac:dyDescent="0.25">
      <c r="A16" s="106"/>
      <c r="B16" s="128"/>
      <c r="C16" s="84"/>
      <c r="D16" s="14" t="s">
        <v>12</v>
      </c>
      <c r="E16" s="15">
        <f>E37+E21+E29+E45</f>
        <v>0</v>
      </c>
      <c r="F16" s="15">
        <f>SUM(G16:O16)</f>
        <v>134371.03999999998</v>
      </c>
      <c r="G16" s="15">
        <f t="shared" si="0"/>
        <v>100625.9</v>
      </c>
      <c r="H16" s="15">
        <f t="shared" si="0"/>
        <v>33745.14</v>
      </c>
      <c r="I16" s="91">
        <f t="shared" si="0"/>
        <v>0</v>
      </c>
      <c r="J16" s="92"/>
      <c r="K16" s="92"/>
      <c r="L16" s="92"/>
      <c r="M16" s="93"/>
      <c r="N16" s="15">
        <f>N21+N37+N45+N29</f>
        <v>0</v>
      </c>
      <c r="O16" s="15">
        <f t="shared" si="1"/>
        <v>0</v>
      </c>
      <c r="P16" s="90"/>
    </row>
    <row r="17" spans="1:16" ht="15.75" customHeight="1" x14ac:dyDescent="0.25">
      <c r="A17" s="107"/>
      <c r="B17" s="129"/>
      <c r="C17" s="85"/>
      <c r="D17" s="14" t="s">
        <v>17</v>
      </c>
      <c r="E17" s="15">
        <f>E38</f>
        <v>0</v>
      </c>
      <c r="F17" s="15">
        <f>SUM(I17:O17)</f>
        <v>0</v>
      </c>
      <c r="G17" s="15">
        <f>G22+G38+G46</f>
        <v>0</v>
      </c>
      <c r="H17" s="15">
        <f>H22+H38+H46</f>
        <v>0</v>
      </c>
      <c r="I17" s="91">
        <f>I22+M38+M46</f>
        <v>0</v>
      </c>
      <c r="J17" s="92"/>
      <c r="K17" s="92"/>
      <c r="L17" s="92"/>
      <c r="M17" s="93"/>
      <c r="N17" s="15">
        <f t="shared" si="1"/>
        <v>0</v>
      </c>
      <c r="O17" s="15">
        <f t="shared" si="1"/>
        <v>0</v>
      </c>
      <c r="P17" s="89"/>
    </row>
    <row r="18" spans="1:16" ht="15" customHeight="1" x14ac:dyDescent="0.25">
      <c r="A18" s="105" t="s">
        <v>10</v>
      </c>
      <c r="B18" s="74" t="s">
        <v>38</v>
      </c>
      <c r="C18" s="77" t="s">
        <v>31</v>
      </c>
      <c r="D18" s="17" t="s">
        <v>2</v>
      </c>
      <c r="E18" s="18">
        <v>0</v>
      </c>
      <c r="F18" s="58">
        <f>SUM(F19:F22)</f>
        <v>289282</v>
      </c>
      <c r="G18" s="58">
        <v>289282</v>
      </c>
      <c r="H18" s="55">
        <v>0</v>
      </c>
      <c r="I18" s="96">
        <v>0</v>
      </c>
      <c r="J18" s="97"/>
      <c r="K18" s="97"/>
      <c r="L18" s="97"/>
      <c r="M18" s="98"/>
      <c r="N18" s="58">
        <f>SUM(N19:N22)</f>
        <v>0</v>
      </c>
      <c r="O18" s="58">
        <f>SUM(O19:O22)</f>
        <v>0</v>
      </c>
      <c r="P18" s="88" t="s">
        <v>88</v>
      </c>
    </row>
    <row r="19" spans="1:16" x14ac:dyDescent="0.25">
      <c r="A19" s="106"/>
      <c r="B19" s="75"/>
      <c r="C19" s="78"/>
      <c r="D19" s="17" t="s">
        <v>1</v>
      </c>
      <c r="E19" s="18">
        <v>0</v>
      </c>
      <c r="F19" s="58">
        <f>SUM(G19:O19)</f>
        <v>142109.78</v>
      </c>
      <c r="G19" s="58">
        <v>142109.78</v>
      </c>
      <c r="H19" s="55">
        <v>0</v>
      </c>
      <c r="I19" s="96">
        <v>0</v>
      </c>
      <c r="J19" s="97"/>
      <c r="K19" s="97"/>
      <c r="L19" s="97"/>
      <c r="M19" s="98"/>
      <c r="N19" s="58">
        <v>0</v>
      </c>
      <c r="O19" s="58">
        <v>0</v>
      </c>
      <c r="P19" s="90"/>
    </row>
    <row r="20" spans="1:16" ht="27.6" x14ac:dyDescent="0.25">
      <c r="A20" s="106"/>
      <c r="B20" s="75"/>
      <c r="C20" s="78"/>
      <c r="D20" s="17" t="s">
        <v>5</v>
      </c>
      <c r="E20" s="18">
        <v>0</v>
      </c>
      <c r="F20" s="58">
        <f>SUM(G20:O20)</f>
        <v>47369.93</v>
      </c>
      <c r="G20" s="58">
        <v>47369.93</v>
      </c>
      <c r="H20" s="55">
        <v>0</v>
      </c>
      <c r="I20" s="96">
        <v>0</v>
      </c>
      <c r="J20" s="97"/>
      <c r="K20" s="97"/>
      <c r="L20" s="97"/>
      <c r="M20" s="98"/>
      <c r="N20" s="58">
        <v>0</v>
      </c>
      <c r="O20" s="58">
        <v>0</v>
      </c>
      <c r="P20" s="90"/>
    </row>
    <row r="21" spans="1:16" ht="27.6" x14ac:dyDescent="0.25">
      <c r="A21" s="106"/>
      <c r="B21" s="75"/>
      <c r="C21" s="78"/>
      <c r="D21" s="17" t="s">
        <v>12</v>
      </c>
      <c r="E21" s="18">
        <v>0</v>
      </c>
      <c r="F21" s="58">
        <f>SUM(G21:O21)</f>
        <v>99802.29</v>
      </c>
      <c r="G21" s="58">
        <v>99802.29</v>
      </c>
      <c r="H21" s="55">
        <v>0</v>
      </c>
      <c r="I21" s="96">
        <v>0</v>
      </c>
      <c r="J21" s="97"/>
      <c r="K21" s="97"/>
      <c r="L21" s="97"/>
      <c r="M21" s="98"/>
      <c r="N21" s="58">
        <v>0</v>
      </c>
      <c r="O21" s="58">
        <v>0</v>
      </c>
      <c r="P21" s="90"/>
    </row>
    <row r="22" spans="1:16" x14ac:dyDescent="0.25">
      <c r="A22" s="106"/>
      <c r="B22" s="76"/>
      <c r="C22" s="79"/>
      <c r="D22" s="17" t="s">
        <v>17</v>
      </c>
      <c r="E22" s="18">
        <v>0</v>
      </c>
      <c r="F22" s="58">
        <f>SUM(I22:O22)</f>
        <v>0</v>
      </c>
      <c r="G22" s="58">
        <f t="shared" ref="G22" si="2">I22</f>
        <v>0</v>
      </c>
      <c r="H22" s="61">
        <v>0</v>
      </c>
      <c r="I22" s="112">
        <v>0</v>
      </c>
      <c r="J22" s="113"/>
      <c r="K22" s="113"/>
      <c r="L22" s="113"/>
      <c r="M22" s="114"/>
      <c r="N22" s="58">
        <v>0</v>
      </c>
      <c r="O22" s="58">
        <v>0</v>
      </c>
      <c r="P22" s="89"/>
    </row>
    <row r="23" spans="1:16" s="20" customFormat="1" ht="20.25" customHeight="1" x14ac:dyDescent="0.25">
      <c r="A23" s="106"/>
      <c r="B23" s="65" t="s">
        <v>66</v>
      </c>
      <c r="C23" s="68" t="s">
        <v>43</v>
      </c>
      <c r="D23" s="68" t="s">
        <v>46</v>
      </c>
      <c r="E23" s="19"/>
      <c r="F23" s="86" t="s">
        <v>0</v>
      </c>
      <c r="G23" s="88" t="s">
        <v>20</v>
      </c>
      <c r="H23" s="88" t="s">
        <v>21</v>
      </c>
      <c r="I23" s="94" t="s">
        <v>72</v>
      </c>
      <c r="J23" s="94" t="s">
        <v>59</v>
      </c>
      <c r="K23" s="94"/>
      <c r="L23" s="94"/>
      <c r="M23" s="94"/>
      <c r="N23" s="88" t="s">
        <v>27</v>
      </c>
      <c r="O23" s="88" t="s">
        <v>28</v>
      </c>
      <c r="P23" s="88"/>
    </row>
    <row r="24" spans="1:16" ht="25.5" customHeight="1" x14ac:dyDescent="0.25">
      <c r="A24" s="106"/>
      <c r="B24" s="66"/>
      <c r="C24" s="69"/>
      <c r="D24" s="69"/>
      <c r="E24" s="18"/>
      <c r="F24" s="87"/>
      <c r="G24" s="89"/>
      <c r="H24" s="89"/>
      <c r="I24" s="94"/>
      <c r="J24" s="57" t="s">
        <v>61</v>
      </c>
      <c r="K24" s="57" t="s">
        <v>62</v>
      </c>
      <c r="L24" s="57" t="s">
        <v>63</v>
      </c>
      <c r="M24" s="57" t="s">
        <v>60</v>
      </c>
      <c r="N24" s="89"/>
      <c r="O24" s="89"/>
      <c r="P24" s="90"/>
    </row>
    <row r="25" spans="1:16" ht="20.25" customHeight="1" x14ac:dyDescent="0.25">
      <c r="A25" s="107"/>
      <c r="B25" s="67"/>
      <c r="C25" s="70"/>
      <c r="D25" s="70"/>
      <c r="E25" s="18"/>
      <c r="F25" s="12" t="s">
        <v>19</v>
      </c>
      <c r="G25" s="12">
        <v>1</v>
      </c>
      <c r="H25" s="31">
        <v>0</v>
      </c>
      <c r="I25" s="31" t="s">
        <v>25</v>
      </c>
      <c r="J25" s="31">
        <v>0</v>
      </c>
      <c r="K25" s="31">
        <v>0</v>
      </c>
      <c r="L25" s="31">
        <v>0</v>
      </c>
      <c r="M25" s="31">
        <v>0</v>
      </c>
      <c r="N25" s="12">
        <v>0</v>
      </c>
      <c r="O25" s="12">
        <v>0</v>
      </c>
      <c r="P25" s="89"/>
    </row>
    <row r="26" spans="1:16" ht="15" customHeight="1" x14ac:dyDescent="0.25">
      <c r="A26" s="105" t="s">
        <v>16</v>
      </c>
      <c r="B26" s="74" t="s">
        <v>30</v>
      </c>
      <c r="C26" s="77" t="s">
        <v>31</v>
      </c>
      <c r="D26" s="17" t="s">
        <v>2</v>
      </c>
      <c r="E26" s="18">
        <v>0</v>
      </c>
      <c r="F26" s="58">
        <f>SUM(F27:F30)</f>
        <v>2387.27</v>
      </c>
      <c r="G26" s="19">
        <f>SUM(G27:G30)</f>
        <v>2387.27</v>
      </c>
      <c r="H26" s="19">
        <f>SUM(H27:H30)</f>
        <v>0</v>
      </c>
      <c r="I26" s="96">
        <f>SUM(I27:M30)</f>
        <v>0</v>
      </c>
      <c r="J26" s="97"/>
      <c r="K26" s="97"/>
      <c r="L26" s="97"/>
      <c r="M26" s="98"/>
      <c r="N26" s="18">
        <f>SUM(N27:N30)</f>
        <v>0</v>
      </c>
      <c r="O26" s="18">
        <f>SUM(O27:O30)</f>
        <v>0</v>
      </c>
      <c r="P26" s="88" t="s">
        <v>88</v>
      </c>
    </row>
    <row r="27" spans="1:16" x14ac:dyDescent="0.25">
      <c r="A27" s="106"/>
      <c r="B27" s="75"/>
      <c r="C27" s="78"/>
      <c r="D27" s="17" t="s">
        <v>1</v>
      </c>
      <c r="E27" s="18">
        <v>0</v>
      </c>
      <c r="F27" s="58">
        <f>SUM(G27:O27)</f>
        <v>0</v>
      </c>
      <c r="G27" s="58">
        <f>I27</f>
        <v>0</v>
      </c>
      <c r="H27" s="55">
        <v>0</v>
      </c>
      <c r="I27" s="96">
        <v>0</v>
      </c>
      <c r="J27" s="97"/>
      <c r="K27" s="97"/>
      <c r="L27" s="97"/>
      <c r="M27" s="98"/>
      <c r="N27" s="18">
        <v>0</v>
      </c>
      <c r="O27" s="18">
        <v>0</v>
      </c>
      <c r="P27" s="90"/>
    </row>
    <row r="28" spans="1:16" ht="27.6" x14ac:dyDescent="0.25">
      <c r="A28" s="106"/>
      <c r="B28" s="75"/>
      <c r="C28" s="78"/>
      <c r="D28" s="17" t="s">
        <v>5</v>
      </c>
      <c r="E28" s="18">
        <v>0</v>
      </c>
      <c r="F28" s="58">
        <f>SUM(G28:O28)</f>
        <v>1563.66</v>
      </c>
      <c r="G28" s="58">
        <v>1563.66</v>
      </c>
      <c r="H28" s="55">
        <v>0</v>
      </c>
      <c r="I28" s="96">
        <v>0</v>
      </c>
      <c r="J28" s="97"/>
      <c r="K28" s="97"/>
      <c r="L28" s="97"/>
      <c r="M28" s="98"/>
      <c r="N28" s="18">
        <v>0</v>
      </c>
      <c r="O28" s="18">
        <v>0</v>
      </c>
      <c r="P28" s="90"/>
    </row>
    <row r="29" spans="1:16" ht="27.6" x14ac:dyDescent="0.25">
      <c r="A29" s="106"/>
      <c r="B29" s="75"/>
      <c r="C29" s="78"/>
      <c r="D29" s="17" t="s">
        <v>12</v>
      </c>
      <c r="E29" s="18">
        <v>0</v>
      </c>
      <c r="F29" s="58">
        <f>SUM(G29:O29)</f>
        <v>823.61</v>
      </c>
      <c r="G29" s="58">
        <v>823.61</v>
      </c>
      <c r="H29" s="55">
        <v>0</v>
      </c>
      <c r="I29" s="96">
        <v>0</v>
      </c>
      <c r="J29" s="97"/>
      <c r="K29" s="97"/>
      <c r="L29" s="97"/>
      <c r="M29" s="98"/>
      <c r="N29" s="18">
        <v>0</v>
      </c>
      <c r="O29" s="18">
        <v>0</v>
      </c>
      <c r="P29" s="90"/>
    </row>
    <row r="30" spans="1:16" x14ac:dyDescent="0.25">
      <c r="A30" s="106"/>
      <c r="B30" s="76"/>
      <c r="C30" s="79"/>
      <c r="D30" s="17" t="s">
        <v>17</v>
      </c>
      <c r="E30" s="18">
        <v>0</v>
      </c>
      <c r="F30" s="58">
        <f>SUM(I30:O30)</f>
        <v>0</v>
      </c>
      <c r="G30" s="58">
        <f>I30</f>
        <v>0</v>
      </c>
      <c r="H30" s="55">
        <v>0</v>
      </c>
      <c r="I30" s="96">
        <v>0</v>
      </c>
      <c r="J30" s="97"/>
      <c r="K30" s="97"/>
      <c r="L30" s="97"/>
      <c r="M30" s="98"/>
      <c r="N30" s="18">
        <v>0</v>
      </c>
      <c r="O30" s="18">
        <v>0</v>
      </c>
      <c r="P30" s="89"/>
    </row>
    <row r="31" spans="1:16" s="20" customFormat="1" ht="21.75" customHeight="1" x14ac:dyDescent="0.25">
      <c r="A31" s="106"/>
      <c r="B31" s="65" t="s">
        <v>67</v>
      </c>
      <c r="C31" s="68" t="s">
        <v>43</v>
      </c>
      <c r="D31" s="68" t="s">
        <v>46</v>
      </c>
      <c r="E31" s="19"/>
      <c r="F31" s="86" t="s">
        <v>0</v>
      </c>
      <c r="G31" s="88" t="s">
        <v>20</v>
      </c>
      <c r="H31" s="88" t="s">
        <v>21</v>
      </c>
      <c r="I31" s="94" t="s">
        <v>72</v>
      </c>
      <c r="J31" s="94" t="s">
        <v>59</v>
      </c>
      <c r="K31" s="94"/>
      <c r="L31" s="94"/>
      <c r="M31" s="94"/>
      <c r="N31" s="88" t="s">
        <v>27</v>
      </c>
      <c r="O31" s="88" t="s">
        <v>28</v>
      </c>
      <c r="P31" s="86"/>
    </row>
    <row r="32" spans="1:16" ht="22.5" customHeight="1" x14ac:dyDescent="0.25">
      <c r="A32" s="106"/>
      <c r="B32" s="66"/>
      <c r="C32" s="69"/>
      <c r="D32" s="69"/>
      <c r="E32" s="18"/>
      <c r="F32" s="87"/>
      <c r="G32" s="89"/>
      <c r="H32" s="89"/>
      <c r="I32" s="94"/>
      <c r="J32" s="57" t="s">
        <v>61</v>
      </c>
      <c r="K32" s="57" t="s">
        <v>62</v>
      </c>
      <c r="L32" s="57" t="s">
        <v>63</v>
      </c>
      <c r="M32" s="57" t="s">
        <v>60</v>
      </c>
      <c r="N32" s="89"/>
      <c r="O32" s="89"/>
      <c r="P32" s="111"/>
    </row>
    <row r="33" spans="1:17" ht="21.75" customHeight="1" x14ac:dyDescent="0.25">
      <c r="A33" s="107"/>
      <c r="B33" s="67"/>
      <c r="C33" s="70"/>
      <c r="D33" s="70"/>
      <c r="E33" s="18"/>
      <c r="F33" s="12" t="s">
        <v>19</v>
      </c>
      <c r="G33" s="12">
        <v>1</v>
      </c>
      <c r="H33" s="31">
        <v>0</v>
      </c>
      <c r="I33" s="31" t="s">
        <v>25</v>
      </c>
      <c r="J33" s="31">
        <v>0</v>
      </c>
      <c r="K33" s="31">
        <v>0</v>
      </c>
      <c r="L33" s="31">
        <v>0</v>
      </c>
      <c r="M33" s="31">
        <v>0</v>
      </c>
      <c r="N33" s="12">
        <v>0</v>
      </c>
      <c r="O33" s="12">
        <v>0</v>
      </c>
      <c r="P33" s="87"/>
    </row>
    <row r="34" spans="1:17" ht="15" customHeight="1" x14ac:dyDescent="0.25">
      <c r="A34" s="105" t="s">
        <v>81</v>
      </c>
      <c r="B34" s="74" t="s">
        <v>32</v>
      </c>
      <c r="C34" s="77" t="s">
        <v>31</v>
      </c>
      <c r="D34" s="17" t="s">
        <v>2</v>
      </c>
      <c r="E34" s="18">
        <v>0</v>
      </c>
      <c r="F34" s="58">
        <f>SUM(F35:F38)</f>
        <v>96140</v>
      </c>
      <c r="G34" s="58">
        <f>G35+G37+G36+G38</f>
        <v>0</v>
      </c>
      <c r="H34" s="58">
        <f>H35+H37+H36+H38</f>
        <v>96140</v>
      </c>
      <c r="I34" s="96">
        <f>I35+I36+I37+I38</f>
        <v>0</v>
      </c>
      <c r="J34" s="97"/>
      <c r="K34" s="97"/>
      <c r="L34" s="97"/>
      <c r="M34" s="98"/>
      <c r="N34" s="18">
        <f>SUM(N35:N38)</f>
        <v>0</v>
      </c>
      <c r="O34" s="18">
        <f>SUM(O35:O38)</f>
        <v>0</v>
      </c>
      <c r="P34" s="88" t="s">
        <v>88</v>
      </c>
    </row>
    <row r="35" spans="1:17" ht="17.25" customHeight="1" x14ac:dyDescent="0.25">
      <c r="A35" s="106"/>
      <c r="B35" s="75"/>
      <c r="C35" s="78"/>
      <c r="D35" s="17" t="s">
        <v>1</v>
      </c>
      <c r="E35" s="18">
        <v>0</v>
      </c>
      <c r="F35" s="58">
        <f>SUM(G35:O35)</f>
        <v>0</v>
      </c>
      <c r="G35" s="58">
        <f>I35</f>
        <v>0</v>
      </c>
      <c r="H35" s="55">
        <v>0</v>
      </c>
      <c r="I35" s="96">
        <v>0</v>
      </c>
      <c r="J35" s="97"/>
      <c r="K35" s="97"/>
      <c r="L35" s="97"/>
      <c r="M35" s="98"/>
      <c r="N35" s="18">
        <v>0</v>
      </c>
      <c r="O35" s="18">
        <v>0</v>
      </c>
      <c r="P35" s="90"/>
    </row>
    <row r="36" spans="1:17" ht="27.6" x14ac:dyDescent="0.25">
      <c r="A36" s="106"/>
      <c r="B36" s="75"/>
      <c r="C36" s="78"/>
      <c r="D36" s="17" t="s">
        <v>5</v>
      </c>
      <c r="E36" s="18">
        <v>0</v>
      </c>
      <c r="F36" s="58">
        <f>SUM(G36:O36)</f>
        <v>62394.86</v>
      </c>
      <c r="G36" s="58">
        <v>0</v>
      </c>
      <c r="H36" s="55">
        <v>62394.86</v>
      </c>
      <c r="I36" s="96">
        <v>0</v>
      </c>
      <c r="J36" s="97"/>
      <c r="K36" s="97"/>
      <c r="L36" s="97"/>
      <c r="M36" s="98"/>
      <c r="N36" s="18">
        <v>0</v>
      </c>
      <c r="O36" s="18">
        <v>0</v>
      </c>
      <c r="P36" s="90"/>
      <c r="Q36" s="21"/>
    </row>
    <row r="37" spans="1:17" ht="30" customHeight="1" x14ac:dyDescent="0.25">
      <c r="A37" s="106"/>
      <c r="B37" s="75"/>
      <c r="C37" s="78"/>
      <c r="D37" s="17" t="s">
        <v>12</v>
      </c>
      <c r="E37" s="18">
        <v>0</v>
      </c>
      <c r="F37" s="58">
        <f>SUM(G37:O37)</f>
        <v>33745.14</v>
      </c>
      <c r="G37" s="58">
        <v>0</v>
      </c>
      <c r="H37" s="55">
        <v>33745.14</v>
      </c>
      <c r="I37" s="96">
        <v>0</v>
      </c>
      <c r="J37" s="97"/>
      <c r="K37" s="97"/>
      <c r="L37" s="97"/>
      <c r="M37" s="98"/>
      <c r="N37" s="18">
        <v>0</v>
      </c>
      <c r="O37" s="18">
        <v>0</v>
      </c>
      <c r="P37" s="90"/>
      <c r="Q37" s="22"/>
    </row>
    <row r="38" spans="1:17" x14ac:dyDescent="0.25">
      <c r="A38" s="106"/>
      <c r="B38" s="76"/>
      <c r="C38" s="79"/>
      <c r="D38" s="17" t="s">
        <v>17</v>
      </c>
      <c r="E38" s="18">
        <v>0</v>
      </c>
      <c r="F38" s="58">
        <f>SUM(I38:O38)</f>
        <v>0</v>
      </c>
      <c r="G38" s="58">
        <f>I38</f>
        <v>0</v>
      </c>
      <c r="H38" s="55"/>
      <c r="I38" s="96">
        <v>0</v>
      </c>
      <c r="J38" s="97"/>
      <c r="K38" s="97"/>
      <c r="L38" s="97"/>
      <c r="M38" s="98"/>
      <c r="N38" s="18">
        <v>0</v>
      </c>
      <c r="O38" s="18">
        <v>0</v>
      </c>
      <c r="P38" s="89"/>
    </row>
    <row r="39" spans="1:17" s="20" customFormat="1" ht="15" customHeight="1" x14ac:dyDescent="0.25">
      <c r="A39" s="106"/>
      <c r="B39" s="65" t="s">
        <v>49</v>
      </c>
      <c r="C39" s="68" t="s">
        <v>43</v>
      </c>
      <c r="D39" s="68" t="s">
        <v>46</v>
      </c>
      <c r="E39" s="19"/>
      <c r="F39" s="86" t="s">
        <v>0</v>
      </c>
      <c r="G39" s="88" t="s">
        <v>20</v>
      </c>
      <c r="H39" s="88" t="s">
        <v>21</v>
      </c>
      <c r="I39" s="94" t="s">
        <v>72</v>
      </c>
      <c r="J39" s="95" t="s">
        <v>59</v>
      </c>
      <c r="K39" s="95"/>
      <c r="L39" s="95"/>
      <c r="M39" s="95"/>
      <c r="N39" s="88" t="s">
        <v>27</v>
      </c>
      <c r="O39" s="88" t="s">
        <v>28</v>
      </c>
      <c r="P39" s="86"/>
    </row>
    <row r="40" spans="1:17" ht="24" x14ac:dyDescent="0.25">
      <c r="A40" s="106"/>
      <c r="B40" s="66"/>
      <c r="C40" s="69"/>
      <c r="D40" s="69"/>
      <c r="E40" s="18"/>
      <c r="F40" s="87"/>
      <c r="G40" s="89"/>
      <c r="H40" s="89"/>
      <c r="I40" s="94"/>
      <c r="J40" s="57" t="s">
        <v>61</v>
      </c>
      <c r="K40" s="57" t="s">
        <v>62</v>
      </c>
      <c r="L40" s="57" t="s">
        <v>63</v>
      </c>
      <c r="M40" s="57" t="s">
        <v>60</v>
      </c>
      <c r="N40" s="89"/>
      <c r="O40" s="89"/>
      <c r="P40" s="111"/>
    </row>
    <row r="41" spans="1:17" x14ac:dyDescent="0.25">
      <c r="A41" s="107"/>
      <c r="B41" s="67"/>
      <c r="C41" s="70"/>
      <c r="D41" s="70"/>
      <c r="E41" s="18"/>
      <c r="F41" s="12" t="s">
        <v>19</v>
      </c>
      <c r="G41" s="12">
        <v>0</v>
      </c>
      <c r="H41" s="31">
        <v>1</v>
      </c>
      <c r="I41" s="31" t="s">
        <v>25</v>
      </c>
      <c r="J41" s="31">
        <v>0</v>
      </c>
      <c r="K41" s="31">
        <v>0</v>
      </c>
      <c r="L41" s="31">
        <v>0</v>
      </c>
      <c r="M41" s="31">
        <v>0</v>
      </c>
      <c r="N41" s="12">
        <v>0</v>
      </c>
      <c r="O41" s="12">
        <v>0</v>
      </c>
      <c r="P41" s="87"/>
    </row>
    <row r="42" spans="1:17" ht="15" customHeight="1" x14ac:dyDescent="0.25">
      <c r="A42" s="105" t="s">
        <v>22</v>
      </c>
      <c r="B42" s="74" t="s">
        <v>39</v>
      </c>
      <c r="C42" s="77" t="s">
        <v>31</v>
      </c>
      <c r="D42" s="17" t="s">
        <v>2</v>
      </c>
      <c r="E42" s="18">
        <f>SUM(E43:E46)</f>
        <v>0</v>
      </c>
      <c r="F42" s="58">
        <f>SUM(F43:F46)</f>
        <v>0</v>
      </c>
      <c r="G42" s="18">
        <f>SUM(G43:G46)</f>
        <v>0</v>
      </c>
      <c r="H42" s="23"/>
      <c r="I42" s="96">
        <v>0</v>
      </c>
      <c r="J42" s="97"/>
      <c r="K42" s="97"/>
      <c r="L42" s="97"/>
      <c r="M42" s="98"/>
      <c r="N42" s="18">
        <f>SUM(N43:N46)</f>
        <v>0</v>
      </c>
      <c r="O42" s="18">
        <f>SUM(O43:O46)</f>
        <v>0</v>
      </c>
      <c r="P42" s="88" t="s">
        <v>88</v>
      </c>
    </row>
    <row r="43" spans="1:17" x14ac:dyDescent="0.25">
      <c r="A43" s="106"/>
      <c r="B43" s="75"/>
      <c r="C43" s="78"/>
      <c r="D43" s="17" t="s">
        <v>1</v>
      </c>
      <c r="E43" s="18">
        <v>0</v>
      </c>
      <c r="F43" s="58">
        <f>SUM(G43:O43)</f>
        <v>0</v>
      </c>
      <c r="G43" s="18">
        <v>0</v>
      </c>
      <c r="H43" s="23">
        <v>0</v>
      </c>
      <c r="I43" s="96">
        <v>0</v>
      </c>
      <c r="J43" s="97"/>
      <c r="K43" s="97"/>
      <c r="L43" s="97"/>
      <c r="M43" s="98"/>
      <c r="N43" s="18">
        <v>0</v>
      </c>
      <c r="O43" s="18">
        <v>0</v>
      </c>
      <c r="P43" s="90"/>
    </row>
    <row r="44" spans="1:17" ht="27.6" x14ac:dyDescent="0.25">
      <c r="A44" s="106"/>
      <c r="B44" s="75"/>
      <c r="C44" s="78"/>
      <c r="D44" s="17" t="s">
        <v>5</v>
      </c>
      <c r="E44" s="18">
        <v>0</v>
      </c>
      <c r="F44" s="58">
        <f>SUM(G44:O44)</f>
        <v>0</v>
      </c>
      <c r="G44" s="18">
        <v>0</v>
      </c>
      <c r="H44" s="23">
        <v>0</v>
      </c>
      <c r="I44" s="96">
        <v>0</v>
      </c>
      <c r="J44" s="97"/>
      <c r="K44" s="97"/>
      <c r="L44" s="97"/>
      <c r="M44" s="98"/>
      <c r="N44" s="18">
        <v>0</v>
      </c>
      <c r="O44" s="18">
        <v>0</v>
      </c>
      <c r="P44" s="90"/>
    </row>
    <row r="45" spans="1:17" ht="30" customHeight="1" x14ac:dyDescent="0.25">
      <c r="A45" s="106"/>
      <c r="B45" s="75"/>
      <c r="C45" s="78"/>
      <c r="D45" s="17" t="s">
        <v>12</v>
      </c>
      <c r="E45" s="18">
        <v>0</v>
      </c>
      <c r="F45" s="58">
        <f>SUM(G45:O45)</f>
        <v>0</v>
      </c>
      <c r="G45" s="18">
        <v>0</v>
      </c>
      <c r="H45" s="23">
        <v>0</v>
      </c>
      <c r="I45" s="96">
        <v>0</v>
      </c>
      <c r="J45" s="97"/>
      <c r="K45" s="97"/>
      <c r="L45" s="97"/>
      <c r="M45" s="98"/>
      <c r="N45" s="18">
        <v>0</v>
      </c>
      <c r="O45" s="18">
        <v>0</v>
      </c>
      <c r="P45" s="90"/>
    </row>
    <row r="46" spans="1:17" x14ac:dyDescent="0.25">
      <c r="A46" s="106"/>
      <c r="B46" s="76"/>
      <c r="C46" s="79"/>
      <c r="D46" s="17" t="s">
        <v>17</v>
      </c>
      <c r="E46" s="18">
        <v>0</v>
      </c>
      <c r="F46" s="58">
        <f>SUM(I46:O46)</f>
        <v>0</v>
      </c>
      <c r="G46" s="18">
        <v>0</v>
      </c>
      <c r="H46" s="23">
        <v>0</v>
      </c>
      <c r="I46" s="96">
        <v>0</v>
      </c>
      <c r="J46" s="97"/>
      <c r="K46" s="97"/>
      <c r="L46" s="97"/>
      <c r="M46" s="98"/>
      <c r="N46" s="18">
        <v>0</v>
      </c>
      <c r="O46" s="18">
        <v>0</v>
      </c>
      <c r="P46" s="89"/>
    </row>
    <row r="47" spans="1:17" s="20" customFormat="1" ht="93.75" customHeight="1" x14ac:dyDescent="0.25">
      <c r="A47" s="106"/>
      <c r="B47" s="108" t="s">
        <v>68</v>
      </c>
      <c r="C47" s="68" t="s">
        <v>43</v>
      </c>
      <c r="D47" s="68" t="s">
        <v>46</v>
      </c>
      <c r="E47" s="19"/>
      <c r="F47" s="86" t="s">
        <v>0</v>
      </c>
      <c r="G47" s="88" t="s">
        <v>20</v>
      </c>
      <c r="H47" s="88" t="s">
        <v>21</v>
      </c>
      <c r="I47" s="94" t="s">
        <v>72</v>
      </c>
      <c r="J47" s="95" t="s">
        <v>59</v>
      </c>
      <c r="K47" s="95"/>
      <c r="L47" s="95"/>
      <c r="M47" s="95"/>
      <c r="N47" s="88" t="s">
        <v>27</v>
      </c>
      <c r="O47" s="88" t="s">
        <v>28</v>
      </c>
      <c r="P47" s="86"/>
    </row>
    <row r="48" spans="1:17" ht="88.5" customHeight="1" x14ac:dyDescent="0.25">
      <c r="A48" s="106"/>
      <c r="B48" s="109"/>
      <c r="C48" s="69"/>
      <c r="D48" s="69"/>
      <c r="E48" s="18"/>
      <c r="F48" s="87"/>
      <c r="G48" s="89"/>
      <c r="H48" s="89"/>
      <c r="I48" s="94"/>
      <c r="J48" s="57" t="s">
        <v>61</v>
      </c>
      <c r="K48" s="57" t="s">
        <v>62</v>
      </c>
      <c r="L48" s="57" t="s">
        <v>63</v>
      </c>
      <c r="M48" s="57" t="s">
        <v>60</v>
      </c>
      <c r="N48" s="89"/>
      <c r="O48" s="89"/>
      <c r="P48" s="111"/>
    </row>
    <row r="49" spans="1:19" ht="88.5" customHeight="1" x14ac:dyDescent="0.25">
      <c r="A49" s="107"/>
      <c r="B49" s="110"/>
      <c r="C49" s="70"/>
      <c r="D49" s="70"/>
      <c r="E49" s="18"/>
      <c r="F49" s="12" t="s">
        <v>25</v>
      </c>
      <c r="G49" s="12">
        <v>0</v>
      </c>
      <c r="H49" s="31">
        <v>0</v>
      </c>
      <c r="I49" s="31" t="s">
        <v>25</v>
      </c>
      <c r="J49" s="31">
        <v>0</v>
      </c>
      <c r="K49" s="31">
        <v>0</v>
      </c>
      <c r="L49" s="31">
        <v>0</v>
      </c>
      <c r="M49" s="31">
        <v>0</v>
      </c>
      <c r="N49" s="12">
        <v>0</v>
      </c>
      <c r="O49" s="12">
        <v>0</v>
      </c>
      <c r="P49" s="87"/>
    </row>
    <row r="50" spans="1:19" ht="17.25" customHeight="1" x14ac:dyDescent="0.25">
      <c r="A50" s="62" t="s">
        <v>8</v>
      </c>
      <c r="B50" s="80" t="s">
        <v>33</v>
      </c>
      <c r="C50" s="83" t="s">
        <v>31</v>
      </c>
      <c r="D50" s="14" t="s">
        <v>2</v>
      </c>
      <c r="E50" s="24">
        <v>0</v>
      </c>
      <c r="F50" s="16">
        <f>SUM(G50:O50)</f>
        <v>377401.85000000003</v>
      </c>
      <c r="G50" s="16">
        <f>SUM(G51:G54)</f>
        <v>243816.76</v>
      </c>
      <c r="H50" s="16">
        <f>SUM(H51:H54)</f>
        <v>40432.14</v>
      </c>
      <c r="I50" s="91">
        <f>SUM(I51:M54)</f>
        <v>56120.95</v>
      </c>
      <c r="J50" s="92"/>
      <c r="K50" s="92"/>
      <c r="L50" s="92"/>
      <c r="M50" s="93"/>
      <c r="N50" s="16">
        <f>SUM(N51:N54)</f>
        <v>37032</v>
      </c>
      <c r="O50" s="16">
        <f>SUM(O51:O54)</f>
        <v>0</v>
      </c>
      <c r="P50" s="88"/>
    </row>
    <row r="51" spans="1:19" ht="17.25" customHeight="1" x14ac:dyDescent="0.25">
      <c r="A51" s="63"/>
      <c r="B51" s="81"/>
      <c r="C51" s="84"/>
      <c r="D51" s="14" t="s">
        <v>1</v>
      </c>
      <c r="E51" s="24">
        <v>0</v>
      </c>
      <c r="F51" s="16">
        <f>SUM(G51:O51)</f>
        <v>0</v>
      </c>
      <c r="G51" s="16">
        <f>G56+G64+G80+G72</f>
        <v>0</v>
      </c>
      <c r="H51" s="16">
        <f>H56+H64+H80+H72+H96</f>
        <v>0</v>
      </c>
      <c r="I51" s="91">
        <f>I56+I64+I80+I96+I72+I88+I115</f>
        <v>0</v>
      </c>
      <c r="J51" s="92"/>
      <c r="K51" s="92"/>
      <c r="L51" s="92"/>
      <c r="M51" s="93"/>
      <c r="N51" s="16">
        <f>N56+N64+N80+N72</f>
        <v>0</v>
      </c>
      <c r="O51" s="16">
        <f>O56+O64+O80+O72</f>
        <v>0</v>
      </c>
      <c r="P51" s="90"/>
    </row>
    <row r="52" spans="1:19" ht="27.6" x14ac:dyDescent="0.25">
      <c r="A52" s="63"/>
      <c r="B52" s="81"/>
      <c r="C52" s="84"/>
      <c r="D52" s="14" t="s">
        <v>5</v>
      </c>
      <c r="E52" s="24">
        <v>0</v>
      </c>
      <c r="F52" s="16">
        <f>SUM(G52:O52)</f>
        <v>170170.99</v>
      </c>
      <c r="G52" s="16">
        <f>G57+G65+G81+G73+G105</f>
        <v>146285.35</v>
      </c>
      <c r="H52" s="16">
        <f>H57+H65+H81+H73+H97</f>
        <v>0</v>
      </c>
      <c r="I52" s="91">
        <f t="shared" ref="I52:I54" si="3">I57+I65+I81+I97+I73+I89+I116</f>
        <v>0</v>
      </c>
      <c r="J52" s="92"/>
      <c r="K52" s="92"/>
      <c r="L52" s="92"/>
      <c r="M52" s="93"/>
      <c r="N52" s="16">
        <f t="shared" ref="N52:O54" si="4">N57+N65+N81+N73</f>
        <v>23885.64</v>
      </c>
      <c r="O52" s="16">
        <f t="shared" si="4"/>
        <v>0</v>
      </c>
      <c r="P52" s="90"/>
    </row>
    <row r="53" spans="1:19" ht="27.6" x14ac:dyDescent="0.25">
      <c r="A53" s="63"/>
      <c r="B53" s="81"/>
      <c r="C53" s="84"/>
      <c r="D53" s="14" t="s">
        <v>12</v>
      </c>
      <c r="E53" s="24">
        <v>0</v>
      </c>
      <c r="F53" s="16">
        <f>SUM(G53:O53)</f>
        <v>207230.86</v>
      </c>
      <c r="G53" s="16">
        <f>G58+G66+G82+G74+G106</f>
        <v>97531.41</v>
      </c>
      <c r="H53" s="16">
        <f>H58+H66+H82+H74+H98</f>
        <v>40432.14</v>
      </c>
      <c r="I53" s="91">
        <f t="shared" si="3"/>
        <v>56120.95</v>
      </c>
      <c r="J53" s="92"/>
      <c r="K53" s="92"/>
      <c r="L53" s="92"/>
      <c r="M53" s="93"/>
      <c r="N53" s="16">
        <f t="shared" si="4"/>
        <v>13146.36</v>
      </c>
      <c r="O53" s="16">
        <f t="shared" si="4"/>
        <v>0</v>
      </c>
      <c r="P53" s="89"/>
      <c r="Q53" s="21"/>
    </row>
    <row r="54" spans="1:19" ht="14.25" customHeight="1" x14ac:dyDescent="0.25">
      <c r="A54" s="64"/>
      <c r="B54" s="82"/>
      <c r="C54" s="85"/>
      <c r="D54" s="14" t="s">
        <v>50</v>
      </c>
      <c r="E54" s="24">
        <v>0</v>
      </c>
      <c r="F54" s="15">
        <f>SUM(I54:O54)</f>
        <v>0</v>
      </c>
      <c r="G54" s="16">
        <f>I54</f>
        <v>0</v>
      </c>
      <c r="H54" s="16">
        <f>H59+H67+H83+H75+H99</f>
        <v>0</v>
      </c>
      <c r="I54" s="91">
        <f t="shared" si="3"/>
        <v>0</v>
      </c>
      <c r="J54" s="92"/>
      <c r="K54" s="92"/>
      <c r="L54" s="92"/>
      <c r="M54" s="93"/>
      <c r="N54" s="24">
        <f t="shared" si="4"/>
        <v>0</v>
      </c>
      <c r="O54" s="24">
        <f t="shared" si="4"/>
        <v>0</v>
      </c>
      <c r="P54" s="88" t="s">
        <v>89</v>
      </c>
    </row>
    <row r="55" spans="1:19" ht="15" customHeight="1" x14ac:dyDescent="0.25">
      <c r="A55" s="71" t="s">
        <v>11</v>
      </c>
      <c r="B55" s="74" t="s">
        <v>34</v>
      </c>
      <c r="C55" s="77" t="s">
        <v>31</v>
      </c>
      <c r="D55" s="17" t="s">
        <v>2</v>
      </c>
      <c r="E55" s="18">
        <f>SUM(E56:E59)</f>
        <v>0</v>
      </c>
      <c r="F55" s="58">
        <f>SUM(F56:F59)</f>
        <v>37032</v>
      </c>
      <c r="G55" s="18">
        <f>SUM(G56:G59)</f>
        <v>0</v>
      </c>
      <c r="H55" s="18">
        <f>SUM(H56:H59)</f>
        <v>0</v>
      </c>
      <c r="I55" s="96">
        <f>SUM(M56:M59)</f>
        <v>0</v>
      </c>
      <c r="J55" s="97"/>
      <c r="K55" s="97"/>
      <c r="L55" s="97"/>
      <c r="M55" s="98"/>
      <c r="N55" s="18">
        <f>SUM(N56:N59)</f>
        <v>37032</v>
      </c>
      <c r="O55" s="18">
        <f>SUM(O56:O59)</f>
        <v>0</v>
      </c>
      <c r="P55" s="90"/>
      <c r="Q55" s="21"/>
    </row>
    <row r="56" spans="1:19" x14ac:dyDescent="0.25">
      <c r="A56" s="72"/>
      <c r="B56" s="75"/>
      <c r="C56" s="78"/>
      <c r="D56" s="17" t="s">
        <v>1</v>
      </c>
      <c r="E56" s="18">
        <v>0</v>
      </c>
      <c r="F56" s="58">
        <f>SUM(G56:O56)</f>
        <v>0</v>
      </c>
      <c r="G56" s="18">
        <f>SUM(I56:L56)</f>
        <v>0</v>
      </c>
      <c r="H56" s="23">
        <v>0</v>
      </c>
      <c r="I56" s="96">
        <f>SUM(N56:P56)</f>
        <v>0</v>
      </c>
      <c r="J56" s="97"/>
      <c r="K56" s="97"/>
      <c r="L56" s="97"/>
      <c r="M56" s="98"/>
      <c r="N56" s="18">
        <f t="shared" ref="N56:N59" si="5">SUM(O56:R56)</f>
        <v>0</v>
      </c>
      <c r="O56" s="18">
        <f>SUM(Q56:S56)</f>
        <v>0</v>
      </c>
      <c r="P56" s="90"/>
      <c r="S56" s="21"/>
    </row>
    <row r="57" spans="1:19" ht="27.6" x14ac:dyDescent="0.25">
      <c r="A57" s="72"/>
      <c r="B57" s="75"/>
      <c r="C57" s="78"/>
      <c r="D57" s="17" t="s">
        <v>5</v>
      </c>
      <c r="E57" s="18">
        <v>0</v>
      </c>
      <c r="F57" s="58">
        <f>SUM(G57:O57)</f>
        <v>23885.64</v>
      </c>
      <c r="G57" s="18">
        <v>0</v>
      </c>
      <c r="H57" s="23">
        <v>0</v>
      </c>
      <c r="I57" s="96">
        <v>0</v>
      </c>
      <c r="J57" s="97"/>
      <c r="K57" s="97"/>
      <c r="L57" s="97"/>
      <c r="M57" s="98"/>
      <c r="N57" s="18">
        <v>23885.64</v>
      </c>
      <c r="O57" s="18">
        <f>SUM(Q57:S57)</f>
        <v>0</v>
      </c>
      <c r="P57" s="90"/>
    </row>
    <row r="58" spans="1:19" ht="27.6" x14ac:dyDescent="0.25">
      <c r="A58" s="72"/>
      <c r="B58" s="75"/>
      <c r="C58" s="78"/>
      <c r="D58" s="17" t="s">
        <v>12</v>
      </c>
      <c r="E58" s="18">
        <v>0</v>
      </c>
      <c r="F58" s="58">
        <f>SUM(G58:O58)</f>
        <v>13146.36</v>
      </c>
      <c r="G58" s="18">
        <v>0</v>
      </c>
      <c r="H58" s="23">
        <v>0</v>
      </c>
      <c r="I58" s="96">
        <v>0</v>
      </c>
      <c r="J58" s="97"/>
      <c r="K58" s="97"/>
      <c r="L58" s="97"/>
      <c r="M58" s="98"/>
      <c r="N58" s="18">
        <v>13146.36</v>
      </c>
      <c r="O58" s="18">
        <f>SUM(Q58:S58)</f>
        <v>0</v>
      </c>
      <c r="P58" s="89"/>
    </row>
    <row r="59" spans="1:19" ht="15" customHeight="1" x14ac:dyDescent="0.25">
      <c r="A59" s="72"/>
      <c r="B59" s="76"/>
      <c r="C59" s="79"/>
      <c r="D59" s="17" t="s">
        <v>17</v>
      </c>
      <c r="E59" s="18">
        <v>0</v>
      </c>
      <c r="F59" s="58">
        <f>SUM(I59:O59)</f>
        <v>0</v>
      </c>
      <c r="G59" s="18">
        <f>SUM(I59:L59)</f>
        <v>0</v>
      </c>
      <c r="H59" s="23">
        <v>0</v>
      </c>
      <c r="I59" s="96">
        <f>SUM(N59:P59)</f>
        <v>0</v>
      </c>
      <c r="J59" s="97"/>
      <c r="K59" s="97"/>
      <c r="L59" s="97"/>
      <c r="M59" s="98"/>
      <c r="N59" s="18">
        <f t="shared" si="5"/>
        <v>0</v>
      </c>
      <c r="O59" s="18">
        <f>SUM(Q59:S59)</f>
        <v>0</v>
      </c>
      <c r="P59" s="88"/>
    </row>
    <row r="60" spans="1:19" s="20" customFormat="1" ht="15" customHeight="1" x14ac:dyDescent="0.25">
      <c r="A60" s="72"/>
      <c r="B60" s="65" t="s">
        <v>51</v>
      </c>
      <c r="C60" s="68" t="s">
        <v>43</v>
      </c>
      <c r="D60" s="68" t="s">
        <v>82</v>
      </c>
      <c r="E60" s="19"/>
      <c r="F60" s="86" t="s">
        <v>0</v>
      </c>
      <c r="G60" s="88" t="s">
        <v>20</v>
      </c>
      <c r="H60" s="88" t="s">
        <v>21</v>
      </c>
      <c r="I60" s="94" t="s">
        <v>72</v>
      </c>
      <c r="J60" s="95" t="s">
        <v>59</v>
      </c>
      <c r="K60" s="95"/>
      <c r="L60" s="95"/>
      <c r="M60" s="95"/>
      <c r="N60" s="88" t="s">
        <v>27</v>
      </c>
      <c r="O60" s="88" t="s">
        <v>28</v>
      </c>
      <c r="P60" s="90"/>
    </row>
    <row r="61" spans="1:19" ht="24" x14ac:dyDescent="0.25">
      <c r="A61" s="72"/>
      <c r="B61" s="66"/>
      <c r="C61" s="69"/>
      <c r="D61" s="69"/>
      <c r="E61" s="18"/>
      <c r="F61" s="87"/>
      <c r="G61" s="89"/>
      <c r="H61" s="89"/>
      <c r="I61" s="94"/>
      <c r="J61" s="57" t="s">
        <v>61</v>
      </c>
      <c r="K61" s="57" t="s">
        <v>62</v>
      </c>
      <c r="L61" s="57" t="s">
        <v>63</v>
      </c>
      <c r="M61" s="57" t="s">
        <v>60</v>
      </c>
      <c r="N61" s="89"/>
      <c r="O61" s="89"/>
      <c r="P61" s="90"/>
    </row>
    <row r="62" spans="1:19" s="25" customFormat="1" x14ac:dyDescent="0.25">
      <c r="A62" s="73"/>
      <c r="B62" s="67"/>
      <c r="C62" s="70"/>
      <c r="D62" s="70"/>
      <c r="E62" s="18"/>
      <c r="F62" s="58">
        <v>1</v>
      </c>
      <c r="G62" s="58">
        <v>0</v>
      </c>
      <c r="H62" s="56">
        <v>0</v>
      </c>
      <c r="I62" s="56" t="s">
        <v>25</v>
      </c>
      <c r="J62" s="56">
        <v>0</v>
      </c>
      <c r="K62" s="56">
        <v>0</v>
      </c>
      <c r="L62" s="56">
        <v>0</v>
      </c>
      <c r="M62" s="56">
        <v>0</v>
      </c>
      <c r="N62" s="58">
        <v>1</v>
      </c>
      <c r="O62" s="58">
        <v>0</v>
      </c>
      <c r="P62" s="90"/>
    </row>
    <row r="63" spans="1:19" ht="15" customHeight="1" x14ac:dyDescent="0.25">
      <c r="A63" s="71" t="s">
        <v>11</v>
      </c>
      <c r="B63" s="74" t="s">
        <v>35</v>
      </c>
      <c r="C63" s="77" t="s">
        <v>31</v>
      </c>
      <c r="D63" s="17" t="s">
        <v>2</v>
      </c>
      <c r="E63" s="18">
        <f>SUM(E64:E67)</f>
        <v>0</v>
      </c>
      <c r="F63" s="58">
        <f>SUM(F64:F67)</f>
        <v>211522.05</v>
      </c>
      <c r="G63" s="18">
        <f>SUM(G64:G67)</f>
        <v>211522.05</v>
      </c>
      <c r="H63" s="18">
        <f>SUM(H64:H67)</f>
        <v>0</v>
      </c>
      <c r="I63" s="96">
        <f>SUM(I64:M67)</f>
        <v>0</v>
      </c>
      <c r="J63" s="97"/>
      <c r="K63" s="97"/>
      <c r="L63" s="97"/>
      <c r="M63" s="98"/>
      <c r="N63" s="18">
        <f>SUM(N64:N67)</f>
        <v>0</v>
      </c>
      <c r="O63" s="18">
        <f>SUM(O64:O67)</f>
        <v>0</v>
      </c>
      <c r="P63" s="130" t="s">
        <v>88</v>
      </c>
      <c r="S63" s="21"/>
    </row>
    <row r="64" spans="1:19" x14ac:dyDescent="0.25">
      <c r="A64" s="72"/>
      <c r="B64" s="75"/>
      <c r="C64" s="78"/>
      <c r="D64" s="17" t="s">
        <v>1</v>
      </c>
      <c r="E64" s="26">
        <v>0</v>
      </c>
      <c r="F64" s="58">
        <f>SUM(G64:O64)</f>
        <v>0</v>
      </c>
      <c r="G64" s="18">
        <v>0</v>
      </c>
      <c r="H64" s="18">
        <v>0</v>
      </c>
      <c r="I64" s="96">
        <v>0</v>
      </c>
      <c r="J64" s="97"/>
      <c r="K64" s="97"/>
      <c r="L64" s="97"/>
      <c r="M64" s="98"/>
      <c r="N64" s="18">
        <v>0</v>
      </c>
      <c r="O64" s="18">
        <v>0</v>
      </c>
      <c r="P64" s="130"/>
    </row>
    <row r="65" spans="1:18" ht="27.6" x14ac:dyDescent="0.25">
      <c r="A65" s="72"/>
      <c r="B65" s="75"/>
      <c r="C65" s="78"/>
      <c r="D65" s="17" t="s">
        <v>5</v>
      </c>
      <c r="E65" s="26">
        <v>0</v>
      </c>
      <c r="F65" s="58">
        <f>SUM(G65:O65)</f>
        <v>138546.94</v>
      </c>
      <c r="G65" s="26">
        <v>138546.94</v>
      </c>
      <c r="H65" s="26">
        <v>0</v>
      </c>
      <c r="I65" s="96">
        <v>0</v>
      </c>
      <c r="J65" s="97"/>
      <c r="K65" s="97"/>
      <c r="L65" s="97"/>
      <c r="M65" s="98"/>
      <c r="N65" s="26">
        <v>0</v>
      </c>
      <c r="O65" s="18">
        <v>0</v>
      </c>
      <c r="P65" s="130"/>
    </row>
    <row r="66" spans="1:18" ht="27.6" x14ac:dyDescent="0.25">
      <c r="A66" s="72"/>
      <c r="B66" s="75"/>
      <c r="C66" s="78"/>
      <c r="D66" s="17" t="s">
        <v>12</v>
      </c>
      <c r="E66" s="26">
        <v>0</v>
      </c>
      <c r="F66" s="58">
        <f>SUM(G66:O66)</f>
        <v>72975.11</v>
      </c>
      <c r="G66" s="26">
        <v>72975.11</v>
      </c>
      <c r="H66" s="26">
        <v>0</v>
      </c>
      <c r="I66" s="96">
        <v>0</v>
      </c>
      <c r="J66" s="97"/>
      <c r="K66" s="97"/>
      <c r="L66" s="97"/>
      <c r="M66" s="98"/>
      <c r="N66" s="26">
        <v>0</v>
      </c>
      <c r="O66" s="18">
        <v>0</v>
      </c>
      <c r="P66" s="130"/>
    </row>
    <row r="67" spans="1:18" ht="15" customHeight="1" x14ac:dyDescent="0.25">
      <c r="A67" s="72"/>
      <c r="B67" s="76"/>
      <c r="C67" s="79"/>
      <c r="D67" s="17" t="s">
        <v>17</v>
      </c>
      <c r="E67" s="26">
        <v>0</v>
      </c>
      <c r="F67" s="58">
        <f>SUM(I67:O67)</f>
        <v>0</v>
      </c>
      <c r="G67" s="18">
        <v>0</v>
      </c>
      <c r="H67" s="18">
        <v>0</v>
      </c>
      <c r="I67" s="96">
        <v>0</v>
      </c>
      <c r="J67" s="97"/>
      <c r="K67" s="97"/>
      <c r="L67" s="97"/>
      <c r="M67" s="98"/>
      <c r="N67" s="18">
        <v>0</v>
      </c>
      <c r="O67" s="18">
        <v>0</v>
      </c>
      <c r="P67" s="130"/>
      <c r="Q67" s="21"/>
    </row>
    <row r="68" spans="1:18" s="20" customFormat="1" ht="15" customHeight="1" x14ac:dyDescent="0.25">
      <c r="A68" s="72"/>
      <c r="B68" s="65" t="s">
        <v>52</v>
      </c>
      <c r="C68" s="68" t="s">
        <v>43</v>
      </c>
      <c r="D68" s="68" t="s">
        <v>46</v>
      </c>
      <c r="E68" s="19"/>
      <c r="F68" s="86" t="s">
        <v>0</v>
      </c>
      <c r="G68" s="88" t="s">
        <v>20</v>
      </c>
      <c r="H68" s="88" t="s">
        <v>58</v>
      </c>
      <c r="I68" s="94" t="s">
        <v>72</v>
      </c>
      <c r="J68" s="95" t="s">
        <v>59</v>
      </c>
      <c r="K68" s="95"/>
      <c r="L68" s="95"/>
      <c r="M68" s="95"/>
      <c r="N68" s="88" t="s">
        <v>27</v>
      </c>
      <c r="O68" s="88" t="s">
        <v>28</v>
      </c>
      <c r="P68" s="88"/>
    </row>
    <row r="69" spans="1:18" ht="24" x14ac:dyDescent="0.25">
      <c r="A69" s="72"/>
      <c r="B69" s="66"/>
      <c r="C69" s="69"/>
      <c r="D69" s="69"/>
      <c r="E69" s="18"/>
      <c r="F69" s="87"/>
      <c r="G69" s="89"/>
      <c r="H69" s="89"/>
      <c r="I69" s="94"/>
      <c r="J69" s="57" t="s">
        <v>61</v>
      </c>
      <c r="K69" s="57" t="s">
        <v>62</v>
      </c>
      <c r="L69" s="57" t="s">
        <v>63</v>
      </c>
      <c r="M69" s="57" t="s">
        <v>60</v>
      </c>
      <c r="N69" s="89"/>
      <c r="O69" s="89"/>
      <c r="P69" s="90"/>
    </row>
    <row r="70" spans="1:18" x14ac:dyDescent="0.25">
      <c r="A70" s="73"/>
      <c r="B70" s="67"/>
      <c r="C70" s="70"/>
      <c r="D70" s="70"/>
      <c r="E70" s="18"/>
      <c r="F70" s="12" t="s">
        <v>19</v>
      </c>
      <c r="G70" s="12">
        <v>1</v>
      </c>
      <c r="H70" s="31">
        <v>0</v>
      </c>
      <c r="I70" s="31" t="s">
        <v>25</v>
      </c>
      <c r="J70" s="31">
        <v>0</v>
      </c>
      <c r="K70" s="31">
        <v>0</v>
      </c>
      <c r="L70" s="31">
        <v>0</v>
      </c>
      <c r="M70" s="31">
        <v>0</v>
      </c>
      <c r="N70" s="12">
        <v>0</v>
      </c>
      <c r="O70" s="12">
        <v>0</v>
      </c>
      <c r="P70" s="89"/>
    </row>
    <row r="71" spans="1:18" ht="15" customHeight="1" x14ac:dyDescent="0.25">
      <c r="A71" s="71" t="s">
        <v>45</v>
      </c>
      <c r="B71" s="74" t="s">
        <v>40</v>
      </c>
      <c r="C71" s="77" t="s">
        <v>31</v>
      </c>
      <c r="D71" s="17" t="s">
        <v>2</v>
      </c>
      <c r="E71" s="18">
        <f>SUM(E72:E75)</f>
        <v>15400</v>
      </c>
      <c r="F71" s="58">
        <f>SUM(F72:F75)</f>
        <v>20949.739999999998</v>
      </c>
      <c r="G71" s="18">
        <f>SUM(G72:G75)</f>
        <v>20949.739999999998</v>
      </c>
      <c r="H71" s="18">
        <f>SUM(H72:H75)</f>
        <v>0</v>
      </c>
      <c r="I71" s="96">
        <f>SUM(I72:M75)</f>
        <v>0</v>
      </c>
      <c r="J71" s="97"/>
      <c r="K71" s="97"/>
      <c r="L71" s="97"/>
      <c r="M71" s="98"/>
      <c r="N71" s="18">
        <f>SUM(N72:N75)</f>
        <v>0</v>
      </c>
      <c r="O71" s="18">
        <f>SUM(O72:O75)</f>
        <v>0</v>
      </c>
      <c r="P71" s="88" t="s">
        <v>88</v>
      </c>
    </row>
    <row r="72" spans="1:18" x14ac:dyDescent="0.25">
      <c r="A72" s="72"/>
      <c r="B72" s="75"/>
      <c r="C72" s="78"/>
      <c r="D72" s="17" t="s">
        <v>1</v>
      </c>
      <c r="E72" s="26">
        <v>0</v>
      </c>
      <c r="F72" s="58">
        <f>SUM(G72:O72)</f>
        <v>0</v>
      </c>
      <c r="G72" s="18">
        <v>0</v>
      </c>
      <c r="H72" s="18">
        <v>0</v>
      </c>
      <c r="I72" s="96">
        <v>0</v>
      </c>
      <c r="J72" s="97"/>
      <c r="K72" s="97"/>
      <c r="L72" s="97"/>
      <c r="M72" s="98"/>
      <c r="N72" s="18">
        <v>0</v>
      </c>
      <c r="O72" s="18">
        <v>0</v>
      </c>
      <c r="P72" s="90"/>
    </row>
    <row r="73" spans="1:18" ht="27.6" x14ac:dyDescent="0.25">
      <c r="A73" s="72"/>
      <c r="B73" s="75"/>
      <c r="C73" s="78"/>
      <c r="D73" s="17" t="s">
        <v>5</v>
      </c>
      <c r="E73" s="26">
        <v>4620</v>
      </c>
      <c r="F73" s="58">
        <f>SUM(G73:O73)</f>
        <v>6284.92</v>
      </c>
      <c r="G73" s="26">
        <v>6284.92</v>
      </c>
      <c r="H73" s="26">
        <v>0</v>
      </c>
      <c r="I73" s="96">
        <v>0</v>
      </c>
      <c r="J73" s="97"/>
      <c r="K73" s="97"/>
      <c r="L73" s="97"/>
      <c r="M73" s="98"/>
      <c r="N73" s="18">
        <v>0</v>
      </c>
      <c r="O73" s="18">
        <v>0</v>
      </c>
      <c r="P73" s="90"/>
      <c r="R73" s="27"/>
    </row>
    <row r="74" spans="1:18" ht="27.6" x14ac:dyDescent="0.25">
      <c r="A74" s="72"/>
      <c r="B74" s="75"/>
      <c r="C74" s="78"/>
      <c r="D74" s="17" t="s">
        <v>12</v>
      </c>
      <c r="E74" s="26">
        <v>10780</v>
      </c>
      <c r="F74" s="58">
        <f>SUM(G74:O74)</f>
        <v>14664.82</v>
      </c>
      <c r="G74" s="26">
        <v>14664.82</v>
      </c>
      <c r="H74" s="26">
        <v>0</v>
      </c>
      <c r="I74" s="96">
        <v>0</v>
      </c>
      <c r="J74" s="97"/>
      <c r="K74" s="97"/>
      <c r="L74" s="97"/>
      <c r="M74" s="98"/>
      <c r="N74" s="18">
        <v>0</v>
      </c>
      <c r="O74" s="18">
        <v>0</v>
      </c>
      <c r="P74" s="90"/>
      <c r="R74" s="22"/>
    </row>
    <row r="75" spans="1:18" x14ac:dyDescent="0.25">
      <c r="A75" s="72"/>
      <c r="B75" s="76"/>
      <c r="C75" s="79"/>
      <c r="D75" s="17" t="s">
        <v>17</v>
      </c>
      <c r="E75" s="26">
        <v>0</v>
      </c>
      <c r="F75" s="58">
        <f>SUM(I75:O75)</f>
        <v>0</v>
      </c>
      <c r="G75" s="18">
        <v>0</v>
      </c>
      <c r="H75" s="18">
        <v>0</v>
      </c>
      <c r="I75" s="96">
        <v>0</v>
      </c>
      <c r="J75" s="97"/>
      <c r="K75" s="97"/>
      <c r="L75" s="97"/>
      <c r="M75" s="98"/>
      <c r="N75" s="18">
        <v>0</v>
      </c>
      <c r="O75" s="18">
        <v>0</v>
      </c>
      <c r="P75" s="89"/>
    </row>
    <row r="76" spans="1:18" s="20" customFormat="1" ht="15" customHeight="1" x14ac:dyDescent="0.25">
      <c r="A76" s="72"/>
      <c r="B76" s="65" t="s">
        <v>53</v>
      </c>
      <c r="C76" s="68" t="s">
        <v>43</v>
      </c>
      <c r="D76" s="68" t="s">
        <v>46</v>
      </c>
      <c r="E76" s="19"/>
      <c r="F76" s="86" t="s">
        <v>0</v>
      </c>
      <c r="G76" s="88" t="s">
        <v>20</v>
      </c>
      <c r="H76" s="88" t="s">
        <v>21</v>
      </c>
      <c r="I76" s="94" t="s">
        <v>72</v>
      </c>
      <c r="J76" s="95" t="s">
        <v>59</v>
      </c>
      <c r="K76" s="95"/>
      <c r="L76" s="95"/>
      <c r="M76" s="95"/>
      <c r="N76" s="88" t="s">
        <v>27</v>
      </c>
      <c r="O76" s="88" t="s">
        <v>28</v>
      </c>
      <c r="P76" s="88"/>
    </row>
    <row r="77" spans="1:18" ht="24" x14ac:dyDescent="0.25">
      <c r="A77" s="72"/>
      <c r="B77" s="66"/>
      <c r="C77" s="69"/>
      <c r="D77" s="69"/>
      <c r="E77" s="18"/>
      <c r="F77" s="87"/>
      <c r="G77" s="89"/>
      <c r="H77" s="89"/>
      <c r="I77" s="94"/>
      <c r="J77" s="57" t="s">
        <v>61</v>
      </c>
      <c r="K77" s="57" t="s">
        <v>62</v>
      </c>
      <c r="L77" s="57" t="s">
        <v>63</v>
      </c>
      <c r="M77" s="57" t="s">
        <v>60</v>
      </c>
      <c r="N77" s="89"/>
      <c r="O77" s="89"/>
      <c r="P77" s="90"/>
    </row>
    <row r="78" spans="1:18" s="25" customFormat="1" x14ac:dyDescent="0.25">
      <c r="A78" s="73"/>
      <c r="B78" s="67"/>
      <c r="C78" s="70"/>
      <c r="D78" s="70"/>
      <c r="E78" s="18"/>
      <c r="F78" s="12" t="s">
        <v>54</v>
      </c>
      <c r="G78" s="12">
        <v>3</v>
      </c>
      <c r="H78" s="31">
        <v>0</v>
      </c>
      <c r="I78" s="31" t="s">
        <v>25</v>
      </c>
      <c r="J78" s="31">
        <v>0</v>
      </c>
      <c r="K78" s="31">
        <v>0</v>
      </c>
      <c r="L78" s="31">
        <v>0</v>
      </c>
      <c r="M78" s="31">
        <v>0</v>
      </c>
      <c r="N78" s="12">
        <v>0</v>
      </c>
      <c r="O78" s="12">
        <v>0</v>
      </c>
      <c r="P78" s="89"/>
    </row>
    <row r="79" spans="1:18" ht="15" customHeight="1" x14ac:dyDescent="0.25">
      <c r="A79" s="71" t="s">
        <v>23</v>
      </c>
      <c r="B79" s="74" t="s">
        <v>64</v>
      </c>
      <c r="C79" s="77" t="s">
        <v>31</v>
      </c>
      <c r="D79" s="17" t="s">
        <v>2</v>
      </c>
      <c r="E79" s="18">
        <f>SUM(E80:E83)</f>
        <v>0</v>
      </c>
      <c r="F79" s="58">
        <f>SUM(F80:F83)</f>
        <v>18529.710000000003</v>
      </c>
      <c r="G79" s="18">
        <f>SUM(G80:G83)</f>
        <v>4844.97</v>
      </c>
      <c r="H79" s="18">
        <f>SUM(H80:H83)</f>
        <v>13684.74</v>
      </c>
      <c r="I79" s="96">
        <f>SUM(I80:M83)</f>
        <v>0</v>
      </c>
      <c r="J79" s="97"/>
      <c r="K79" s="97"/>
      <c r="L79" s="97"/>
      <c r="M79" s="98"/>
      <c r="N79" s="18">
        <f>SUM(N80:N83)</f>
        <v>0</v>
      </c>
      <c r="O79" s="18">
        <f>SUM(O80:O83)</f>
        <v>0</v>
      </c>
      <c r="P79" s="88" t="s">
        <v>88</v>
      </c>
    </row>
    <row r="80" spans="1:18" x14ac:dyDescent="0.25">
      <c r="A80" s="72"/>
      <c r="B80" s="75"/>
      <c r="C80" s="78"/>
      <c r="D80" s="17" t="s">
        <v>1</v>
      </c>
      <c r="E80" s="26">
        <v>0</v>
      </c>
      <c r="F80" s="58">
        <f>SUM(G80:O80)</f>
        <v>0</v>
      </c>
      <c r="G80" s="18">
        <v>0</v>
      </c>
      <c r="H80" s="18">
        <v>0</v>
      </c>
      <c r="I80" s="96">
        <v>0</v>
      </c>
      <c r="J80" s="97"/>
      <c r="K80" s="97"/>
      <c r="L80" s="97"/>
      <c r="M80" s="98"/>
      <c r="N80" s="18">
        <v>0</v>
      </c>
      <c r="O80" s="18">
        <v>0</v>
      </c>
      <c r="P80" s="90"/>
    </row>
    <row r="81" spans="1:18" ht="27.6" x14ac:dyDescent="0.25">
      <c r="A81" s="72"/>
      <c r="B81" s="75"/>
      <c r="C81" s="78"/>
      <c r="D81" s="17" t="s">
        <v>5</v>
      </c>
      <c r="E81" s="26">
        <v>0</v>
      </c>
      <c r="F81" s="58">
        <f>SUM(G81:O81)</f>
        <v>1453.49</v>
      </c>
      <c r="G81" s="26">
        <v>1453.49</v>
      </c>
      <c r="H81" s="26">
        <v>0</v>
      </c>
      <c r="I81" s="96">
        <v>0</v>
      </c>
      <c r="J81" s="97"/>
      <c r="K81" s="97"/>
      <c r="L81" s="97"/>
      <c r="M81" s="98"/>
      <c r="N81" s="26">
        <v>0</v>
      </c>
      <c r="O81" s="26">
        <v>0</v>
      </c>
      <c r="P81" s="90"/>
    </row>
    <row r="82" spans="1:18" ht="27.6" x14ac:dyDescent="0.25">
      <c r="A82" s="72"/>
      <c r="B82" s="75"/>
      <c r="C82" s="78"/>
      <c r="D82" s="17" t="s">
        <v>12</v>
      </c>
      <c r="E82" s="26">
        <v>0</v>
      </c>
      <c r="F82" s="58">
        <f>SUM(G82:O82)</f>
        <v>17076.22</v>
      </c>
      <c r="G82" s="26">
        <v>3391.48</v>
      </c>
      <c r="H82" s="26">
        <v>13684.74</v>
      </c>
      <c r="I82" s="96">
        <v>0</v>
      </c>
      <c r="J82" s="97"/>
      <c r="K82" s="97"/>
      <c r="L82" s="97"/>
      <c r="M82" s="98"/>
      <c r="N82" s="26">
        <v>0</v>
      </c>
      <c r="O82" s="26">
        <v>0</v>
      </c>
      <c r="P82" s="90"/>
      <c r="R82" s="22"/>
    </row>
    <row r="83" spans="1:18" x14ac:dyDescent="0.25">
      <c r="A83" s="72"/>
      <c r="B83" s="76"/>
      <c r="C83" s="79"/>
      <c r="D83" s="17" t="s">
        <v>17</v>
      </c>
      <c r="E83" s="26">
        <v>0</v>
      </c>
      <c r="F83" s="58">
        <f>SUM(I83:O83)</f>
        <v>0</v>
      </c>
      <c r="G83" s="18">
        <v>0</v>
      </c>
      <c r="H83" s="18">
        <v>0</v>
      </c>
      <c r="I83" s="96">
        <v>0</v>
      </c>
      <c r="J83" s="97"/>
      <c r="K83" s="97"/>
      <c r="L83" s="97"/>
      <c r="M83" s="98"/>
      <c r="N83" s="18">
        <v>0</v>
      </c>
      <c r="O83" s="18">
        <v>0</v>
      </c>
      <c r="P83" s="89"/>
    </row>
    <row r="84" spans="1:18" s="20" customFormat="1" ht="21.75" customHeight="1" x14ac:dyDescent="0.25">
      <c r="A84" s="72"/>
      <c r="B84" s="65" t="s">
        <v>69</v>
      </c>
      <c r="C84" s="68" t="s">
        <v>43</v>
      </c>
      <c r="D84" s="68" t="s">
        <v>46</v>
      </c>
      <c r="E84" s="19"/>
      <c r="F84" s="86" t="s">
        <v>0</v>
      </c>
      <c r="G84" s="88" t="s">
        <v>20</v>
      </c>
      <c r="H84" s="88" t="s">
        <v>21</v>
      </c>
      <c r="I84" s="94" t="s">
        <v>72</v>
      </c>
      <c r="J84" s="95" t="s">
        <v>59</v>
      </c>
      <c r="K84" s="95"/>
      <c r="L84" s="95"/>
      <c r="M84" s="95"/>
      <c r="N84" s="88" t="s">
        <v>27</v>
      </c>
      <c r="O84" s="88" t="s">
        <v>28</v>
      </c>
      <c r="P84" s="88"/>
    </row>
    <row r="85" spans="1:18" ht="28.5" customHeight="1" x14ac:dyDescent="0.25">
      <c r="A85" s="72"/>
      <c r="B85" s="66"/>
      <c r="C85" s="69"/>
      <c r="D85" s="69"/>
      <c r="E85" s="18"/>
      <c r="F85" s="87"/>
      <c r="G85" s="89"/>
      <c r="H85" s="89"/>
      <c r="I85" s="94"/>
      <c r="J85" s="57" t="s">
        <v>61</v>
      </c>
      <c r="K85" s="57" t="s">
        <v>62</v>
      </c>
      <c r="L85" s="57" t="s">
        <v>63</v>
      </c>
      <c r="M85" s="57" t="s">
        <v>60</v>
      </c>
      <c r="N85" s="89"/>
      <c r="O85" s="89"/>
      <c r="P85" s="90"/>
    </row>
    <row r="86" spans="1:18" ht="21.75" customHeight="1" x14ac:dyDescent="0.25">
      <c r="A86" s="73"/>
      <c r="B86" s="67"/>
      <c r="C86" s="70"/>
      <c r="D86" s="70"/>
      <c r="E86" s="18"/>
      <c r="F86" s="12" t="s">
        <v>19</v>
      </c>
      <c r="G86" s="12">
        <v>0</v>
      </c>
      <c r="H86" s="31">
        <v>1</v>
      </c>
      <c r="I86" s="31" t="s">
        <v>25</v>
      </c>
      <c r="J86" s="31">
        <v>0</v>
      </c>
      <c r="K86" s="31">
        <v>0</v>
      </c>
      <c r="L86" s="31">
        <v>0</v>
      </c>
      <c r="M86" s="31">
        <v>0</v>
      </c>
      <c r="N86" s="12">
        <v>0</v>
      </c>
      <c r="O86" s="12">
        <v>0</v>
      </c>
      <c r="P86" s="89"/>
    </row>
    <row r="87" spans="1:18" ht="15" customHeight="1" x14ac:dyDescent="0.25">
      <c r="A87" s="71" t="s">
        <v>24</v>
      </c>
      <c r="B87" s="74" t="s">
        <v>73</v>
      </c>
      <c r="C87" s="77" t="s">
        <v>31</v>
      </c>
      <c r="D87" s="17" t="s">
        <v>2</v>
      </c>
      <c r="E87" s="18">
        <f>SUM(E88:E91)</f>
        <v>0</v>
      </c>
      <c r="F87" s="58">
        <f>SUM(F88:F91)</f>
        <v>0</v>
      </c>
      <c r="G87" s="18">
        <v>0</v>
      </c>
      <c r="H87" s="18">
        <f>SUM(H88:H91)</f>
        <v>0</v>
      </c>
      <c r="I87" s="96">
        <f>SUM(I88:M91)</f>
        <v>0</v>
      </c>
      <c r="J87" s="97"/>
      <c r="K87" s="97"/>
      <c r="L87" s="97"/>
      <c r="M87" s="98"/>
      <c r="N87" s="18">
        <f>SUM(N88:N91)</f>
        <v>0</v>
      </c>
      <c r="O87" s="18">
        <f>SUM(O88:O91)</f>
        <v>0</v>
      </c>
      <c r="P87" s="88" t="s">
        <v>88</v>
      </c>
    </row>
    <row r="88" spans="1:18" x14ac:dyDescent="0.25">
      <c r="A88" s="72"/>
      <c r="B88" s="75"/>
      <c r="C88" s="78"/>
      <c r="D88" s="17" t="s">
        <v>1</v>
      </c>
      <c r="E88" s="26">
        <v>0</v>
      </c>
      <c r="F88" s="58">
        <f>SUM(G88:O88)</f>
        <v>0</v>
      </c>
      <c r="G88" s="18">
        <v>0</v>
      </c>
      <c r="H88" s="18">
        <v>0</v>
      </c>
      <c r="I88" s="96">
        <v>0</v>
      </c>
      <c r="J88" s="97"/>
      <c r="K88" s="97"/>
      <c r="L88" s="97"/>
      <c r="M88" s="98"/>
      <c r="N88" s="18">
        <v>0</v>
      </c>
      <c r="O88" s="18">
        <v>0</v>
      </c>
      <c r="P88" s="90"/>
    </row>
    <row r="89" spans="1:18" ht="27.6" x14ac:dyDescent="0.25">
      <c r="A89" s="72"/>
      <c r="B89" s="75"/>
      <c r="C89" s="78"/>
      <c r="D89" s="17" t="s">
        <v>5</v>
      </c>
      <c r="E89" s="26">
        <v>0</v>
      </c>
      <c r="F89" s="58">
        <f>SUM(G89:O89)</f>
        <v>0</v>
      </c>
      <c r="G89" s="26">
        <v>0</v>
      </c>
      <c r="H89" s="26">
        <v>0</v>
      </c>
      <c r="I89" s="96">
        <v>0</v>
      </c>
      <c r="J89" s="97"/>
      <c r="K89" s="97"/>
      <c r="L89" s="97"/>
      <c r="M89" s="98"/>
      <c r="N89" s="26">
        <v>0</v>
      </c>
      <c r="O89" s="26">
        <v>0</v>
      </c>
      <c r="P89" s="90"/>
    </row>
    <row r="90" spans="1:18" ht="27.6" x14ac:dyDescent="0.25">
      <c r="A90" s="72"/>
      <c r="B90" s="75"/>
      <c r="C90" s="78"/>
      <c r="D90" s="17" t="s">
        <v>12</v>
      </c>
      <c r="E90" s="26">
        <v>0</v>
      </c>
      <c r="F90" s="58">
        <f>SUM(G90:O90)</f>
        <v>0</v>
      </c>
      <c r="G90" s="26">
        <v>0</v>
      </c>
      <c r="H90" s="26">
        <v>0</v>
      </c>
      <c r="I90" s="96">
        <v>0</v>
      </c>
      <c r="J90" s="97"/>
      <c r="K90" s="97"/>
      <c r="L90" s="97"/>
      <c r="M90" s="98"/>
      <c r="N90" s="26">
        <v>0</v>
      </c>
      <c r="O90" s="26">
        <v>0</v>
      </c>
      <c r="P90" s="90"/>
      <c r="R90" s="22"/>
    </row>
    <row r="91" spans="1:18" x14ac:dyDescent="0.25">
      <c r="A91" s="72"/>
      <c r="B91" s="76"/>
      <c r="C91" s="79"/>
      <c r="D91" s="17" t="s">
        <v>17</v>
      </c>
      <c r="E91" s="26">
        <v>0</v>
      </c>
      <c r="F91" s="58">
        <f>SUM(I91:O91)</f>
        <v>0</v>
      </c>
      <c r="G91" s="18">
        <v>0</v>
      </c>
      <c r="H91" s="18">
        <v>0</v>
      </c>
      <c r="I91" s="96">
        <v>0</v>
      </c>
      <c r="J91" s="97"/>
      <c r="K91" s="97"/>
      <c r="L91" s="97"/>
      <c r="M91" s="98"/>
      <c r="N91" s="18">
        <v>0</v>
      </c>
      <c r="O91" s="18">
        <v>0</v>
      </c>
      <c r="P91" s="89"/>
    </row>
    <row r="92" spans="1:18" s="20" customFormat="1" ht="21.75" customHeight="1" x14ac:dyDescent="0.25">
      <c r="A92" s="72"/>
      <c r="B92" s="65" t="s">
        <v>74</v>
      </c>
      <c r="C92" s="68" t="s">
        <v>43</v>
      </c>
      <c r="D92" s="68" t="s">
        <v>46</v>
      </c>
      <c r="E92" s="19"/>
      <c r="F92" s="86" t="s">
        <v>0</v>
      </c>
      <c r="G92" s="88" t="s">
        <v>20</v>
      </c>
      <c r="H92" s="88" t="s">
        <v>21</v>
      </c>
      <c r="I92" s="94" t="s">
        <v>72</v>
      </c>
      <c r="J92" s="95" t="s">
        <v>59</v>
      </c>
      <c r="K92" s="95"/>
      <c r="L92" s="95"/>
      <c r="M92" s="95"/>
      <c r="N92" s="88" t="s">
        <v>27</v>
      </c>
      <c r="O92" s="88" t="s">
        <v>28</v>
      </c>
      <c r="P92" s="88"/>
    </row>
    <row r="93" spans="1:18" ht="28.5" customHeight="1" x14ac:dyDescent="0.25">
      <c r="A93" s="72"/>
      <c r="B93" s="66"/>
      <c r="C93" s="69"/>
      <c r="D93" s="69"/>
      <c r="E93" s="18"/>
      <c r="F93" s="87"/>
      <c r="G93" s="89"/>
      <c r="H93" s="89"/>
      <c r="I93" s="94"/>
      <c r="J93" s="57" t="s">
        <v>61</v>
      </c>
      <c r="K93" s="57" t="s">
        <v>62</v>
      </c>
      <c r="L93" s="57" t="s">
        <v>63</v>
      </c>
      <c r="M93" s="57" t="s">
        <v>60</v>
      </c>
      <c r="N93" s="89"/>
      <c r="O93" s="89"/>
      <c r="P93" s="90"/>
    </row>
    <row r="94" spans="1:18" ht="21.75" customHeight="1" x14ac:dyDescent="0.25">
      <c r="A94" s="73"/>
      <c r="B94" s="67"/>
      <c r="C94" s="70"/>
      <c r="D94" s="70"/>
      <c r="E94" s="18"/>
      <c r="F94" s="12">
        <v>0</v>
      </c>
      <c r="G94" s="12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12">
        <v>0</v>
      </c>
      <c r="O94" s="12">
        <v>0</v>
      </c>
      <c r="P94" s="89"/>
    </row>
    <row r="95" spans="1:18" ht="21.75" customHeight="1" x14ac:dyDescent="0.25">
      <c r="A95" s="71" t="s">
        <v>36</v>
      </c>
      <c r="B95" s="74" t="s">
        <v>70</v>
      </c>
      <c r="C95" s="77" t="s">
        <v>31</v>
      </c>
      <c r="D95" s="17" t="s">
        <v>2</v>
      </c>
      <c r="E95" s="18"/>
      <c r="F95" s="58">
        <f>SUM(G95:O95)</f>
        <v>61890.35</v>
      </c>
      <c r="G95" s="58">
        <v>0</v>
      </c>
      <c r="H95" s="18">
        <f>SUM(H96:H99)</f>
        <v>26747.4</v>
      </c>
      <c r="I95" s="96">
        <f>SUM(I96:M99)</f>
        <v>35142.949999999997</v>
      </c>
      <c r="J95" s="97"/>
      <c r="K95" s="97"/>
      <c r="L95" s="97"/>
      <c r="M95" s="98"/>
      <c r="N95" s="18">
        <v>0</v>
      </c>
      <c r="O95" s="18">
        <v>0</v>
      </c>
      <c r="P95" s="88" t="s">
        <v>89</v>
      </c>
    </row>
    <row r="96" spans="1:18" ht="21.75" customHeight="1" x14ac:dyDescent="0.25">
      <c r="A96" s="72"/>
      <c r="B96" s="75"/>
      <c r="C96" s="78"/>
      <c r="D96" s="17" t="s">
        <v>1</v>
      </c>
      <c r="E96" s="26"/>
      <c r="F96" s="58">
        <v>0</v>
      </c>
      <c r="G96" s="18">
        <v>0</v>
      </c>
      <c r="H96" s="18">
        <v>0</v>
      </c>
      <c r="I96" s="96">
        <v>0</v>
      </c>
      <c r="J96" s="97"/>
      <c r="K96" s="97"/>
      <c r="L96" s="97"/>
      <c r="M96" s="98"/>
      <c r="N96" s="18">
        <v>0</v>
      </c>
      <c r="O96" s="18">
        <v>0</v>
      </c>
      <c r="P96" s="90"/>
      <c r="R96" s="21"/>
    </row>
    <row r="97" spans="1:18" ht="21.75" customHeight="1" x14ac:dyDescent="0.25">
      <c r="A97" s="72"/>
      <c r="B97" s="75"/>
      <c r="C97" s="78"/>
      <c r="D97" s="17" t="s">
        <v>5</v>
      </c>
      <c r="E97" s="26"/>
      <c r="F97" s="58">
        <v>0</v>
      </c>
      <c r="G97" s="26">
        <v>0</v>
      </c>
      <c r="H97" s="26">
        <v>0</v>
      </c>
      <c r="I97" s="96">
        <v>0</v>
      </c>
      <c r="J97" s="97"/>
      <c r="K97" s="97"/>
      <c r="L97" s="97"/>
      <c r="M97" s="98"/>
      <c r="N97" s="26">
        <v>0</v>
      </c>
      <c r="O97" s="26">
        <v>0</v>
      </c>
      <c r="P97" s="90"/>
    </row>
    <row r="98" spans="1:18" ht="29.25" customHeight="1" x14ac:dyDescent="0.25">
      <c r="A98" s="72"/>
      <c r="B98" s="75"/>
      <c r="C98" s="78"/>
      <c r="D98" s="17" t="s">
        <v>12</v>
      </c>
      <c r="E98" s="26"/>
      <c r="F98" s="58">
        <f>SUM(G98:O98)</f>
        <v>61890.35</v>
      </c>
      <c r="G98" s="26">
        <v>0</v>
      </c>
      <c r="H98" s="26">
        <v>26747.4</v>
      </c>
      <c r="I98" s="96">
        <v>35142.949999999997</v>
      </c>
      <c r="J98" s="97"/>
      <c r="K98" s="97"/>
      <c r="L98" s="97"/>
      <c r="M98" s="98"/>
      <c r="N98" s="26">
        <v>0</v>
      </c>
      <c r="O98" s="26">
        <v>0</v>
      </c>
      <c r="P98" s="90"/>
    </row>
    <row r="99" spans="1:18" ht="21.75" customHeight="1" x14ac:dyDescent="0.25">
      <c r="A99" s="72"/>
      <c r="B99" s="76"/>
      <c r="C99" s="79"/>
      <c r="D99" s="17" t="s">
        <v>17</v>
      </c>
      <c r="E99" s="26"/>
      <c r="F99" s="58">
        <v>0</v>
      </c>
      <c r="G99" s="18">
        <v>0</v>
      </c>
      <c r="H99" s="18">
        <v>0</v>
      </c>
      <c r="I99" s="96">
        <v>0</v>
      </c>
      <c r="J99" s="97"/>
      <c r="K99" s="97"/>
      <c r="L99" s="97"/>
      <c r="M99" s="98"/>
      <c r="N99" s="18">
        <v>0</v>
      </c>
      <c r="O99" s="18">
        <v>0</v>
      </c>
      <c r="P99" s="89"/>
    </row>
    <row r="100" spans="1:18" ht="21.75" customHeight="1" x14ac:dyDescent="0.25">
      <c r="A100" s="72"/>
      <c r="B100" s="65" t="s">
        <v>71</v>
      </c>
      <c r="C100" s="68" t="s">
        <v>43</v>
      </c>
      <c r="D100" s="68" t="s">
        <v>46</v>
      </c>
      <c r="E100" s="19"/>
      <c r="F100" s="86" t="s">
        <v>0</v>
      </c>
      <c r="G100" s="88" t="s">
        <v>20</v>
      </c>
      <c r="H100" s="88" t="s">
        <v>21</v>
      </c>
      <c r="I100" s="94" t="s">
        <v>72</v>
      </c>
      <c r="J100" s="95" t="s">
        <v>59</v>
      </c>
      <c r="K100" s="95"/>
      <c r="L100" s="95"/>
      <c r="M100" s="95"/>
      <c r="N100" s="88" t="s">
        <v>27</v>
      </c>
      <c r="O100" s="88" t="s">
        <v>28</v>
      </c>
      <c r="P100" s="88"/>
    </row>
    <row r="101" spans="1:18" ht="21.75" customHeight="1" x14ac:dyDescent="0.25">
      <c r="A101" s="72"/>
      <c r="B101" s="66"/>
      <c r="C101" s="69"/>
      <c r="D101" s="69"/>
      <c r="E101" s="18"/>
      <c r="F101" s="87"/>
      <c r="G101" s="89"/>
      <c r="H101" s="89"/>
      <c r="I101" s="94"/>
      <c r="J101" s="57" t="s">
        <v>61</v>
      </c>
      <c r="K101" s="57" t="s">
        <v>62</v>
      </c>
      <c r="L101" s="57" t="s">
        <v>63</v>
      </c>
      <c r="M101" s="57" t="s">
        <v>60</v>
      </c>
      <c r="N101" s="89"/>
      <c r="O101" s="89"/>
      <c r="P101" s="90"/>
    </row>
    <row r="102" spans="1:18" ht="21.75" customHeight="1" x14ac:dyDescent="0.25">
      <c r="A102" s="73"/>
      <c r="B102" s="67"/>
      <c r="C102" s="70"/>
      <c r="D102" s="70"/>
      <c r="E102" s="18"/>
      <c r="F102" s="12" t="s">
        <v>54</v>
      </c>
      <c r="G102" s="12">
        <v>0</v>
      </c>
      <c r="H102" s="31">
        <v>2</v>
      </c>
      <c r="I102" s="31" t="s">
        <v>19</v>
      </c>
      <c r="J102" s="31">
        <v>0</v>
      </c>
      <c r="K102" s="31">
        <v>0</v>
      </c>
      <c r="L102" s="31">
        <v>0</v>
      </c>
      <c r="M102" s="31">
        <v>1</v>
      </c>
      <c r="N102" s="12">
        <v>0</v>
      </c>
      <c r="O102" s="12">
        <v>0</v>
      </c>
      <c r="P102" s="89"/>
    </row>
    <row r="103" spans="1:18" ht="15" customHeight="1" x14ac:dyDescent="0.25">
      <c r="A103" s="71" t="s">
        <v>75</v>
      </c>
      <c r="B103" s="74" t="s">
        <v>41</v>
      </c>
      <c r="C103" s="77" t="s">
        <v>31</v>
      </c>
      <c r="D103" s="17" t="s">
        <v>2</v>
      </c>
      <c r="E103" s="18">
        <f>SUM(E104:E107)</f>
        <v>0</v>
      </c>
      <c r="F103" s="58">
        <f>SUM(F104:F107)</f>
        <v>6500</v>
      </c>
      <c r="G103" s="18">
        <f>SUM(G104:G107)</f>
        <v>6500</v>
      </c>
      <c r="H103" s="18">
        <f>SUM(H104:H107)</f>
        <v>0</v>
      </c>
      <c r="I103" s="96">
        <f>SUM(I104:M107)</f>
        <v>0</v>
      </c>
      <c r="J103" s="97"/>
      <c r="K103" s="97"/>
      <c r="L103" s="97"/>
      <c r="M103" s="98"/>
      <c r="N103" s="18">
        <f>SUM(N104:N107)</f>
        <v>0</v>
      </c>
      <c r="O103" s="18">
        <f>SUM(O104:O107)</f>
        <v>0</v>
      </c>
      <c r="P103" s="88" t="s">
        <v>88</v>
      </c>
    </row>
    <row r="104" spans="1:18" x14ac:dyDescent="0.25">
      <c r="A104" s="72"/>
      <c r="B104" s="75"/>
      <c r="C104" s="78"/>
      <c r="D104" s="17" t="s">
        <v>1</v>
      </c>
      <c r="E104" s="26">
        <v>0</v>
      </c>
      <c r="F104" s="58">
        <f>SUM(G104:O104)</f>
        <v>0</v>
      </c>
      <c r="G104" s="18">
        <v>0</v>
      </c>
      <c r="H104" s="18">
        <v>0</v>
      </c>
      <c r="I104" s="96">
        <v>0</v>
      </c>
      <c r="J104" s="97"/>
      <c r="K104" s="97"/>
      <c r="L104" s="97"/>
      <c r="M104" s="98"/>
      <c r="N104" s="18">
        <v>0</v>
      </c>
      <c r="O104" s="18">
        <v>0</v>
      </c>
      <c r="P104" s="90"/>
    </row>
    <row r="105" spans="1:18" ht="27.6" x14ac:dyDescent="0.25">
      <c r="A105" s="72"/>
      <c r="B105" s="75"/>
      <c r="C105" s="78"/>
      <c r="D105" s="17" t="s">
        <v>5</v>
      </c>
      <c r="E105" s="26">
        <v>0</v>
      </c>
      <c r="F105" s="58">
        <f>SUM(G105:O105)</f>
        <v>0</v>
      </c>
      <c r="G105" s="26">
        <v>0</v>
      </c>
      <c r="H105" s="26">
        <v>0</v>
      </c>
      <c r="I105" s="96">
        <v>0</v>
      </c>
      <c r="J105" s="97"/>
      <c r="K105" s="97"/>
      <c r="L105" s="97"/>
      <c r="M105" s="98"/>
      <c r="N105" s="26">
        <v>0</v>
      </c>
      <c r="O105" s="26">
        <v>0</v>
      </c>
      <c r="P105" s="90"/>
    </row>
    <row r="106" spans="1:18" ht="27.6" x14ac:dyDescent="0.25">
      <c r="A106" s="72"/>
      <c r="B106" s="75"/>
      <c r="C106" s="78"/>
      <c r="D106" s="17" t="s">
        <v>12</v>
      </c>
      <c r="E106" s="26">
        <v>0</v>
      </c>
      <c r="F106" s="58">
        <f>SUM(G106:O106)</f>
        <v>6500</v>
      </c>
      <c r="G106" s="26">
        <v>6500</v>
      </c>
      <c r="H106" s="26">
        <v>0</v>
      </c>
      <c r="I106" s="96">
        <v>0</v>
      </c>
      <c r="J106" s="97"/>
      <c r="K106" s="97"/>
      <c r="L106" s="97"/>
      <c r="M106" s="98"/>
      <c r="N106" s="26">
        <v>0</v>
      </c>
      <c r="O106" s="26">
        <v>0</v>
      </c>
      <c r="P106" s="90"/>
      <c r="R106" s="22"/>
    </row>
    <row r="107" spans="1:18" x14ac:dyDescent="0.25">
      <c r="A107" s="72"/>
      <c r="B107" s="76"/>
      <c r="C107" s="79"/>
      <c r="D107" s="17" t="s">
        <v>17</v>
      </c>
      <c r="E107" s="26">
        <v>0</v>
      </c>
      <c r="F107" s="58">
        <f>SUM(I107:O107)</f>
        <v>0</v>
      </c>
      <c r="G107" s="18">
        <v>0</v>
      </c>
      <c r="H107" s="18">
        <v>0</v>
      </c>
      <c r="I107" s="96">
        <v>0</v>
      </c>
      <c r="J107" s="97"/>
      <c r="K107" s="97"/>
      <c r="L107" s="97"/>
      <c r="M107" s="98"/>
      <c r="N107" s="18">
        <v>0</v>
      </c>
      <c r="O107" s="18">
        <v>0</v>
      </c>
      <c r="P107" s="89"/>
    </row>
    <row r="108" spans="1:18" s="20" customFormat="1" ht="15" customHeight="1" x14ac:dyDescent="0.25">
      <c r="A108" s="72"/>
      <c r="B108" s="65" t="s">
        <v>84</v>
      </c>
      <c r="C108" s="68" t="s">
        <v>43</v>
      </c>
      <c r="D108" s="68" t="s">
        <v>46</v>
      </c>
      <c r="E108" s="19"/>
      <c r="F108" s="86" t="s">
        <v>0</v>
      </c>
      <c r="G108" s="88" t="s">
        <v>20</v>
      </c>
      <c r="H108" s="88" t="s">
        <v>21</v>
      </c>
      <c r="I108" s="94" t="s">
        <v>72</v>
      </c>
      <c r="J108" s="95" t="s">
        <v>59</v>
      </c>
      <c r="K108" s="95"/>
      <c r="L108" s="95"/>
      <c r="M108" s="95"/>
      <c r="N108" s="88" t="s">
        <v>27</v>
      </c>
      <c r="O108" s="88" t="s">
        <v>28</v>
      </c>
      <c r="P108" s="88"/>
    </row>
    <row r="109" spans="1:18" ht="24" x14ac:dyDescent="0.25">
      <c r="A109" s="72"/>
      <c r="B109" s="66"/>
      <c r="C109" s="69"/>
      <c r="D109" s="69"/>
      <c r="E109" s="18"/>
      <c r="F109" s="87"/>
      <c r="G109" s="89"/>
      <c r="H109" s="89"/>
      <c r="I109" s="94"/>
      <c r="J109" s="57" t="s">
        <v>61</v>
      </c>
      <c r="K109" s="57" t="s">
        <v>62</v>
      </c>
      <c r="L109" s="57" t="s">
        <v>63</v>
      </c>
      <c r="M109" s="57" t="s">
        <v>60</v>
      </c>
      <c r="N109" s="89"/>
      <c r="O109" s="89"/>
      <c r="P109" s="90"/>
    </row>
    <row r="110" spans="1:18" s="25" customFormat="1" x14ac:dyDescent="0.25">
      <c r="A110" s="72"/>
      <c r="B110" s="67"/>
      <c r="C110" s="70"/>
      <c r="D110" s="70"/>
      <c r="E110" s="18"/>
      <c r="F110" s="12">
        <v>0</v>
      </c>
      <c r="G110" s="12">
        <v>0</v>
      </c>
      <c r="H110" s="31">
        <v>0</v>
      </c>
      <c r="I110" s="31" t="s">
        <v>25</v>
      </c>
      <c r="J110" s="31">
        <v>0</v>
      </c>
      <c r="K110" s="31">
        <v>0</v>
      </c>
      <c r="L110" s="31">
        <v>0</v>
      </c>
      <c r="M110" s="31">
        <v>0</v>
      </c>
      <c r="N110" s="12">
        <v>0</v>
      </c>
      <c r="O110" s="12">
        <v>0</v>
      </c>
      <c r="P110" s="89"/>
    </row>
    <row r="111" spans="1:18" s="20" customFormat="1" ht="15" customHeight="1" x14ac:dyDescent="0.25">
      <c r="A111" s="72"/>
      <c r="B111" s="65" t="s">
        <v>55</v>
      </c>
      <c r="C111" s="68" t="s">
        <v>43</v>
      </c>
      <c r="D111" s="68" t="s">
        <v>46</v>
      </c>
      <c r="E111" s="19"/>
      <c r="F111" s="86" t="s">
        <v>0</v>
      </c>
      <c r="G111" s="88" t="s">
        <v>20</v>
      </c>
      <c r="H111" s="88" t="s">
        <v>21</v>
      </c>
      <c r="I111" s="94" t="s">
        <v>72</v>
      </c>
      <c r="J111" s="95" t="s">
        <v>59</v>
      </c>
      <c r="K111" s="95"/>
      <c r="L111" s="95"/>
      <c r="M111" s="95"/>
      <c r="N111" s="88" t="s">
        <v>27</v>
      </c>
      <c r="O111" s="88" t="s">
        <v>28</v>
      </c>
      <c r="P111" s="88"/>
    </row>
    <row r="112" spans="1:18" ht="24" x14ac:dyDescent="0.25">
      <c r="A112" s="72"/>
      <c r="B112" s="66"/>
      <c r="C112" s="69"/>
      <c r="D112" s="69"/>
      <c r="E112" s="18"/>
      <c r="F112" s="87"/>
      <c r="G112" s="89"/>
      <c r="H112" s="89"/>
      <c r="I112" s="94"/>
      <c r="J112" s="57" t="s">
        <v>61</v>
      </c>
      <c r="K112" s="57" t="s">
        <v>62</v>
      </c>
      <c r="L112" s="57" t="s">
        <v>63</v>
      </c>
      <c r="M112" s="57" t="s">
        <v>60</v>
      </c>
      <c r="N112" s="89"/>
      <c r="O112" s="89"/>
      <c r="P112" s="90"/>
    </row>
    <row r="113" spans="1:19" s="25" customFormat="1" x14ac:dyDescent="0.25">
      <c r="A113" s="73"/>
      <c r="B113" s="67"/>
      <c r="C113" s="70"/>
      <c r="D113" s="70"/>
      <c r="E113" s="18"/>
      <c r="F113" s="12">
        <v>3</v>
      </c>
      <c r="G113" s="12">
        <v>3</v>
      </c>
      <c r="H113" s="31">
        <v>0</v>
      </c>
      <c r="I113" s="31" t="s">
        <v>25</v>
      </c>
      <c r="J113" s="31">
        <v>0</v>
      </c>
      <c r="K113" s="31">
        <v>0</v>
      </c>
      <c r="L113" s="31">
        <v>0</v>
      </c>
      <c r="M113" s="31">
        <v>0</v>
      </c>
      <c r="N113" s="12">
        <v>0</v>
      </c>
      <c r="O113" s="12">
        <v>0</v>
      </c>
      <c r="P113" s="89"/>
    </row>
    <row r="114" spans="1:19" ht="15" customHeight="1" x14ac:dyDescent="0.25">
      <c r="A114" s="71" t="s">
        <v>83</v>
      </c>
      <c r="B114" s="74" t="s">
        <v>77</v>
      </c>
      <c r="C114" s="77" t="s">
        <v>31</v>
      </c>
      <c r="D114" s="17" t="s">
        <v>2</v>
      </c>
      <c r="E114" s="18">
        <f>SUM(E115:E118)</f>
        <v>0</v>
      </c>
      <c r="F114" s="58">
        <f>SUM(F115:F118)</f>
        <v>20978</v>
      </c>
      <c r="G114" s="18">
        <f>SUM(G115:G118)</f>
        <v>0</v>
      </c>
      <c r="H114" s="18">
        <f>SUM(H115:H118)</f>
        <v>0</v>
      </c>
      <c r="I114" s="96">
        <f>SUM(I115:M118)</f>
        <v>20978</v>
      </c>
      <c r="J114" s="97"/>
      <c r="K114" s="97"/>
      <c r="L114" s="97"/>
      <c r="M114" s="98"/>
      <c r="N114" s="18">
        <f>SUM(N115:N118)</f>
        <v>0</v>
      </c>
      <c r="O114" s="18">
        <f>SUM(O115:O118)</f>
        <v>0</v>
      </c>
      <c r="P114" s="88" t="s">
        <v>88</v>
      </c>
    </row>
    <row r="115" spans="1:19" x14ac:dyDescent="0.25">
      <c r="A115" s="72"/>
      <c r="B115" s="75"/>
      <c r="C115" s="78"/>
      <c r="D115" s="17" t="s">
        <v>1</v>
      </c>
      <c r="E115" s="26">
        <v>0</v>
      </c>
      <c r="F115" s="58">
        <f>SUM(G115:O115)</f>
        <v>0</v>
      </c>
      <c r="G115" s="18">
        <v>0</v>
      </c>
      <c r="H115" s="18">
        <v>0</v>
      </c>
      <c r="I115" s="96">
        <v>0</v>
      </c>
      <c r="J115" s="97"/>
      <c r="K115" s="97"/>
      <c r="L115" s="97"/>
      <c r="M115" s="98"/>
      <c r="N115" s="18">
        <v>0</v>
      </c>
      <c r="O115" s="18">
        <v>0</v>
      </c>
      <c r="P115" s="90"/>
    </row>
    <row r="116" spans="1:19" ht="27.6" x14ac:dyDescent="0.25">
      <c r="A116" s="72"/>
      <c r="B116" s="75"/>
      <c r="C116" s="78"/>
      <c r="D116" s="17" t="s">
        <v>5</v>
      </c>
      <c r="E116" s="26">
        <v>0</v>
      </c>
      <c r="F116" s="58">
        <f>SUM(G116:O116)</f>
        <v>0</v>
      </c>
      <c r="G116" s="26">
        <v>0</v>
      </c>
      <c r="H116" s="26">
        <v>0</v>
      </c>
      <c r="I116" s="96">
        <v>0</v>
      </c>
      <c r="J116" s="97"/>
      <c r="K116" s="97"/>
      <c r="L116" s="97"/>
      <c r="M116" s="98"/>
      <c r="N116" s="26">
        <v>0</v>
      </c>
      <c r="O116" s="26">
        <v>0</v>
      </c>
      <c r="P116" s="90"/>
    </row>
    <row r="117" spans="1:19" ht="27.6" x14ac:dyDescent="0.25">
      <c r="A117" s="72"/>
      <c r="B117" s="75"/>
      <c r="C117" s="78"/>
      <c r="D117" s="17" t="s">
        <v>12</v>
      </c>
      <c r="E117" s="26">
        <v>0</v>
      </c>
      <c r="F117" s="58">
        <f>SUM(G117:O117)</f>
        <v>20978</v>
      </c>
      <c r="G117" s="26">
        <v>0</v>
      </c>
      <c r="H117" s="26">
        <v>0</v>
      </c>
      <c r="I117" s="96">
        <v>20978</v>
      </c>
      <c r="J117" s="97"/>
      <c r="K117" s="97"/>
      <c r="L117" s="97"/>
      <c r="M117" s="98"/>
      <c r="N117" s="26">
        <v>0</v>
      </c>
      <c r="O117" s="26">
        <v>0</v>
      </c>
      <c r="P117" s="90"/>
      <c r="R117" s="22"/>
    </row>
    <row r="118" spans="1:19" x14ac:dyDescent="0.25">
      <c r="A118" s="72"/>
      <c r="B118" s="76"/>
      <c r="C118" s="79"/>
      <c r="D118" s="17" t="s">
        <v>17</v>
      </c>
      <c r="E118" s="26">
        <v>0</v>
      </c>
      <c r="F118" s="58">
        <f>SUM(I118:O118)</f>
        <v>0</v>
      </c>
      <c r="G118" s="18">
        <v>0</v>
      </c>
      <c r="H118" s="18">
        <v>0</v>
      </c>
      <c r="I118" s="96">
        <v>0</v>
      </c>
      <c r="J118" s="97"/>
      <c r="K118" s="97"/>
      <c r="L118" s="97"/>
      <c r="M118" s="98"/>
      <c r="N118" s="18">
        <v>0</v>
      </c>
      <c r="O118" s="18">
        <v>0</v>
      </c>
      <c r="P118" s="89"/>
    </row>
    <row r="119" spans="1:19" s="20" customFormat="1" ht="15" customHeight="1" x14ac:dyDescent="0.25">
      <c r="A119" s="72"/>
      <c r="B119" s="65" t="s">
        <v>76</v>
      </c>
      <c r="C119" s="68" t="s">
        <v>43</v>
      </c>
      <c r="D119" s="68" t="s">
        <v>46</v>
      </c>
      <c r="E119" s="19"/>
      <c r="F119" s="86" t="s">
        <v>0</v>
      </c>
      <c r="G119" s="88" t="s">
        <v>20</v>
      </c>
      <c r="H119" s="88" t="s">
        <v>21</v>
      </c>
      <c r="I119" s="94" t="s">
        <v>72</v>
      </c>
      <c r="J119" s="95" t="s">
        <v>59</v>
      </c>
      <c r="K119" s="95"/>
      <c r="L119" s="95"/>
      <c r="M119" s="95"/>
      <c r="N119" s="88" t="s">
        <v>27</v>
      </c>
      <c r="O119" s="88" t="s">
        <v>28</v>
      </c>
      <c r="P119" s="88"/>
    </row>
    <row r="120" spans="1:19" ht="24" x14ac:dyDescent="0.25">
      <c r="A120" s="72"/>
      <c r="B120" s="66"/>
      <c r="C120" s="69"/>
      <c r="D120" s="69"/>
      <c r="E120" s="18"/>
      <c r="F120" s="87"/>
      <c r="G120" s="89"/>
      <c r="H120" s="89"/>
      <c r="I120" s="94"/>
      <c r="J120" s="57" t="s">
        <v>61</v>
      </c>
      <c r="K120" s="57" t="s">
        <v>62</v>
      </c>
      <c r="L120" s="57" t="s">
        <v>63</v>
      </c>
      <c r="M120" s="57" t="s">
        <v>60</v>
      </c>
      <c r="N120" s="89"/>
      <c r="O120" s="89"/>
      <c r="P120" s="90"/>
    </row>
    <row r="121" spans="1:19" s="25" customFormat="1" x14ac:dyDescent="0.25">
      <c r="A121" s="72"/>
      <c r="B121" s="67"/>
      <c r="C121" s="70"/>
      <c r="D121" s="70"/>
      <c r="E121" s="18"/>
      <c r="F121" s="12">
        <v>5</v>
      </c>
      <c r="G121" s="12">
        <v>0</v>
      </c>
      <c r="H121" s="31">
        <v>0</v>
      </c>
      <c r="I121" s="31">
        <v>5</v>
      </c>
      <c r="J121" s="31">
        <v>0</v>
      </c>
      <c r="K121" s="31">
        <v>0</v>
      </c>
      <c r="L121" s="31">
        <v>0</v>
      </c>
      <c r="M121" s="31">
        <v>5</v>
      </c>
      <c r="N121" s="12">
        <v>0</v>
      </c>
      <c r="O121" s="12">
        <v>0</v>
      </c>
      <c r="P121" s="89"/>
    </row>
    <row r="122" spans="1:19" ht="17.25" customHeight="1" x14ac:dyDescent="0.25">
      <c r="A122" s="62" t="s">
        <v>54</v>
      </c>
      <c r="B122" s="80" t="s">
        <v>78</v>
      </c>
      <c r="C122" s="83" t="s">
        <v>31</v>
      </c>
      <c r="D122" s="14" t="s">
        <v>2</v>
      </c>
      <c r="E122" s="24">
        <v>0</v>
      </c>
      <c r="F122" s="16">
        <f>SUM(F123:F126)</f>
        <v>163722.40999999997</v>
      </c>
      <c r="G122" s="16">
        <f>SUM(G123:G126)</f>
        <v>0</v>
      </c>
      <c r="H122" s="16">
        <f>SUM(H123:H126)</f>
        <v>0</v>
      </c>
      <c r="I122" s="91">
        <f>SUM(I123:M126)</f>
        <v>146805.99</v>
      </c>
      <c r="J122" s="92"/>
      <c r="K122" s="92"/>
      <c r="L122" s="92"/>
      <c r="M122" s="93"/>
      <c r="N122" s="16">
        <f>SUM(N123:N126)</f>
        <v>4978.3999999999996</v>
      </c>
      <c r="O122" s="16">
        <f>SUM(O123:O126)</f>
        <v>71120</v>
      </c>
      <c r="P122" s="88"/>
    </row>
    <row r="123" spans="1:19" ht="17.25" customHeight="1" x14ac:dyDescent="0.25">
      <c r="A123" s="63"/>
      <c r="B123" s="81"/>
      <c r="C123" s="84"/>
      <c r="D123" s="14" t="s">
        <v>1</v>
      </c>
      <c r="E123" s="24">
        <v>0</v>
      </c>
      <c r="F123" s="16">
        <f>F128+F136</f>
        <v>0</v>
      </c>
      <c r="G123" s="16">
        <f>G136</f>
        <v>0</v>
      </c>
      <c r="H123" s="16">
        <f>H136</f>
        <v>0</v>
      </c>
      <c r="I123" s="91">
        <f>I136+I128+I144</f>
        <v>0</v>
      </c>
      <c r="J123" s="92"/>
      <c r="K123" s="92"/>
      <c r="L123" s="92"/>
      <c r="M123" s="93"/>
      <c r="N123" s="16">
        <f>N128+N136+N144</f>
        <v>0</v>
      </c>
      <c r="O123" s="16">
        <f>O128+O136+O144</f>
        <v>0</v>
      </c>
      <c r="P123" s="90"/>
    </row>
    <row r="124" spans="1:19" ht="27.6" x14ac:dyDescent="0.25">
      <c r="A124" s="63"/>
      <c r="B124" s="81"/>
      <c r="C124" s="84"/>
      <c r="D124" s="14" t="s">
        <v>5</v>
      </c>
      <c r="E124" s="24">
        <v>0</v>
      </c>
      <c r="F124" s="16">
        <f t="shared" ref="F124:F126" si="6">F129+F137</f>
        <v>86004.549999999988</v>
      </c>
      <c r="G124" s="16">
        <f t="shared" ref="G124" si="7">G137</f>
        <v>0</v>
      </c>
      <c r="H124" s="16">
        <f t="shared" ref="H124" si="8">H137</f>
        <v>0</v>
      </c>
      <c r="I124" s="91">
        <f t="shared" ref="I124:I126" si="9">I137+I129+I145</f>
        <v>95511.25</v>
      </c>
      <c r="J124" s="92"/>
      <c r="K124" s="92"/>
      <c r="L124" s="92"/>
      <c r="M124" s="93"/>
      <c r="N124" s="16">
        <f t="shared" ref="N124:O126" si="10">N129+N137+N145</f>
        <v>3211.06</v>
      </c>
      <c r="O124" s="16">
        <f t="shared" si="10"/>
        <v>45872.4</v>
      </c>
      <c r="P124" s="90"/>
    </row>
    <row r="125" spans="1:19" ht="27.6" x14ac:dyDescent="0.25">
      <c r="A125" s="63"/>
      <c r="B125" s="81"/>
      <c r="C125" s="84"/>
      <c r="D125" s="14" t="s">
        <v>12</v>
      </c>
      <c r="E125" s="24">
        <v>0</v>
      </c>
      <c r="F125" s="16">
        <f t="shared" si="6"/>
        <v>77717.86</v>
      </c>
      <c r="G125" s="16">
        <f t="shared" ref="G125" si="11">G138</f>
        <v>0</v>
      </c>
      <c r="H125" s="16">
        <f t="shared" ref="H125" si="12">H138</f>
        <v>0</v>
      </c>
      <c r="I125" s="91">
        <f t="shared" si="9"/>
        <v>51294.74</v>
      </c>
      <c r="J125" s="92"/>
      <c r="K125" s="92"/>
      <c r="L125" s="92"/>
      <c r="M125" s="93"/>
      <c r="N125" s="16">
        <f t="shared" si="10"/>
        <v>1767.34</v>
      </c>
      <c r="O125" s="16">
        <f t="shared" si="10"/>
        <v>25247.599999999999</v>
      </c>
      <c r="P125" s="89"/>
      <c r="Q125" s="21"/>
    </row>
    <row r="126" spans="1:19" ht="14.25" customHeight="1" x14ac:dyDescent="0.25">
      <c r="A126" s="64"/>
      <c r="B126" s="82"/>
      <c r="C126" s="85"/>
      <c r="D126" s="14" t="s">
        <v>50</v>
      </c>
      <c r="E126" s="24">
        <v>0</v>
      </c>
      <c r="F126" s="16">
        <f t="shared" si="6"/>
        <v>0</v>
      </c>
      <c r="G126" s="16">
        <f t="shared" ref="G126" si="13">G139</f>
        <v>0</v>
      </c>
      <c r="H126" s="16">
        <f t="shared" ref="H126" si="14">H139</f>
        <v>0</v>
      </c>
      <c r="I126" s="91">
        <f t="shared" si="9"/>
        <v>0</v>
      </c>
      <c r="J126" s="92"/>
      <c r="K126" s="92"/>
      <c r="L126" s="92"/>
      <c r="M126" s="93"/>
      <c r="N126" s="16">
        <f t="shared" si="10"/>
        <v>0</v>
      </c>
      <c r="O126" s="16">
        <f t="shared" si="10"/>
        <v>0</v>
      </c>
      <c r="P126" s="88" t="s">
        <v>88</v>
      </c>
    </row>
    <row r="127" spans="1:19" ht="15" customHeight="1" x14ac:dyDescent="0.25">
      <c r="A127" s="71" t="s">
        <v>37</v>
      </c>
      <c r="B127" s="74" t="s">
        <v>79</v>
      </c>
      <c r="C127" s="77" t="s">
        <v>31</v>
      </c>
      <c r="D127" s="17" t="s">
        <v>2</v>
      </c>
      <c r="E127" s="18">
        <f>SUM(E128:E131)</f>
        <v>0</v>
      </c>
      <c r="F127" s="58">
        <f>SUM(F128:F131)</f>
        <v>133340.40999999997</v>
      </c>
      <c r="G127" s="18">
        <f>SUM(G128:G131)</f>
        <v>0</v>
      </c>
      <c r="H127" s="18">
        <f>SUM(H128:H131)</f>
        <v>0</v>
      </c>
      <c r="I127" s="96">
        <f>I128+I129+I130+I131</f>
        <v>57242.009999999995</v>
      </c>
      <c r="J127" s="97"/>
      <c r="K127" s="97"/>
      <c r="L127" s="97"/>
      <c r="M127" s="98"/>
      <c r="N127" s="18">
        <f>SUM(N128:N131)</f>
        <v>4978.3999999999996</v>
      </c>
      <c r="O127" s="18">
        <f>SUM(O128:O131)</f>
        <v>71120</v>
      </c>
      <c r="P127" s="90"/>
      <c r="Q127" s="21"/>
    </row>
    <row r="128" spans="1:19" x14ac:dyDescent="0.25">
      <c r="A128" s="72"/>
      <c r="B128" s="75"/>
      <c r="C128" s="78"/>
      <c r="D128" s="17" t="s">
        <v>1</v>
      </c>
      <c r="E128" s="18">
        <v>0</v>
      </c>
      <c r="F128" s="58">
        <f>SUM(G128:O128)</f>
        <v>0</v>
      </c>
      <c r="G128" s="18">
        <f>SUM(I128:L128)</f>
        <v>0</v>
      </c>
      <c r="H128" s="23">
        <v>0</v>
      </c>
      <c r="I128" s="96">
        <f>SUM(N128:P128)</f>
        <v>0</v>
      </c>
      <c r="J128" s="97"/>
      <c r="K128" s="97"/>
      <c r="L128" s="97"/>
      <c r="M128" s="98"/>
      <c r="N128" s="18">
        <f t="shared" ref="N128" si="15">SUM(O128:R128)</f>
        <v>0</v>
      </c>
      <c r="O128" s="18">
        <f>SUM(Q128:S128)</f>
        <v>0</v>
      </c>
      <c r="P128" s="90"/>
      <c r="S128" s="21"/>
    </row>
    <row r="129" spans="1:19" ht="27.6" x14ac:dyDescent="0.25">
      <c r="A129" s="72"/>
      <c r="B129" s="75"/>
      <c r="C129" s="78"/>
      <c r="D129" s="17" t="s">
        <v>5</v>
      </c>
      <c r="E129" s="18">
        <v>0</v>
      </c>
      <c r="F129" s="58">
        <f>SUM(G129:O129)</f>
        <v>86004.549999999988</v>
      </c>
      <c r="G129" s="18">
        <v>0</v>
      </c>
      <c r="H129" s="23">
        <v>0</v>
      </c>
      <c r="I129" s="96">
        <v>36921.089999999997</v>
      </c>
      <c r="J129" s="97"/>
      <c r="K129" s="97"/>
      <c r="L129" s="97"/>
      <c r="M129" s="98"/>
      <c r="N129" s="18">
        <v>3211.06</v>
      </c>
      <c r="O129" s="18">
        <v>45872.4</v>
      </c>
      <c r="P129" s="90"/>
    </row>
    <row r="130" spans="1:19" ht="27.6" x14ac:dyDescent="0.25">
      <c r="A130" s="72"/>
      <c r="B130" s="75"/>
      <c r="C130" s="78"/>
      <c r="D130" s="17" t="s">
        <v>12</v>
      </c>
      <c r="E130" s="18">
        <v>0</v>
      </c>
      <c r="F130" s="58">
        <f>SUM(G130:O130)</f>
        <v>47335.86</v>
      </c>
      <c r="G130" s="18">
        <v>0</v>
      </c>
      <c r="H130" s="23">
        <v>0</v>
      </c>
      <c r="I130" s="96">
        <v>20320.919999999998</v>
      </c>
      <c r="J130" s="97"/>
      <c r="K130" s="97"/>
      <c r="L130" s="97"/>
      <c r="M130" s="98"/>
      <c r="N130" s="18">
        <v>1767.34</v>
      </c>
      <c r="O130" s="18">
        <v>25247.599999999999</v>
      </c>
      <c r="P130" s="89"/>
    </row>
    <row r="131" spans="1:19" ht="15" customHeight="1" x14ac:dyDescent="0.25">
      <c r="A131" s="72"/>
      <c r="B131" s="76"/>
      <c r="C131" s="79"/>
      <c r="D131" s="17" t="s">
        <v>17</v>
      </c>
      <c r="E131" s="18">
        <v>0</v>
      </c>
      <c r="F131" s="58">
        <f>SUM(I131:O131)</f>
        <v>0</v>
      </c>
      <c r="G131" s="18">
        <f>SUM(I131:L131)</f>
        <v>0</v>
      </c>
      <c r="H131" s="23">
        <v>0</v>
      </c>
      <c r="I131" s="96">
        <f>SUM(N131:P131)</f>
        <v>0</v>
      </c>
      <c r="J131" s="97"/>
      <c r="K131" s="97"/>
      <c r="L131" s="97"/>
      <c r="M131" s="98"/>
      <c r="N131" s="18">
        <f t="shared" ref="N131" si="16">SUM(O131:R131)</f>
        <v>0</v>
      </c>
      <c r="O131" s="18">
        <f>SUM(Q131:S131)</f>
        <v>0</v>
      </c>
      <c r="P131" s="88"/>
    </row>
    <row r="132" spans="1:19" s="20" customFormat="1" ht="15" customHeight="1" x14ac:dyDescent="0.25">
      <c r="A132" s="72"/>
      <c r="B132" s="65" t="s">
        <v>80</v>
      </c>
      <c r="C132" s="68" t="s">
        <v>43</v>
      </c>
      <c r="D132" s="68" t="s">
        <v>42</v>
      </c>
      <c r="E132" s="19"/>
      <c r="F132" s="86" t="s">
        <v>0</v>
      </c>
      <c r="G132" s="88" t="s">
        <v>20</v>
      </c>
      <c r="H132" s="88" t="s">
        <v>21</v>
      </c>
      <c r="I132" s="94" t="s">
        <v>72</v>
      </c>
      <c r="J132" s="95" t="s">
        <v>59</v>
      </c>
      <c r="K132" s="95"/>
      <c r="L132" s="95"/>
      <c r="M132" s="95"/>
      <c r="N132" s="88" t="s">
        <v>27</v>
      </c>
      <c r="O132" s="88" t="s">
        <v>28</v>
      </c>
      <c r="P132" s="90"/>
    </row>
    <row r="133" spans="1:19" ht="24" x14ac:dyDescent="0.25">
      <c r="A133" s="72"/>
      <c r="B133" s="66"/>
      <c r="C133" s="69"/>
      <c r="D133" s="69"/>
      <c r="E133" s="18"/>
      <c r="F133" s="87"/>
      <c r="G133" s="89"/>
      <c r="H133" s="89"/>
      <c r="I133" s="94"/>
      <c r="J133" s="57" t="s">
        <v>61</v>
      </c>
      <c r="K133" s="57" t="s">
        <v>62</v>
      </c>
      <c r="L133" s="57" t="s">
        <v>63</v>
      </c>
      <c r="M133" s="57" t="s">
        <v>60</v>
      </c>
      <c r="N133" s="89"/>
      <c r="O133" s="89"/>
      <c r="P133" s="90"/>
    </row>
    <row r="134" spans="1:19" s="25" customFormat="1" x14ac:dyDescent="0.25">
      <c r="A134" s="73"/>
      <c r="B134" s="67"/>
      <c r="C134" s="70"/>
      <c r="D134" s="70"/>
      <c r="E134" s="18"/>
      <c r="F134" s="12">
        <v>3</v>
      </c>
      <c r="G134" s="12">
        <v>0</v>
      </c>
      <c r="H134" s="31">
        <v>0</v>
      </c>
      <c r="I134" s="31" t="s">
        <v>19</v>
      </c>
      <c r="J134" s="31">
        <v>0</v>
      </c>
      <c r="K134" s="31">
        <v>0</v>
      </c>
      <c r="L134" s="31">
        <v>0</v>
      </c>
      <c r="M134" s="31">
        <v>1</v>
      </c>
      <c r="N134" s="12">
        <v>1</v>
      </c>
      <c r="O134" s="12">
        <v>1</v>
      </c>
      <c r="P134" s="90"/>
    </row>
    <row r="135" spans="1:19" ht="15" customHeight="1" x14ac:dyDescent="0.25">
      <c r="A135" s="71" t="s">
        <v>85</v>
      </c>
      <c r="B135" s="74" t="s">
        <v>87</v>
      </c>
      <c r="C135" s="77" t="s">
        <v>31</v>
      </c>
      <c r="D135" s="17" t="s">
        <v>2</v>
      </c>
      <c r="E135" s="18">
        <f>SUM(E136:E139)</f>
        <v>0</v>
      </c>
      <c r="F135" s="58">
        <f>SUM(F136:F139)</f>
        <v>30382</v>
      </c>
      <c r="G135" s="18">
        <f>SUM(G136:G139)</f>
        <v>0</v>
      </c>
      <c r="H135" s="18">
        <f>SUM(H136:H139)</f>
        <v>0</v>
      </c>
      <c r="I135" s="96">
        <f>I136+I137+I138+I139</f>
        <v>30382</v>
      </c>
      <c r="J135" s="97"/>
      <c r="K135" s="97"/>
      <c r="L135" s="97"/>
      <c r="M135" s="98"/>
      <c r="N135" s="18">
        <f>SUM(N136:N139)</f>
        <v>0</v>
      </c>
      <c r="O135" s="18">
        <f>SUM(O136:O139)</f>
        <v>0</v>
      </c>
      <c r="P135" s="88" t="s">
        <v>88</v>
      </c>
      <c r="Q135" s="21"/>
    </row>
    <row r="136" spans="1:19" x14ac:dyDescent="0.25">
      <c r="A136" s="72"/>
      <c r="B136" s="75"/>
      <c r="C136" s="78"/>
      <c r="D136" s="17" t="s">
        <v>1</v>
      </c>
      <c r="E136" s="18">
        <v>0</v>
      </c>
      <c r="F136" s="58">
        <f>SUM(G136:O136)</f>
        <v>0</v>
      </c>
      <c r="G136" s="18">
        <f>SUM(I136:L136)</f>
        <v>0</v>
      </c>
      <c r="H136" s="23">
        <v>0</v>
      </c>
      <c r="I136" s="96">
        <f>SUM(N136:P136)</f>
        <v>0</v>
      </c>
      <c r="J136" s="97"/>
      <c r="K136" s="97"/>
      <c r="L136" s="97"/>
      <c r="M136" s="98"/>
      <c r="N136" s="18">
        <f t="shared" ref="N136" si="17">SUM(O136:R136)</f>
        <v>0</v>
      </c>
      <c r="O136" s="18">
        <f>SUM(Q136:S136)</f>
        <v>0</v>
      </c>
      <c r="P136" s="90"/>
      <c r="S136" s="21"/>
    </row>
    <row r="137" spans="1:19" ht="27.6" x14ac:dyDescent="0.25">
      <c r="A137" s="72"/>
      <c r="B137" s="75"/>
      <c r="C137" s="78"/>
      <c r="D137" s="17" t="s">
        <v>5</v>
      </c>
      <c r="E137" s="18">
        <v>0</v>
      </c>
      <c r="F137" s="58">
        <f>SUM(G137:O137)</f>
        <v>0</v>
      </c>
      <c r="G137" s="18">
        <v>0</v>
      </c>
      <c r="H137" s="23">
        <v>0</v>
      </c>
      <c r="I137" s="96">
        <v>0</v>
      </c>
      <c r="J137" s="97"/>
      <c r="K137" s="97"/>
      <c r="L137" s="97"/>
      <c r="M137" s="98"/>
      <c r="N137" s="18">
        <v>0</v>
      </c>
      <c r="O137" s="18">
        <v>0</v>
      </c>
      <c r="P137" s="90"/>
    </row>
    <row r="138" spans="1:19" ht="48" customHeight="1" x14ac:dyDescent="0.25">
      <c r="A138" s="72"/>
      <c r="B138" s="75"/>
      <c r="C138" s="78"/>
      <c r="D138" s="17" t="s">
        <v>12</v>
      </c>
      <c r="E138" s="18">
        <v>0</v>
      </c>
      <c r="F138" s="58">
        <f>SUM(G138:O138)</f>
        <v>30382</v>
      </c>
      <c r="G138" s="18">
        <v>0</v>
      </c>
      <c r="H138" s="23">
        <v>0</v>
      </c>
      <c r="I138" s="96">
        <v>30382</v>
      </c>
      <c r="J138" s="97"/>
      <c r="K138" s="97"/>
      <c r="L138" s="97"/>
      <c r="M138" s="98"/>
      <c r="N138" s="18">
        <v>0</v>
      </c>
      <c r="O138" s="18">
        <v>0</v>
      </c>
      <c r="P138" s="90"/>
    </row>
    <row r="139" spans="1:19" ht="43.5" customHeight="1" x14ac:dyDescent="0.25">
      <c r="A139" s="72"/>
      <c r="B139" s="76"/>
      <c r="C139" s="79"/>
      <c r="D139" s="17" t="s">
        <v>17</v>
      </c>
      <c r="E139" s="18">
        <v>0</v>
      </c>
      <c r="F139" s="58">
        <f>SUM(I139:O139)</f>
        <v>0</v>
      </c>
      <c r="G139" s="18">
        <f>SUM(I139:L139)</f>
        <v>0</v>
      </c>
      <c r="H139" s="23">
        <v>0</v>
      </c>
      <c r="I139" s="96">
        <f>SUM(N139:P139)</f>
        <v>0</v>
      </c>
      <c r="J139" s="97"/>
      <c r="K139" s="97"/>
      <c r="L139" s="97"/>
      <c r="M139" s="98"/>
      <c r="N139" s="18">
        <f t="shared" ref="N139" si="18">SUM(O139:R139)</f>
        <v>0</v>
      </c>
      <c r="O139" s="18">
        <f>SUM(Q139:S139)</f>
        <v>0</v>
      </c>
      <c r="P139" s="89"/>
    </row>
    <row r="140" spans="1:19" s="20" customFormat="1" ht="15" customHeight="1" x14ac:dyDescent="0.25">
      <c r="A140" s="72"/>
      <c r="B140" s="65" t="s">
        <v>86</v>
      </c>
      <c r="C140" s="68" t="s">
        <v>43</v>
      </c>
      <c r="D140" s="68" t="s">
        <v>42</v>
      </c>
      <c r="E140" s="19"/>
      <c r="F140" s="86" t="s">
        <v>0</v>
      </c>
      <c r="G140" s="88" t="s">
        <v>20</v>
      </c>
      <c r="H140" s="88" t="s">
        <v>21</v>
      </c>
      <c r="I140" s="94" t="s">
        <v>72</v>
      </c>
      <c r="J140" s="95" t="s">
        <v>59</v>
      </c>
      <c r="K140" s="95"/>
      <c r="L140" s="95"/>
      <c r="M140" s="95"/>
      <c r="N140" s="88" t="s">
        <v>27</v>
      </c>
      <c r="O140" s="88" t="s">
        <v>28</v>
      </c>
      <c r="P140" s="88"/>
    </row>
    <row r="141" spans="1:19" ht="24" x14ac:dyDescent="0.25">
      <c r="A141" s="72"/>
      <c r="B141" s="66"/>
      <c r="C141" s="69"/>
      <c r="D141" s="69"/>
      <c r="E141" s="18"/>
      <c r="F141" s="87"/>
      <c r="G141" s="89"/>
      <c r="H141" s="89"/>
      <c r="I141" s="94"/>
      <c r="J141" s="57" t="s">
        <v>61</v>
      </c>
      <c r="K141" s="57" t="s">
        <v>62</v>
      </c>
      <c r="L141" s="57" t="s">
        <v>63</v>
      </c>
      <c r="M141" s="57" t="s">
        <v>60</v>
      </c>
      <c r="N141" s="89"/>
      <c r="O141" s="89"/>
      <c r="P141" s="90"/>
    </row>
    <row r="142" spans="1:19" s="25" customFormat="1" x14ac:dyDescent="0.25">
      <c r="A142" s="73"/>
      <c r="B142" s="67"/>
      <c r="C142" s="70"/>
      <c r="D142" s="70"/>
      <c r="E142" s="18"/>
      <c r="F142" s="12">
        <v>1</v>
      </c>
      <c r="G142" s="12">
        <v>0</v>
      </c>
      <c r="H142" s="31">
        <v>0</v>
      </c>
      <c r="I142" s="31" t="s">
        <v>19</v>
      </c>
      <c r="J142" s="31">
        <v>0</v>
      </c>
      <c r="K142" s="31">
        <v>0</v>
      </c>
      <c r="L142" s="31">
        <v>0</v>
      </c>
      <c r="M142" s="31">
        <v>1</v>
      </c>
      <c r="N142" s="12">
        <v>0</v>
      </c>
      <c r="O142" s="12">
        <v>0</v>
      </c>
      <c r="P142" s="90"/>
    </row>
    <row r="143" spans="1:19" ht="15" customHeight="1" x14ac:dyDescent="0.25">
      <c r="A143" s="71" t="s">
        <v>123</v>
      </c>
      <c r="B143" s="74" t="s">
        <v>124</v>
      </c>
      <c r="C143" s="77" t="s">
        <v>31</v>
      </c>
      <c r="D143" s="17" t="s">
        <v>2</v>
      </c>
      <c r="E143" s="18">
        <f>SUM(E144:E147)</f>
        <v>0</v>
      </c>
      <c r="F143" s="58">
        <f>SUM(F144:F147)</f>
        <v>59181.98</v>
      </c>
      <c r="G143" s="18">
        <f>SUM(G144:G147)</f>
        <v>0</v>
      </c>
      <c r="H143" s="18">
        <f>SUM(H144:H147)</f>
        <v>0</v>
      </c>
      <c r="I143" s="96">
        <f>SUM(I144:M147)</f>
        <v>59181.98</v>
      </c>
      <c r="J143" s="97"/>
      <c r="K143" s="97"/>
      <c r="L143" s="97"/>
      <c r="M143" s="98"/>
      <c r="N143" s="18">
        <f>SUM(N144:N147)</f>
        <v>0</v>
      </c>
      <c r="O143" s="18">
        <f>SUM(O144:O147)</f>
        <v>0</v>
      </c>
      <c r="P143" s="88" t="s">
        <v>88</v>
      </c>
      <c r="Q143" s="21"/>
    </row>
    <row r="144" spans="1:19" x14ac:dyDescent="0.25">
      <c r="A144" s="72"/>
      <c r="B144" s="75"/>
      <c r="C144" s="78"/>
      <c r="D144" s="17" t="s">
        <v>1</v>
      </c>
      <c r="E144" s="18">
        <v>0</v>
      </c>
      <c r="F144" s="58">
        <f>SUM(G144:O144)</f>
        <v>0</v>
      </c>
      <c r="G144" s="18">
        <f>SUM(I144:L144)</f>
        <v>0</v>
      </c>
      <c r="H144" s="23">
        <v>0</v>
      </c>
      <c r="I144" s="96">
        <v>0</v>
      </c>
      <c r="J144" s="97"/>
      <c r="K144" s="97"/>
      <c r="L144" s="97"/>
      <c r="M144" s="98"/>
      <c r="N144" s="18">
        <f t="shared" ref="N144" si="19">SUM(O144:R144)</f>
        <v>0</v>
      </c>
      <c r="O144" s="18">
        <f>SUM(Q144:S144)</f>
        <v>0</v>
      </c>
      <c r="P144" s="90"/>
      <c r="S144" s="21"/>
    </row>
    <row r="145" spans="1:18" ht="27.6" x14ac:dyDescent="0.25">
      <c r="A145" s="72"/>
      <c r="B145" s="75"/>
      <c r="C145" s="78"/>
      <c r="D145" s="17" t="s">
        <v>5</v>
      </c>
      <c r="E145" s="18">
        <v>0</v>
      </c>
      <c r="F145" s="58">
        <f>SUM(G145:O145)</f>
        <v>58590.16</v>
      </c>
      <c r="G145" s="18">
        <v>0</v>
      </c>
      <c r="H145" s="23">
        <v>0</v>
      </c>
      <c r="I145" s="96">
        <v>58590.16</v>
      </c>
      <c r="J145" s="97"/>
      <c r="K145" s="97"/>
      <c r="L145" s="97"/>
      <c r="M145" s="98"/>
      <c r="N145" s="18">
        <v>0</v>
      </c>
      <c r="O145" s="18">
        <v>0</v>
      </c>
      <c r="P145" s="90"/>
    </row>
    <row r="146" spans="1:18" ht="27.6" x14ac:dyDescent="0.25">
      <c r="A146" s="72"/>
      <c r="B146" s="75"/>
      <c r="C146" s="78"/>
      <c r="D146" s="17" t="s">
        <v>12</v>
      </c>
      <c r="E146" s="18">
        <v>0</v>
      </c>
      <c r="F146" s="58">
        <f>SUM(G146:O146)</f>
        <v>591.82000000000005</v>
      </c>
      <c r="G146" s="18">
        <v>0</v>
      </c>
      <c r="H146" s="23">
        <v>0</v>
      </c>
      <c r="I146" s="96">
        <v>591.82000000000005</v>
      </c>
      <c r="J146" s="97"/>
      <c r="K146" s="97"/>
      <c r="L146" s="97"/>
      <c r="M146" s="98"/>
      <c r="N146" s="18">
        <v>0</v>
      </c>
      <c r="O146" s="18">
        <v>0</v>
      </c>
      <c r="P146" s="90"/>
    </row>
    <row r="147" spans="1:18" x14ac:dyDescent="0.25">
      <c r="A147" s="72"/>
      <c r="B147" s="76"/>
      <c r="C147" s="79"/>
      <c r="D147" s="17" t="s">
        <v>17</v>
      </c>
      <c r="E147" s="18">
        <v>0</v>
      </c>
      <c r="F147" s="58">
        <f>SUM(I147:O147)</f>
        <v>0</v>
      </c>
      <c r="G147" s="18">
        <f>SUM(I147:L147)</f>
        <v>0</v>
      </c>
      <c r="H147" s="23">
        <v>0</v>
      </c>
      <c r="I147" s="96">
        <v>0</v>
      </c>
      <c r="J147" s="97"/>
      <c r="K147" s="97"/>
      <c r="L147" s="97"/>
      <c r="M147" s="98"/>
      <c r="N147" s="18">
        <f t="shared" ref="N147" si="20">SUM(O147:R147)</f>
        <v>0</v>
      </c>
      <c r="O147" s="18">
        <f>SUM(Q147:S147)</f>
        <v>0</v>
      </c>
      <c r="P147" s="89"/>
    </row>
    <row r="148" spans="1:18" s="20" customFormat="1" ht="15" customHeight="1" x14ac:dyDescent="0.25">
      <c r="A148" s="72"/>
      <c r="B148" s="65" t="s">
        <v>74</v>
      </c>
      <c r="C148" s="68" t="s">
        <v>43</v>
      </c>
      <c r="D148" s="68" t="s">
        <v>42</v>
      </c>
      <c r="E148" s="19"/>
      <c r="F148" s="86" t="s">
        <v>0</v>
      </c>
      <c r="G148" s="88" t="s">
        <v>20</v>
      </c>
      <c r="H148" s="88" t="s">
        <v>21</v>
      </c>
      <c r="I148" s="94" t="s">
        <v>72</v>
      </c>
      <c r="J148" s="95" t="s">
        <v>59</v>
      </c>
      <c r="K148" s="95"/>
      <c r="L148" s="95"/>
      <c r="M148" s="95"/>
      <c r="N148" s="88" t="s">
        <v>27</v>
      </c>
      <c r="O148" s="88" t="s">
        <v>28</v>
      </c>
      <c r="P148" s="88"/>
    </row>
    <row r="149" spans="1:18" ht="24" x14ac:dyDescent="0.25">
      <c r="A149" s="72"/>
      <c r="B149" s="66"/>
      <c r="C149" s="69"/>
      <c r="D149" s="69"/>
      <c r="E149" s="18"/>
      <c r="F149" s="87"/>
      <c r="G149" s="89"/>
      <c r="H149" s="89"/>
      <c r="I149" s="94"/>
      <c r="J149" s="57" t="s">
        <v>61</v>
      </c>
      <c r="K149" s="57" t="s">
        <v>62</v>
      </c>
      <c r="L149" s="57" t="s">
        <v>63</v>
      </c>
      <c r="M149" s="57" t="s">
        <v>60</v>
      </c>
      <c r="N149" s="89"/>
      <c r="O149" s="89"/>
      <c r="P149" s="90"/>
    </row>
    <row r="150" spans="1:18" s="25" customFormat="1" x14ac:dyDescent="0.25">
      <c r="A150" s="73"/>
      <c r="B150" s="67"/>
      <c r="C150" s="70"/>
      <c r="D150" s="70"/>
      <c r="E150" s="18"/>
      <c r="F150" s="12">
        <v>1</v>
      </c>
      <c r="G150" s="12">
        <v>0</v>
      </c>
      <c r="H150" s="31">
        <v>0</v>
      </c>
      <c r="I150" s="31" t="s">
        <v>19</v>
      </c>
      <c r="J150" s="31">
        <v>0</v>
      </c>
      <c r="K150" s="31">
        <v>0</v>
      </c>
      <c r="L150" s="31">
        <v>0</v>
      </c>
      <c r="M150" s="31">
        <v>1</v>
      </c>
      <c r="N150" s="12">
        <v>0</v>
      </c>
      <c r="O150" s="12">
        <v>0</v>
      </c>
      <c r="P150" s="90"/>
    </row>
    <row r="151" spans="1:18" ht="15" customHeight="1" x14ac:dyDescent="0.25">
      <c r="A151" s="62"/>
      <c r="B151" s="99" t="s">
        <v>56</v>
      </c>
      <c r="C151" s="100"/>
      <c r="D151" s="14" t="s">
        <v>2</v>
      </c>
      <c r="E151" s="24">
        <v>0</v>
      </c>
      <c r="F151" s="16">
        <f>SUM(G151:O151)</f>
        <v>988115.51000000013</v>
      </c>
      <c r="G151" s="24">
        <f>SUM(G152:G155)</f>
        <v>535486.03</v>
      </c>
      <c r="H151" s="24">
        <f>SUM(H152:H155)</f>
        <v>136572.14000000001</v>
      </c>
      <c r="I151" s="91">
        <f>SUM(I152:M155)</f>
        <v>202926.94</v>
      </c>
      <c r="J151" s="92"/>
      <c r="K151" s="92"/>
      <c r="L151" s="92"/>
      <c r="M151" s="93"/>
      <c r="N151" s="24">
        <f>SUM(N152:N155)</f>
        <v>42010.400000000001</v>
      </c>
      <c r="O151" s="24">
        <f>SUM(O152:O155)</f>
        <v>71120</v>
      </c>
      <c r="P151" s="88"/>
    </row>
    <row r="152" spans="1:18" ht="14.25" customHeight="1" x14ac:dyDescent="0.25">
      <c r="A152" s="63"/>
      <c r="B152" s="101"/>
      <c r="C152" s="102"/>
      <c r="D152" s="14" t="s">
        <v>1</v>
      </c>
      <c r="E152" s="24">
        <v>0</v>
      </c>
      <c r="F152" s="16">
        <f>SUM(G152:O152)</f>
        <v>142109.78</v>
      </c>
      <c r="G152" s="24">
        <f>G51+G14+G123</f>
        <v>142109.78</v>
      </c>
      <c r="H152" s="24">
        <f>H51+H14+H123</f>
        <v>0</v>
      </c>
      <c r="I152" s="91">
        <f>I51+I14+I123</f>
        <v>0</v>
      </c>
      <c r="J152" s="92"/>
      <c r="K152" s="92"/>
      <c r="L152" s="92"/>
      <c r="M152" s="93"/>
      <c r="N152" s="24">
        <f>N51+N14+N123</f>
        <v>0</v>
      </c>
      <c r="O152" s="24">
        <f>O51+O14+O123</f>
        <v>0</v>
      </c>
      <c r="P152" s="90"/>
      <c r="R152" s="22"/>
    </row>
    <row r="153" spans="1:18" ht="27.6" x14ac:dyDescent="0.25">
      <c r="A153" s="63"/>
      <c r="B153" s="101"/>
      <c r="C153" s="102"/>
      <c r="D153" s="14" t="s">
        <v>5</v>
      </c>
      <c r="E153" s="24">
        <v>0</v>
      </c>
      <c r="F153" s="16">
        <f>SUM(G153:O153)</f>
        <v>426094.15</v>
      </c>
      <c r="G153" s="24">
        <f t="shared" ref="G153" si="21">G52+G15+G124</f>
        <v>195218.94</v>
      </c>
      <c r="H153" s="24">
        <f t="shared" ref="H153" si="22">H52+H15+H124</f>
        <v>62394.86</v>
      </c>
      <c r="I153" s="91">
        <f>I52+I15+I124</f>
        <v>95511.25</v>
      </c>
      <c r="J153" s="92"/>
      <c r="K153" s="92"/>
      <c r="L153" s="92"/>
      <c r="M153" s="93"/>
      <c r="N153" s="24">
        <f t="shared" ref="N153:O155" si="23">N52+N15+N124</f>
        <v>27096.7</v>
      </c>
      <c r="O153" s="24">
        <f t="shared" si="23"/>
        <v>45872.4</v>
      </c>
      <c r="P153" s="90"/>
      <c r="R153" s="21"/>
    </row>
    <row r="154" spans="1:18" ht="27.6" x14ac:dyDescent="0.25">
      <c r="A154" s="63"/>
      <c r="B154" s="101"/>
      <c r="C154" s="102"/>
      <c r="D154" s="14" t="s">
        <v>12</v>
      </c>
      <c r="E154" s="24">
        <v>0</v>
      </c>
      <c r="F154" s="16">
        <f>SUM(G154:O154)</f>
        <v>419911.57999999996</v>
      </c>
      <c r="G154" s="24">
        <f t="shared" ref="G154" si="24">G53+G16+G125</f>
        <v>198157.31</v>
      </c>
      <c r="H154" s="24">
        <f t="shared" ref="H154:I154" si="25">H53+H16+H125</f>
        <v>74177.279999999999</v>
      </c>
      <c r="I154" s="91">
        <f t="shared" si="25"/>
        <v>107415.69</v>
      </c>
      <c r="J154" s="92"/>
      <c r="K154" s="92"/>
      <c r="L154" s="92"/>
      <c r="M154" s="93"/>
      <c r="N154" s="24">
        <f t="shared" si="23"/>
        <v>14913.7</v>
      </c>
      <c r="O154" s="24">
        <f t="shared" si="23"/>
        <v>25247.599999999999</v>
      </c>
      <c r="P154" s="90"/>
    </row>
    <row r="155" spans="1:18" ht="14.25" customHeight="1" x14ac:dyDescent="0.25">
      <c r="A155" s="64"/>
      <c r="B155" s="103"/>
      <c r="C155" s="104"/>
      <c r="D155" s="14" t="s">
        <v>17</v>
      </c>
      <c r="E155" s="24">
        <v>0</v>
      </c>
      <c r="F155" s="15">
        <f>SUM(I155:O155)</f>
        <v>0</v>
      </c>
      <c r="G155" s="24">
        <f t="shared" ref="G155" si="26">G54+G17+G126</f>
        <v>0</v>
      </c>
      <c r="H155" s="24">
        <f t="shared" ref="H155:I155" si="27">H54+H17+H126</f>
        <v>0</v>
      </c>
      <c r="I155" s="91">
        <f t="shared" si="27"/>
        <v>0</v>
      </c>
      <c r="J155" s="92"/>
      <c r="K155" s="92"/>
      <c r="L155" s="92"/>
      <c r="M155" s="93"/>
      <c r="N155" s="24">
        <f t="shared" si="23"/>
        <v>0</v>
      </c>
      <c r="O155" s="24">
        <f t="shared" si="23"/>
        <v>0</v>
      </c>
      <c r="P155" s="89"/>
    </row>
    <row r="156" spans="1:18" x14ac:dyDescent="0.25">
      <c r="P156" s="30" t="s">
        <v>47</v>
      </c>
    </row>
  </sheetData>
  <mergeCells count="359">
    <mergeCell ref="A143:A150"/>
    <mergeCell ref="B143:B147"/>
    <mergeCell ref="C143:C147"/>
    <mergeCell ref="I143:M143"/>
    <mergeCell ref="P143:P147"/>
    <mergeCell ref="I144:M144"/>
    <mergeCell ref="I145:M145"/>
    <mergeCell ref="I146:M146"/>
    <mergeCell ref="I147:M147"/>
    <mergeCell ref="B148:B150"/>
    <mergeCell ref="C148:C150"/>
    <mergeCell ref="D148:D150"/>
    <mergeCell ref="F148:F149"/>
    <mergeCell ref="G148:G149"/>
    <mergeCell ref="H148:H149"/>
    <mergeCell ref="I148:I149"/>
    <mergeCell ref="J148:M148"/>
    <mergeCell ref="N148:N149"/>
    <mergeCell ref="O148:O149"/>
    <mergeCell ref="P148:P150"/>
    <mergeCell ref="P59:P62"/>
    <mergeCell ref="P63:P67"/>
    <mergeCell ref="P126:P130"/>
    <mergeCell ref="P131:P134"/>
    <mergeCell ref="P135:P139"/>
    <mergeCell ref="P140:P142"/>
    <mergeCell ref="H108:H109"/>
    <mergeCell ref="H111:H112"/>
    <mergeCell ref="B50:B54"/>
    <mergeCell ref="C50:C54"/>
    <mergeCell ref="I50:M50"/>
    <mergeCell ref="C108:C110"/>
    <mergeCell ref="D108:D110"/>
    <mergeCell ref="F108:F109"/>
    <mergeCell ref="I108:I109"/>
    <mergeCell ref="J108:M108"/>
    <mergeCell ref="I95:M95"/>
    <mergeCell ref="J92:M92"/>
    <mergeCell ref="P50:P53"/>
    <mergeCell ref="I51:M51"/>
    <mergeCell ref="I52:M52"/>
    <mergeCell ref="I53:M53"/>
    <mergeCell ref="I54:M54"/>
    <mergeCell ref="P54:P58"/>
    <mergeCell ref="A6:P6"/>
    <mergeCell ref="G10:O10"/>
    <mergeCell ref="G76:G77"/>
    <mergeCell ref="G84:G85"/>
    <mergeCell ref="G108:G109"/>
    <mergeCell ref="G111:G112"/>
    <mergeCell ref="A7:P7"/>
    <mergeCell ref="A8:P8"/>
    <mergeCell ref="A10:A11"/>
    <mergeCell ref="B10:B11"/>
    <mergeCell ref="C10:C11"/>
    <mergeCell ref="D10:D11"/>
    <mergeCell ref="E10:E11"/>
    <mergeCell ref="F10:F11"/>
    <mergeCell ref="P10:P11"/>
    <mergeCell ref="I11:M11"/>
    <mergeCell ref="I12:M12"/>
    <mergeCell ref="A13:A17"/>
    <mergeCell ref="B13:B17"/>
    <mergeCell ref="C13:C17"/>
    <mergeCell ref="I13:M13"/>
    <mergeCell ref="P13:P17"/>
    <mergeCell ref="I14:M14"/>
    <mergeCell ref="I15:M15"/>
    <mergeCell ref="I16:M16"/>
    <mergeCell ref="I17:M17"/>
    <mergeCell ref="A18:A25"/>
    <mergeCell ref="B18:B22"/>
    <mergeCell ref="C18:C22"/>
    <mergeCell ref="I18:M18"/>
    <mergeCell ref="J23:M23"/>
    <mergeCell ref="P18:P22"/>
    <mergeCell ref="I19:M19"/>
    <mergeCell ref="I20:M20"/>
    <mergeCell ref="I21:M21"/>
    <mergeCell ref="I22:M22"/>
    <mergeCell ref="B23:B25"/>
    <mergeCell ref="C23:C25"/>
    <mergeCell ref="D23:D25"/>
    <mergeCell ref="F23:F24"/>
    <mergeCell ref="I23:I24"/>
    <mergeCell ref="N23:N24"/>
    <mergeCell ref="O23:O24"/>
    <mergeCell ref="P23:P25"/>
    <mergeCell ref="G23:G24"/>
    <mergeCell ref="H23:H24"/>
    <mergeCell ref="A26:A33"/>
    <mergeCell ref="B26:B30"/>
    <mergeCell ref="C26:C30"/>
    <mergeCell ref="I26:M26"/>
    <mergeCell ref="P26:P30"/>
    <mergeCell ref="I27:M27"/>
    <mergeCell ref="I28:M28"/>
    <mergeCell ref="I29:M29"/>
    <mergeCell ref="I30:M30"/>
    <mergeCell ref="B31:B33"/>
    <mergeCell ref="C31:C33"/>
    <mergeCell ref="D31:D33"/>
    <mergeCell ref="F31:F32"/>
    <mergeCell ref="I31:I32"/>
    <mergeCell ref="J31:M31"/>
    <mergeCell ref="N31:N32"/>
    <mergeCell ref="O31:O32"/>
    <mergeCell ref="P31:P33"/>
    <mergeCell ref="G31:G32"/>
    <mergeCell ref="H31:H32"/>
    <mergeCell ref="A34:A41"/>
    <mergeCell ref="B34:B38"/>
    <mergeCell ref="C34:C38"/>
    <mergeCell ref="I34:M34"/>
    <mergeCell ref="P34:P38"/>
    <mergeCell ref="I35:M35"/>
    <mergeCell ref="I36:M36"/>
    <mergeCell ref="I37:M37"/>
    <mergeCell ref="I38:M38"/>
    <mergeCell ref="B39:B41"/>
    <mergeCell ref="C39:C41"/>
    <mergeCell ref="D39:D41"/>
    <mergeCell ref="F39:F40"/>
    <mergeCell ref="I39:I40"/>
    <mergeCell ref="J39:M39"/>
    <mergeCell ref="N39:N40"/>
    <mergeCell ref="O39:O40"/>
    <mergeCell ref="P39:P41"/>
    <mergeCell ref="G39:G40"/>
    <mergeCell ref="H39:H40"/>
    <mergeCell ref="A42:A49"/>
    <mergeCell ref="B42:B46"/>
    <mergeCell ref="C42:C46"/>
    <mergeCell ref="I42:M42"/>
    <mergeCell ref="P42:P46"/>
    <mergeCell ref="I43:M43"/>
    <mergeCell ref="I44:M44"/>
    <mergeCell ref="I45:M45"/>
    <mergeCell ref="I46:M46"/>
    <mergeCell ref="B47:B49"/>
    <mergeCell ref="C47:C49"/>
    <mergeCell ref="D47:D49"/>
    <mergeCell ref="F47:F48"/>
    <mergeCell ref="I47:I48"/>
    <mergeCell ref="J47:M47"/>
    <mergeCell ref="N47:N48"/>
    <mergeCell ref="O47:O48"/>
    <mergeCell ref="P47:P49"/>
    <mergeCell ref="G47:G48"/>
    <mergeCell ref="H47:H48"/>
    <mergeCell ref="C55:C59"/>
    <mergeCell ref="I55:M55"/>
    <mergeCell ref="I56:M56"/>
    <mergeCell ref="I57:M57"/>
    <mergeCell ref="I58:M58"/>
    <mergeCell ref="I59:M59"/>
    <mergeCell ref="B60:B62"/>
    <mergeCell ref="C60:C62"/>
    <mergeCell ref="D60:D62"/>
    <mergeCell ref="F60:F61"/>
    <mergeCell ref="I60:I61"/>
    <mergeCell ref="G60:G61"/>
    <mergeCell ref="A50:A54"/>
    <mergeCell ref="J60:M60"/>
    <mergeCell ref="N60:N61"/>
    <mergeCell ref="O60:O61"/>
    <mergeCell ref="A63:A70"/>
    <mergeCell ref="B63:B67"/>
    <mergeCell ref="C63:C67"/>
    <mergeCell ref="I63:M63"/>
    <mergeCell ref="I64:M64"/>
    <mergeCell ref="I65:M65"/>
    <mergeCell ref="I66:M66"/>
    <mergeCell ref="I67:M67"/>
    <mergeCell ref="B68:B70"/>
    <mergeCell ref="C68:C70"/>
    <mergeCell ref="D68:D70"/>
    <mergeCell ref="F68:F69"/>
    <mergeCell ref="I68:I69"/>
    <mergeCell ref="J68:M68"/>
    <mergeCell ref="N68:N69"/>
    <mergeCell ref="O68:O69"/>
    <mergeCell ref="H60:H61"/>
    <mergeCell ref="H68:H69"/>
    <mergeCell ref="A55:A62"/>
    <mergeCell ref="B55:B59"/>
    <mergeCell ref="P68:P70"/>
    <mergeCell ref="A71:A78"/>
    <mergeCell ref="B71:B75"/>
    <mergeCell ref="C71:C75"/>
    <mergeCell ref="I71:M71"/>
    <mergeCell ref="P71:P75"/>
    <mergeCell ref="I72:M72"/>
    <mergeCell ref="I73:M73"/>
    <mergeCell ref="I74:M74"/>
    <mergeCell ref="I75:M75"/>
    <mergeCell ref="B76:B78"/>
    <mergeCell ref="C76:C78"/>
    <mergeCell ref="D76:D78"/>
    <mergeCell ref="F76:F77"/>
    <mergeCell ref="I76:I77"/>
    <mergeCell ref="J76:M76"/>
    <mergeCell ref="N76:N77"/>
    <mergeCell ref="O76:O77"/>
    <mergeCell ref="P76:P78"/>
    <mergeCell ref="G68:G69"/>
    <mergeCell ref="H76:H77"/>
    <mergeCell ref="N108:N109"/>
    <mergeCell ref="I111:I112"/>
    <mergeCell ref="A151:A155"/>
    <mergeCell ref="B151:C155"/>
    <mergeCell ref="I151:M151"/>
    <mergeCell ref="A103:A113"/>
    <mergeCell ref="B103:B107"/>
    <mergeCell ref="C103:C107"/>
    <mergeCell ref="I103:M103"/>
    <mergeCell ref="B111:B113"/>
    <mergeCell ref="C111:C113"/>
    <mergeCell ref="D111:D113"/>
    <mergeCell ref="F111:F112"/>
    <mergeCell ref="B108:B110"/>
    <mergeCell ref="A114:A121"/>
    <mergeCell ref="B114:B118"/>
    <mergeCell ref="C114:C118"/>
    <mergeCell ref="B119:B121"/>
    <mergeCell ref="C119:C121"/>
    <mergeCell ref="D119:D121"/>
    <mergeCell ref="F119:F120"/>
    <mergeCell ref="G119:G120"/>
    <mergeCell ref="H119:H120"/>
    <mergeCell ref="I119:I120"/>
    <mergeCell ref="P103:P107"/>
    <mergeCell ref="I104:M104"/>
    <mergeCell ref="I105:M105"/>
    <mergeCell ref="I106:M106"/>
    <mergeCell ref="I107:M107"/>
    <mergeCell ref="P151:P155"/>
    <mergeCell ref="I152:M152"/>
    <mergeCell ref="I153:M153"/>
    <mergeCell ref="I154:M154"/>
    <mergeCell ref="I155:M155"/>
    <mergeCell ref="J111:M111"/>
    <mergeCell ref="N111:N112"/>
    <mergeCell ref="O111:O112"/>
    <mergeCell ref="P111:P113"/>
    <mergeCell ref="O108:O109"/>
    <mergeCell ref="P108:P110"/>
    <mergeCell ref="I114:M114"/>
    <mergeCell ref="P114:P118"/>
    <mergeCell ref="I115:M115"/>
    <mergeCell ref="I116:M116"/>
    <mergeCell ref="I117:M117"/>
    <mergeCell ref="I118:M118"/>
    <mergeCell ref="J119:M119"/>
    <mergeCell ref="N119:N120"/>
    <mergeCell ref="A79:A86"/>
    <mergeCell ref="B79:B83"/>
    <mergeCell ref="C79:C83"/>
    <mergeCell ref="I79:M79"/>
    <mergeCell ref="P79:P83"/>
    <mergeCell ref="I80:M80"/>
    <mergeCell ref="I81:M81"/>
    <mergeCell ref="I82:M82"/>
    <mergeCell ref="I83:M83"/>
    <mergeCell ref="B84:B86"/>
    <mergeCell ref="C84:C86"/>
    <mergeCell ref="D84:D86"/>
    <mergeCell ref="F84:F85"/>
    <mergeCell ref="I84:I85"/>
    <mergeCell ref="J84:M84"/>
    <mergeCell ref="N84:N85"/>
    <mergeCell ref="O84:O85"/>
    <mergeCell ref="P84:P86"/>
    <mergeCell ref="H84:H85"/>
    <mergeCell ref="N92:N93"/>
    <mergeCell ref="O92:O93"/>
    <mergeCell ref="P92:P94"/>
    <mergeCell ref="A95:A102"/>
    <mergeCell ref="B95:B99"/>
    <mergeCell ref="C95:C99"/>
    <mergeCell ref="P95:P99"/>
    <mergeCell ref="I96:M96"/>
    <mergeCell ref="I97:M97"/>
    <mergeCell ref="I98:M98"/>
    <mergeCell ref="I99:M99"/>
    <mergeCell ref="B100:B102"/>
    <mergeCell ref="C100:C102"/>
    <mergeCell ref="D100:D102"/>
    <mergeCell ref="F100:F101"/>
    <mergeCell ref="G100:G101"/>
    <mergeCell ref="I100:I101"/>
    <mergeCell ref="J100:M100"/>
    <mergeCell ref="N100:N101"/>
    <mergeCell ref="O100:O101"/>
    <mergeCell ref="P100:P102"/>
    <mergeCell ref="H100:H101"/>
    <mergeCell ref="P119:P121"/>
    <mergeCell ref="I132:I133"/>
    <mergeCell ref="J132:M132"/>
    <mergeCell ref="I135:M135"/>
    <mergeCell ref="I136:M136"/>
    <mergeCell ref="I137:M137"/>
    <mergeCell ref="I138:M138"/>
    <mergeCell ref="I139:M139"/>
    <mergeCell ref="A87:A94"/>
    <mergeCell ref="B87:B91"/>
    <mergeCell ref="C87:C91"/>
    <mergeCell ref="I87:M87"/>
    <mergeCell ref="P87:P91"/>
    <mergeCell ref="I88:M88"/>
    <mergeCell ref="I89:M89"/>
    <mergeCell ref="I90:M90"/>
    <mergeCell ref="I91:M91"/>
    <mergeCell ref="B92:B94"/>
    <mergeCell ref="C92:C94"/>
    <mergeCell ref="D92:D94"/>
    <mergeCell ref="F92:F93"/>
    <mergeCell ref="G92:G93"/>
    <mergeCell ref="H92:H93"/>
    <mergeCell ref="I92:I93"/>
    <mergeCell ref="O119:O120"/>
    <mergeCell ref="N132:N133"/>
    <mergeCell ref="O132:O133"/>
    <mergeCell ref="I127:M127"/>
    <mergeCell ref="I128:M128"/>
    <mergeCell ref="I129:M129"/>
    <mergeCell ref="I130:M130"/>
    <mergeCell ref="I131:M131"/>
    <mergeCell ref="I122:M122"/>
    <mergeCell ref="P122:P125"/>
    <mergeCell ref="I123:M123"/>
    <mergeCell ref="I124:M124"/>
    <mergeCell ref="I125:M125"/>
    <mergeCell ref="I126:M126"/>
    <mergeCell ref="H132:H133"/>
    <mergeCell ref="I140:I141"/>
    <mergeCell ref="J140:M140"/>
    <mergeCell ref="N140:N141"/>
    <mergeCell ref="O140:O141"/>
    <mergeCell ref="D140:D142"/>
    <mergeCell ref="F140:F141"/>
    <mergeCell ref="G140:G141"/>
    <mergeCell ref="H140:H141"/>
    <mergeCell ref="A127:A134"/>
    <mergeCell ref="B127:B131"/>
    <mergeCell ref="C127:C131"/>
    <mergeCell ref="D132:D134"/>
    <mergeCell ref="F132:F133"/>
    <mergeCell ref="G132:G133"/>
    <mergeCell ref="A122:A126"/>
    <mergeCell ref="B132:B134"/>
    <mergeCell ref="C132:C134"/>
    <mergeCell ref="A135:A142"/>
    <mergeCell ref="B135:B139"/>
    <mergeCell ref="C135:C139"/>
    <mergeCell ref="B122:B126"/>
    <mergeCell ref="C122:C126"/>
    <mergeCell ref="B140:B142"/>
    <mergeCell ref="C140:C142"/>
  </mergeCells>
  <pageMargins left="0.7" right="0.7" top="0.75" bottom="0.75" header="0.3" footer="0.3"/>
  <pageSetup paperSize="9" scale="54" orientation="landscape" r:id="rId1"/>
  <rowBreaks count="3" manualBreakCount="3">
    <brk id="41" max="16383" man="1"/>
    <brk id="70" max="16383" man="1"/>
    <brk id="113" max="16383" man="1"/>
  </rowBreaks>
  <ignoredErrors>
    <ignoredError sqref="I25 F25 F33 I33 I78 F78" numberStoredAsText="1"/>
    <ignoredError sqref="F1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2"/>
  <sheetViews>
    <sheetView view="pageBreakPreview" zoomScale="60" zoomScaleNormal="100" workbookViewId="0">
      <selection activeCell="T20" sqref="T20"/>
    </sheetView>
  </sheetViews>
  <sheetFormatPr defaultColWidth="9.109375" defaultRowHeight="13.2" x14ac:dyDescent="0.25"/>
  <cols>
    <col min="1" max="1" width="7" style="7" customWidth="1"/>
    <col min="2" max="2" width="23.44140625" style="7" customWidth="1"/>
    <col min="3" max="3" width="11.5546875" style="7" customWidth="1"/>
    <col min="4" max="4" width="18.6640625" style="7" customWidth="1"/>
    <col min="5" max="5" width="13.33203125" style="7" customWidth="1"/>
    <col min="6" max="6" width="13.5546875" style="7" customWidth="1"/>
    <col min="7" max="7" width="14.5546875" style="7" customWidth="1"/>
    <col min="8" max="8" width="13.44140625" style="7" customWidth="1"/>
    <col min="9" max="9" width="13.5546875" style="7" customWidth="1"/>
    <col min="10" max="10" width="15.109375" style="7" customWidth="1"/>
    <col min="11" max="11" width="12.109375" style="7" customWidth="1"/>
    <col min="12" max="16384" width="9.109375" style="7"/>
  </cols>
  <sheetData>
    <row r="2" spans="1:15" ht="17.399999999999999" x14ac:dyDescent="0.25">
      <c r="A2" s="153" t="s">
        <v>90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ht="13.8" thickBot="1" x14ac:dyDescent="0.3"/>
    <row r="4" spans="1:15" ht="13.8" thickBot="1" x14ac:dyDescent="0.3">
      <c r="A4" s="154" t="s">
        <v>3</v>
      </c>
      <c r="B4" s="154" t="s">
        <v>91</v>
      </c>
      <c r="C4" s="154" t="s">
        <v>92</v>
      </c>
      <c r="D4" s="154" t="s">
        <v>93</v>
      </c>
      <c r="E4" s="154" t="s">
        <v>94</v>
      </c>
      <c r="F4" s="154" t="s">
        <v>95</v>
      </c>
      <c r="G4" s="154" t="s">
        <v>96</v>
      </c>
      <c r="H4" s="154" t="s">
        <v>97</v>
      </c>
      <c r="I4" s="154" t="s">
        <v>98</v>
      </c>
      <c r="J4" s="157" t="s">
        <v>99</v>
      </c>
      <c r="K4" s="158"/>
      <c r="L4" s="158"/>
      <c r="M4" s="158"/>
      <c r="N4" s="158"/>
      <c r="O4" s="159"/>
    </row>
    <row r="5" spans="1:15" x14ac:dyDescent="0.25">
      <c r="A5" s="155"/>
      <c r="B5" s="155"/>
      <c r="C5" s="155"/>
      <c r="D5" s="155"/>
      <c r="E5" s="155"/>
      <c r="F5" s="155"/>
      <c r="G5" s="155"/>
      <c r="H5" s="155"/>
      <c r="I5" s="156"/>
      <c r="J5" s="148" t="s">
        <v>0</v>
      </c>
      <c r="K5" s="148" t="s">
        <v>57</v>
      </c>
      <c r="L5" s="148" t="s">
        <v>58</v>
      </c>
      <c r="M5" s="148" t="s">
        <v>100</v>
      </c>
      <c r="N5" s="148" t="s">
        <v>101</v>
      </c>
      <c r="O5" s="148" t="s">
        <v>102</v>
      </c>
    </row>
    <row r="6" spans="1:15" ht="13.8" thickBot="1" x14ac:dyDescent="0.3">
      <c r="A6" s="155"/>
      <c r="B6" s="155"/>
      <c r="C6" s="155"/>
      <c r="D6" s="155"/>
      <c r="E6" s="155"/>
      <c r="F6" s="155"/>
      <c r="G6" s="155"/>
      <c r="H6" s="155"/>
      <c r="I6" s="156"/>
      <c r="J6" s="149"/>
      <c r="K6" s="149"/>
      <c r="L6" s="149"/>
      <c r="M6" s="149"/>
      <c r="N6" s="149"/>
      <c r="O6" s="149"/>
    </row>
    <row r="7" spans="1:15" ht="13.8" thickBot="1" x14ac:dyDescent="0.3">
      <c r="A7" s="32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</row>
    <row r="8" spans="1:15" ht="15.6" x14ac:dyDescent="0.25">
      <c r="A8" s="140">
        <v>1</v>
      </c>
      <c r="B8" s="143" t="s">
        <v>103</v>
      </c>
      <c r="C8" s="132"/>
      <c r="D8" s="132" t="s">
        <v>104</v>
      </c>
      <c r="E8" s="132" t="s">
        <v>105</v>
      </c>
      <c r="F8" s="131">
        <v>45216</v>
      </c>
      <c r="G8" s="150">
        <f>J8</f>
        <v>6069.5</v>
      </c>
      <c r="H8" s="137"/>
      <c r="I8" s="34" t="s">
        <v>2</v>
      </c>
      <c r="J8" s="35">
        <f t="shared" ref="J8:J22" si="0">K8</f>
        <v>6069.5</v>
      </c>
      <c r="K8" s="35">
        <f>K10+K11</f>
        <v>6069.5</v>
      </c>
      <c r="L8" s="35">
        <v>0</v>
      </c>
      <c r="M8" s="35">
        <v>0</v>
      </c>
      <c r="N8" s="35">
        <v>0</v>
      </c>
      <c r="O8" s="36">
        <v>0</v>
      </c>
    </row>
    <row r="9" spans="1:15" ht="46.8" x14ac:dyDescent="0.25">
      <c r="A9" s="140"/>
      <c r="B9" s="143"/>
      <c r="C9" s="132"/>
      <c r="D9" s="132"/>
      <c r="E9" s="132"/>
      <c r="F9" s="132"/>
      <c r="G9" s="134"/>
      <c r="H9" s="137"/>
      <c r="I9" s="37" t="s">
        <v>1</v>
      </c>
      <c r="J9" s="38">
        <f t="shared" si="0"/>
        <v>0</v>
      </c>
      <c r="K9" s="38">
        <v>0</v>
      </c>
      <c r="L9" s="38">
        <v>0</v>
      </c>
      <c r="M9" s="38">
        <v>0</v>
      </c>
      <c r="N9" s="38">
        <v>0</v>
      </c>
      <c r="O9" s="39">
        <v>0</v>
      </c>
    </row>
    <row r="10" spans="1:15" ht="62.4" x14ac:dyDescent="0.25">
      <c r="A10" s="140"/>
      <c r="B10" s="143"/>
      <c r="C10" s="132"/>
      <c r="D10" s="132"/>
      <c r="E10" s="132"/>
      <c r="F10" s="132"/>
      <c r="G10" s="134"/>
      <c r="H10" s="137"/>
      <c r="I10" s="37" t="s">
        <v>5</v>
      </c>
      <c r="J10" s="38">
        <f t="shared" si="0"/>
        <v>1820.85</v>
      </c>
      <c r="K10" s="38">
        <v>1820.85</v>
      </c>
      <c r="L10" s="38">
        <v>0</v>
      </c>
      <c r="M10" s="38">
        <v>0</v>
      </c>
      <c r="N10" s="38">
        <v>0</v>
      </c>
      <c r="O10" s="39">
        <v>0</v>
      </c>
    </row>
    <row r="11" spans="1:15" ht="78" x14ac:dyDescent="0.25">
      <c r="A11" s="140"/>
      <c r="B11" s="143"/>
      <c r="C11" s="132"/>
      <c r="D11" s="132"/>
      <c r="E11" s="132"/>
      <c r="F11" s="132"/>
      <c r="G11" s="134"/>
      <c r="H11" s="137"/>
      <c r="I11" s="37" t="s">
        <v>12</v>
      </c>
      <c r="J11" s="38">
        <f t="shared" si="0"/>
        <v>4248.6499999999996</v>
      </c>
      <c r="K11" s="38">
        <v>4248.6499999999996</v>
      </c>
      <c r="L11" s="38">
        <v>0</v>
      </c>
      <c r="M11" s="38">
        <v>0</v>
      </c>
      <c r="N11" s="38">
        <v>0</v>
      </c>
      <c r="O11" s="39">
        <v>0</v>
      </c>
    </row>
    <row r="12" spans="1:15" ht="31.2" x14ac:dyDescent="0.25">
      <c r="A12" s="151"/>
      <c r="B12" s="152"/>
      <c r="C12" s="133"/>
      <c r="D12" s="133"/>
      <c r="E12" s="133"/>
      <c r="F12" s="133"/>
      <c r="G12" s="134"/>
      <c r="H12" s="150"/>
      <c r="I12" s="37" t="s">
        <v>17</v>
      </c>
      <c r="J12" s="38">
        <f t="shared" si="0"/>
        <v>0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</row>
    <row r="13" spans="1:15" ht="15.6" x14ac:dyDescent="0.25">
      <c r="A13" s="139" t="s">
        <v>44</v>
      </c>
      <c r="B13" s="142" t="s">
        <v>106</v>
      </c>
      <c r="C13" s="145"/>
      <c r="D13" s="145" t="s">
        <v>104</v>
      </c>
      <c r="E13" s="145" t="s">
        <v>105</v>
      </c>
      <c r="F13" s="147">
        <v>45216</v>
      </c>
      <c r="G13" s="134">
        <f>J13</f>
        <v>6069.5</v>
      </c>
      <c r="H13" s="136"/>
      <c r="I13" s="37" t="s">
        <v>2</v>
      </c>
      <c r="J13" s="38">
        <f t="shared" si="0"/>
        <v>6069.5</v>
      </c>
      <c r="K13" s="38">
        <f>K15+K16</f>
        <v>6069.5</v>
      </c>
      <c r="L13" s="38">
        <v>0</v>
      </c>
      <c r="M13" s="38">
        <v>0</v>
      </c>
      <c r="N13" s="38">
        <v>0</v>
      </c>
      <c r="O13" s="39">
        <v>0</v>
      </c>
    </row>
    <row r="14" spans="1:15" ht="46.8" x14ac:dyDescent="0.25">
      <c r="A14" s="140"/>
      <c r="B14" s="143"/>
      <c r="C14" s="132"/>
      <c r="D14" s="132"/>
      <c r="E14" s="132"/>
      <c r="F14" s="132"/>
      <c r="G14" s="134"/>
      <c r="H14" s="137"/>
      <c r="I14" s="37" t="s">
        <v>1</v>
      </c>
      <c r="J14" s="38">
        <f t="shared" si="0"/>
        <v>0</v>
      </c>
      <c r="K14" s="38">
        <v>0</v>
      </c>
      <c r="L14" s="38">
        <v>0</v>
      </c>
      <c r="M14" s="38">
        <v>0</v>
      </c>
      <c r="N14" s="38">
        <v>0</v>
      </c>
      <c r="O14" s="39">
        <v>0</v>
      </c>
    </row>
    <row r="15" spans="1:15" ht="62.4" x14ac:dyDescent="0.25">
      <c r="A15" s="140"/>
      <c r="B15" s="143"/>
      <c r="C15" s="132"/>
      <c r="D15" s="132"/>
      <c r="E15" s="132"/>
      <c r="F15" s="132"/>
      <c r="G15" s="134"/>
      <c r="H15" s="137"/>
      <c r="I15" s="37" t="s">
        <v>5</v>
      </c>
      <c r="J15" s="38">
        <f t="shared" si="0"/>
        <v>1820.85</v>
      </c>
      <c r="K15" s="38">
        <v>1820.85</v>
      </c>
      <c r="L15" s="38">
        <v>0</v>
      </c>
      <c r="M15" s="38">
        <v>0</v>
      </c>
      <c r="N15" s="38">
        <v>0</v>
      </c>
      <c r="O15" s="39">
        <v>0</v>
      </c>
    </row>
    <row r="16" spans="1:15" ht="78" x14ac:dyDescent="0.25">
      <c r="A16" s="140"/>
      <c r="B16" s="143"/>
      <c r="C16" s="132"/>
      <c r="D16" s="132"/>
      <c r="E16" s="132"/>
      <c r="F16" s="132"/>
      <c r="G16" s="134"/>
      <c r="H16" s="137"/>
      <c r="I16" s="37" t="s">
        <v>12</v>
      </c>
      <c r="J16" s="38">
        <f t="shared" si="0"/>
        <v>4248.6499999999996</v>
      </c>
      <c r="K16" s="38">
        <v>4248.6499999999996</v>
      </c>
      <c r="L16" s="38">
        <v>0</v>
      </c>
      <c r="M16" s="38">
        <v>0</v>
      </c>
      <c r="N16" s="38">
        <v>0</v>
      </c>
      <c r="O16" s="39">
        <v>0</v>
      </c>
    </row>
    <row r="17" spans="1:15" ht="31.2" x14ac:dyDescent="0.25">
      <c r="A17" s="151"/>
      <c r="B17" s="152"/>
      <c r="C17" s="133"/>
      <c r="D17" s="133"/>
      <c r="E17" s="133"/>
      <c r="F17" s="133"/>
      <c r="G17" s="134"/>
      <c r="H17" s="150"/>
      <c r="I17" s="37" t="s">
        <v>17</v>
      </c>
      <c r="J17" s="38">
        <f t="shared" si="0"/>
        <v>0</v>
      </c>
      <c r="K17" s="38">
        <v>0</v>
      </c>
      <c r="L17" s="38">
        <v>0</v>
      </c>
      <c r="M17" s="38">
        <v>0</v>
      </c>
      <c r="N17" s="38">
        <v>0</v>
      </c>
      <c r="O17" s="39">
        <v>0</v>
      </c>
    </row>
    <row r="18" spans="1:15" ht="15.6" x14ac:dyDescent="0.25">
      <c r="A18" s="139" t="s">
        <v>54</v>
      </c>
      <c r="B18" s="142" t="s">
        <v>107</v>
      </c>
      <c r="C18" s="145"/>
      <c r="D18" s="145" t="s">
        <v>104</v>
      </c>
      <c r="E18" s="145" t="s">
        <v>105</v>
      </c>
      <c r="F18" s="147">
        <v>45216</v>
      </c>
      <c r="G18" s="134">
        <f>J18</f>
        <v>8810.74</v>
      </c>
      <c r="H18" s="136"/>
      <c r="I18" s="37" t="s">
        <v>2</v>
      </c>
      <c r="J18" s="38">
        <f t="shared" si="0"/>
        <v>8810.74</v>
      </c>
      <c r="K18" s="38">
        <f>K20+K21</f>
        <v>8810.74</v>
      </c>
      <c r="L18" s="38">
        <v>0</v>
      </c>
      <c r="M18" s="38">
        <v>0</v>
      </c>
      <c r="N18" s="38">
        <v>0</v>
      </c>
      <c r="O18" s="39">
        <v>0</v>
      </c>
    </row>
    <row r="19" spans="1:15" ht="46.8" x14ac:dyDescent="0.25">
      <c r="A19" s="140"/>
      <c r="B19" s="143"/>
      <c r="C19" s="132"/>
      <c r="D19" s="132"/>
      <c r="E19" s="132"/>
      <c r="F19" s="132"/>
      <c r="G19" s="134"/>
      <c r="H19" s="137"/>
      <c r="I19" s="37" t="s">
        <v>1</v>
      </c>
      <c r="J19" s="38">
        <f t="shared" si="0"/>
        <v>0</v>
      </c>
      <c r="K19" s="38">
        <v>0</v>
      </c>
      <c r="L19" s="38">
        <v>0</v>
      </c>
      <c r="M19" s="38">
        <v>0</v>
      </c>
      <c r="N19" s="38">
        <v>0</v>
      </c>
      <c r="O19" s="39">
        <v>0</v>
      </c>
    </row>
    <row r="20" spans="1:15" ht="62.4" x14ac:dyDescent="0.25">
      <c r="A20" s="140"/>
      <c r="B20" s="143"/>
      <c r="C20" s="132"/>
      <c r="D20" s="132"/>
      <c r="E20" s="132"/>
      <c r="F20" s="132"/>
      <c r="G20" s="134"/>
      <c r="H20" s="137"/>
      <c r="I20" s="37" t="s">
        <v>5</v>
      </c>
      <c r="J20" s="38">
        <f t="shared" si="0"/>
        <v>2643.22</v>
      </c>
      <c r="K20" s="38">
        <v>2643.22</v>
      </c>
      <c r="L20" s="38">
        <v>0</v>
      </c>
      <c r="M20" s="38">
        <v>0</v>
      </c>
      <c r="N20" s="38">
        <v>0</v>
      </c>
      <c r="O20" s="39">
        <v>0</v>
      </c>
    </row>
    <row r="21" spans="1:15" ht="78" x14ac:dyDescent="0.25">
      <c r="A21" s="140"/>
      <c r="B21" s="143"/>
      <c r="C21" s="132"/>
      <c r="D21" s="132"/>
      <c r="E21" s="132"/>
      <c r="F21" s="132"/>
      <c r="G21" s="134"/>
      <c r="H21" s="137"/>
      <c r="I21" s="37" t="s">
        <v>12</v>
      </c>
      <c r="J21" s="38">
        <f t="shared" si="0"/>
        <v>6167.52</v>
      </c>
      <c r="K21" s="38">
        <v>6167.52</v>
      </c>
      <c r="L21" s="38">
        <v>0</v>
      </c>
      <c r="M21" s="38">
        <v>0</v>
      </c>
      <c r="N21" s="38">
        <v>0</v>
      </c>
      <c r="O21" s="39">
        <v>0</v>
      </c>
    </row>
    <row r="22" spans="1:15" ht="31.8" thickBot="1" x14ac:dyDescent="0.3">
      <c r="A22" s="141"/>
      <c r="B22" s="144"/>
      <c r="C22" s="146"/>
      <c r="D22" s="146"/>
      <c r="E22" s="146"/>
      <c r="F22" s="146"/>
      <c r="G22" s="135"/>
      <c r="H22" s="138"/>
      <c r="I22" s="40" t="s">
        <v>17</v>
      </c>
      <c r="J22" s="41">
        <f t="shared" si="0"/>
        <v>0</v>
      </c>
      <c r="K22" s="41">
        <v>0</v>
      </c>
      <c r="L22" s="41">
        <v>0</v>
      </c>
      <c r="M22" s="41">
        <v>0</v>
      </c>
      <c r="N22" s="41">
        <v>0</v>
      </c>
      <c r="O22" s="42">
        <v>0</v>
      </c>
    </row>
  </sheetData>
  <mergeCells count="41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O4"/>
    <mergeCell ref="J5:J6"/>
    <mergeCell ref="K5:K6"/>
    <mergeCell ref="L5:L6"/>
    <mergeCell ref="M5:M6"/>
    <mergeCell ref="N5:N6"/>
    <mergeCell ref="O5:O6"/>
    <mergeCell ref="G8:G12"/>
    <mergeCell ref="H8:H12"/>
    <mergeCell ref="A13:A17"/>
    <mergeCell ref="B13:B17"/>
    <mergeCell ref="C13:C17"/>
    <mergeCell ref="D13:D17"/>
    <mergeCell ref="E13:E17"/>
    <mergeCell ref="F13:F17"/>
    <mergeCell ref="G13:G17"/>
    <mergeCell ref="H13:H17"/>
    <mergeCell ref="A8:A12"/>
    <mergeCell ref="B8:B12"/>
    <mergeCell ref="C8:C12"/>
    <mergeCell ref="D8:D12"/>
    <mergeCell ref="E8:E12"/>
    <mergeCell ref="F8:F12"/>
    <mergeCell ref="G18:G22"/>
    <mergeCell ref="H18:H22"/>
    <mergeCell ref="A18:A22"/>
    <mergeCell ref="B18:B22"/>
    <mergeCell ref="C18:C22"/>
    <mergeCell ref="D18:D22"/>
    <mergeCell ref="E18:E22"/>
    <mergeCell ref="F18:F2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6"/>
  <sheetViews>
    <sheetView view="pageBreakPreview" zoomScale="60" zoomScaleNormal="100" workbookViewId="0">
      <selection activeCell="B21" sqref="B21"/>
    </sheetView>
  </sheetViews>
  <sheetFormatPr defaultColWidth="9.109375" defaultRowHeight="15.6" x14ac:dyDescent="0.3"/>
  <cols>
    <col min="1" max="1" width="8.109375" style="2" customWidth="1"/>
    <col min="2" max="2" width="101" style="2" customWidth="1"/>
    <col min="3" max="3" width="17.88671875" style="1" customWidth="1"/>
    <col min="4" max="16384" width="9.109375" style="2"/>
  </cols>
  <sheetData>
    <row r="2" spans="1:3" x14ac:dyDescent="0.3">
      <c r="A2" s="160" t="s">
        <v>108</v>
      </c>
      <c r="B2" s="160"/>
      <c r="C2" s="160"/>
    </row>
    <row r="3" spans="1:3" ht="16.2" thickBot="1" x14ac:dyDescent="0.35">
      <c r="A3" s="43"/>
      <c r="B3" s="43"/>
    </row>
    <row r="4" spans="1:3" x14ac:dyDescent="0.3">
      <c r="A4" s="44" t="s">
        <v>109</v>
      </c>
      <c r="B4" s="45" t="s">
        <v>110</v>
      </c>
      <c r="C4" s="46" t="s">
        <v>111</v>
      </c>
    </row>
    <row r="5" spans="1:3" x14ac:dyDescent="0.3">
      <c r="A5" s="47">
        <v>1</v>
      </c>
      <c r="B5" s="48" t="s">
        <v>112</v>
      </c>
      <c r="C5" s="49">
        <v>2023</v>
      </c>
    </row>
    <row r="6" spans="1:3" ht="31.2" x14ac:dyDescent="0.3">
      <c r="A6" s="47">
        <v>2</v>
      </c>
      <c r="B6" s="50" t="s">
        <v>113</v>
      </c>
      <c r="C6" s="49">
        <v>2023</v>
      </c>
    </row>
    <row r="7" spans="1:3" ht="31.2" x14ac:dyDescent="0.3">
      <c r="A7" s="47">
        <v>3</v>
      </c>
      <c r="B7" s="51" t="s">
        <v>114</v>
      </c>
      <c r="C7" s="49">
        <v>2024</v>
      </c>
    </row>
    <row r="8" spans="1:3" x14ac:dyDescent="0.3">
      <c r="A8" s="47">
        <v>4</v>
      </c>
      <c r="B8" s="51" t="s">
        <v>115</v>
      </c>
      <c r="C8" s="49">
        <v>2024</v>
      </c>
    </row>
    <row r="9" spans="1:3" x14ac:dyDescent="0.3">
      <c r="A9" s="47">
        <v>5</v>
      </c>
      <c r="B9" s="51" t="s">
        <v>116</v>
      </c>
      <c r="C9" s="49">
        <v>2024</v>
      </c>
    </row>
    <row r="10" spans="1:3" ht="31.2" x14ac:dyDescent="0.3">
      <c r="A10" s="47">
        <v>6</v>
      </c>
      <c r="B10" s="51" t="s">
        <v>117</v>
      </c>
      <c r="C10" s="49">
        <v>2025</v>
      </c>
    </row>
    <row r="11" spans="1:3" x14ac:dyDescent="0.3">
      <c r="A11" s="52">
        <v>7</v>
      </c>
      <c r="B11" s="51" t="s">
        <v>118</v>
      </c>
      <c r="C11" s="52">
        <v>2025</v>
      </c>
    </row>
    <row r="12" spans="1:3" x14ac:dyDescent="0.3">
      <c r="A12" s="52">
        <v>8</v>
      </c>
      <c r="B12" s="51" t="s">
        <v>119</v>
      </c>
      <c r="C12" s="52">
        <v>2025</v>
      </c>
    </row>
    <row r="13" spans="1:3" x14ac:dyDescent="0.3">
      <c r="A13" s="52">
        <v>9</v>
      </c>
      <c r="B13" s="51" t="s">
        <v>120</v>
      </c>
      <c r="C13" s="52">
        <v>2025</v>
      </c>
    </row>
    <row r="14" spans="1:3" ht="31.8" thickBot="1" x14ac:dyDescent="0.35">
      <c r="A14" s="52">
        <v>10</v>
      </c>
      <c r="B14" s="51" t="s">
        <v>121</v>
      </c>
      <c r="C14" s="53">
        <v>2026</v>
      </c>
    </row>
    <row r="15" spans="1:3" x14ac:dyDescent="0.3">
      <c r="B15" s="54"/>
    </row>
    <row r="16" spans="1:3" x14ac:dyDescent="0.3">
      <c r="B16" s="54"/>
    </row>
  </sheetData>
  <mergeCells count="1">
    <mergeCell ref="A2:C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Подпрограмма1</vt:lpstr>
      <vt:lpstr>7.2.</vt:lpstr>
      <vt:lpstr>7.3.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Anastasiya</cp:lastModifiedBy>
  <cp:lastPrinted>2025-12-08T08:47:41Z</cp:lastPrinted>
  <dcterms:created xsi:type="dcterms:W3CDTF">1996-10-08T23:32:33Z</dcterms:created>
  <dcterms:modified xsi:type="dcterms:W3CDTF">2025-12-29T18:45:24Z</dcterms:modified>
</cp:coreProperties>
</file>