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1"/>
  </bookViews>
  <sheets>
    <sheet name="3. Обоснование  фин. ресурсов" sheetId="1" r:id="rId1"/>
    <sheet name="1. Перечень мероприятий " sheetId="2" r:id="rId2"/>
    <sheet name="Лист1" sheetId="3" r:id="rId3"/>
  </sheets>
  <definedNames>
    <definedName name="Par389" localSheetId="1">'1. Перечень мероприятий '!#REF!</definedName>
    <definedName name="Par431" localSheetId="1">'1. Перечень мероприятий '!#REF!</definedName>
    <definedName name="Par457" localSheetId="1">'1. Перечень мероприятий '!#REF!</definedName>
    <definedName name="Par458" localSheetId="1">'1. Перечень мероприятий '!#REF!</definedName>
    <definedName name="Par459" localSheetId="1">'1. Перечень мероприятий '!#REF!</definedName>
    <definedName name="Par460" localSheetId="1">'1. Перечень мероприятий '!#REF!</definedName>
    <definedName name="Par461" localSheetId="1">'1. Перечень мероприятий '!#REF!</definedName>
    <definedName name="Par470" localSheetId="1">'1. Перечень мероприятий '!$A$4</definedName>
    <definedName name="Par488" localSheetId="1">'1. Перечень мероприятий '!#REF!</definedName>
    <definedName name="Par611" localSheetId="1">'1. Перечень мероприятий '!#REF!</definedName>
    <definedName name="_xlnm.Print_Area" localSheetId="1">'1. Перечень мероприятий '!$A$1:$N$163</definedName>
    <definedName name="_xlnm.Print_Area" localSheetId="0">'3. Обоснование  фин. ресурсов'!$B$1:$L$109</definedName>
  </definedNames>
  <calcPr fullCalcOnLoad="1"/>
</workbook>
</file>

<file path=xl/comments2.xml><?xml version="1.0" encoding="utf-8"?>
<comments xmlns="http://schemas.openxmlformats.org/spreadsheetml/2006/main">
  <authors>
    <author>Гончарова Е.А.</author>
  </authors>
  <commentList>
    <comment ref="A46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<sst xmlns="http://schemas.openxmlformats.org/spreadsheetml/2006/main" count="449" uniqueCount="132">
  <si>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</si>
  <si>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</si>
  <si>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</si>
  <si>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</si>
  <si>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</si>
  <si>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</si>
  <si>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1.</t>
  </si>
  <si>
    <t>2.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</si>
  <si>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</si>
  <si>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</si>
  <si>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</si>
  <si>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</si>
  <si>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</si>
  <si>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</si>
  <si>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</si>
  <si>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3.</t>
  </si>
  <si>
    <t>4.</t>
  </si>
  <si>
    <t>1.1.2.</t>
  </si>
  <si>
    <t xml:space="preserve">Результаты выполнения мероприятия подпрограммы </t>
  </si>
  <si>
    <r>
      <rPr>
        <b/>
        <sz val="9"/>
        <rFont val="Times New Roman"/>
        <family val="1"/>
      </rPr>
      <t xml:space="preserve">Задача 1  </t>
    </r>
    <r>
      <rPr>
        <sz val="9"/>
        <rFont val="Times New Roman"/>
        <family val="1"/>
      </rPr>
      <t xml:space="preserve">                                                         Обеспеченность ветеранов  и друхих категорий граждан единовременной материальной помощью.</t>
    </r>
  </si>
  <si>
    <t>2.1</t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</si>
  <si>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 xml:space="preserve">                                              Обеспеченность граждан с ограниченными возможностями средствами реабилитации и создание условий безбарьерной среды</t>
    </r>
  </si>
  <si>
    <t>1.1</t>
  </si>
  <si>
    <t>1.2</t>
  </si>
  <si>
    <t>4.1</t>
  </si>
  <si>
    <t>4.2</t>
  </si>
  <si>
    <t>1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</si>
  <si>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</si>
  <si>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</si>
  <si>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</si>
  <si>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 xml:space="preserve">Мероприятия по реализации подпрограммы </t>
  </si>
  <si>
    <t>Сроки  исполнения мероприятия                       (годы)</t>
  </si>
  <si>
    <t>Ответственный за выполнение мероприятия подпрограммы</t>
  </si>
  <si>
    <t>Внебюджетные источники</t>
  </si>
  <si>
    <t>2</t>
  </si>
  <si>
    <r>
      <rPr>
        <b/>
        <sz val="9"/>
        <rFont val="Times New Roman"/>
        <family val="1"/>
      </rPr>
      <t xml:space="preserve">Основное мероприятие 10. </t>
    </r>
    <r>
      <rPr>
        <sz val="9"/>
        <rFont val="Times New Roman"/>
        <family val="1"/>
      </rPr>
      <t>Проведение социально значимых мероприятий</t>
    </r>
  </si>
  <si>
    <r>
      <t xml:space="preserve">Основное мероприятие 18. </t>
    </r>
    <r>
      <rPr>
        <sz val="9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</si>
  <si>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t>3.1</t>
  </si>
  <si>
    <r>
      <rPr>
        <b/>
        <sz val="9"/>
        <rFont val="Times New Roman"/>
        <family val="1"/>
      </rPr>
      <t xml:space="preserve">Основное мероприятие 19. </t>
    </r>
    <r>
      <rPr>
        <sz val="9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</si>
  <si>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        Перечень мероприятий подпрограммы  I "Социальная поддержка граждан" </t>
  </si>
  <si>
    <t>Перечень мероприятий подпрограммы II "Доступная среда"</t>
  </si>
  <si>
    <t>Перечень мероприятий подпрограммы III "Развитие системы отдыха и оздоровления детей"</t>
  </si>
  <si>
    <t>Итого по подпрограмме в т.ч.:</t>
  </si>
  <si>
    <t>Перечень мероприятий подпрограммы VIII "Развитие трудовых ресурсов и охраны труда"</t>
  </si>
  <si>
    <t>Перечень мероприятий подпрограммы IX "Развитие и поддержка социально ориентированных некоммерческих организаций"</t>
  </si>
  <si>
    <t>Итого по программе в т.ч.:</t>
  </si>
  <si>
    <t xml:space="preserve">Подпрограмма  I  "Социальная поддержка граждан" </t>
  </si>
  <si>
    <t>В соответствии с Постановлением Московской области №761 от 14.12.2005</t>
  </si>
  <si>
    <r>
      <rPr>
        <b/>
        <sz val="10"/>
        <rFont val="Times New Roman"/>
        <family val="1"/>
      </rPr>
      <t xml:space="preserve">Основное мероприятие 18. </t>
    </r>
    <r>
      <rPr>
        <sz val="10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</si>
  <si>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rPr>
        <b/>
        <sz val="10"/>
        <rFont val="Times New Roman"/>
        <family val="1"/>
      </rPr>
      <t xml:space="preserve">Основное мероприятие 19. </t>
    </r>
    <r>
      <rPr>
        <sz val="10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</si>
  <si>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Подпрограмма  II  "Доступная среда" </t>
  </si>
  <si>
    <t xml:space="preserve">Подпрограмма  III  "Развитие системы отдыха и оздоровления детей" </t>
  </si>
  <si>
    <t xml:space="preserve">     Подпрограмма  VIII "Развитие трудовых ресурсов и охраны труда"</t>
  </si>
  <si>
    <t>в пределах средств предусмотренных в бюджете</t>
  </si>
  <si>
    <t xml:space="preserve">Подпрограмма  IX  "Развитие и поддержка социально ориентированных некоммерческих организаций" </t>
  </si>
  <si>
    <t>5.1</t>
  </si>
  <si>
    <t>Управление бухгалтерского учета и отчетности Администрации городского округа Домодедово</t>
  </si>
  <si>
    <t>Отдел социальной помощи Администрации,                     Управление бухгалтерского учета и отчетности Администрации городского округа Домодедово</t>
  </si>
  <si>
    <t>Отдел социальной помощи Администрации,   Управление бухгалтерского учета и отчетности Администрации городского округа Домодедово</t>
  </si>
  <si>
    <t xml:space="preserve">Отдел социальной помощи администрации городского округа Домодедово,
Комитет по культуре, делам молодежи и спорту Администрации городского округа Домодедово, 
Управление образования Администрации городского округа Домодедово
</t>
  </si>
  <si>
    <t>Управление образования Администрации городского округа Домодедово</t>
  </si>
  <si>
    <t>Отдел инвестиций и предпринимательства Комитета по экономике Администрации городского округа Домодедово</t>
  </si>
  <si>
    <t>Комитет по управлению имуществом, Отдел социальной помощи администрации</t>
  </si>
  <si>
    <t>Муниципальное бюджетное учреждение городского округа Домодедово "Редакция газеты Призыв", отдел социально помощи администрации</t>
  </si>
  <si>
    <t>Доля детей, охваченных отдыхом и оздоровлением, в общей численности детей в возрасте от7 до 15 лет, подлежащих оздоровлению к 2024 году 63%;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 к 2024 году 57%</t>
  </si>
  <si>
    <t>В рамках средств, предусмотренных на деятельность исполнителя</t>
  </si>
  <si>
    <t>Доля граждан, получившие поощрение и поздравление в связи с праздниками, пямятными датами, от общего числа обратившихся 100%</t>
  </si>
  <si>
    <t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</t>
  </si>
  <si>
    <t>Доля отдельных категорий граждан, получивших социальную поддержку по зубопротезированию, 100%  от общего числа обратившихся;</t>
  </si>
  <si>
    <t>2020 год</t>
  </si>
  <si>
    <t>2021 год</t>
  </si>
  <si>
    <t>2022 год</t>
  </si>
  <si>
    <t>2023 год</t>
  </si>
  <si>
    <t>2024 год</t>
  </si>
  <si>
    <r>
      <rPr>
        <b/>
        <sz val="10"/>
        <rFont val="Times New Roman"/>
        <family val="1"/>
      </rPr>
      <t xml:space="preserve">Основное мероприятие 10.                  </t>
    </r>
    <r>
      <rPr>
        <sz val="10"/>
        <rFont val="Times New Roman"/>
        <family val="1"/>
      </rPr>
      <t>Проведение социально значимых мероприятий</t>
    </r>
  </si>
  <si>
    <t>Обоснование объема финансовых ресурсов, необходимых для реализации  муниципальной программы городского округа Домодедово                                                                                                                                                    "Социальная защита населения "</t>
  </si>
  <si>
    <t>Перечень мероприятий муниципальной программы городского округа Домодедово "Социальная защита населения"</t>
  </si>
  <si>
    <t>Доля граждан, получивших   субсидию на оплату жилого помещения и коммунальных услуг, от общего числа обратившихся 100%; Уровень бедности к 2024 году 3%</t>
  </si>
  <si>
    <t xml:space="preserve">Доля граждан, получившие поощрение и поздравление в связи с праздниками, пямятными датами, от общего числа обратившихся 100%; </t>
  </si>
  <si>
    <t xml:space="preserve"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обратившихся; </t>
  </si>
  <si>
    <t xml:space="preserve">Управления бухгалтерского учета и отчетности Администрации городского округа Домодедово
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</si>
  <si>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 », утвержденной постановлением администрации городского округа Домодедово   от   31.10.2019 № 2285          </t>
  </si>
  <si>
    <t>Приложение № 4    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"Социальная защита населения", утвержденной постановлением администрации городского округа Домодедово                                                                                                                                                 от 31.10.2019  № 2285</t>
  </si>
  <si>
    <t>5.</t>
  </si>
  <si>
    <t>Доля отдельной категории граждан, получивших  меры социальной поддержки, 100 % от общего числа обратившихся; Уровень бедности к 2024 году 3%;   Доля отдельных категорий граждан, получивших социальную поддержку по зубопротезированию, 100%  от общего числа обратившихся;</t>
  </si>
  <si>
    <t xml:space="preserve">Доля отдельной категории граждан, получивших  меры социальной поддержки, 100 % от общего числа обратившихся; Уровень бедности к 2024 году 3%; </t>
  </si>
  <si>
    <t>Отдел социальной помощи Администрации,   Комитет по культуре, делам молодежи и спорту Администрации городского округа Домодедово</t>
  </si>
  <si>
    <r>
      <t xml:space="preserve">Основное мероприятие 20. </t>
    </r>
    <r>
      <rPr>
        <sz val="9"/>
        <rFont val="Times New Roman"/>
        <family val="1"/>
      </rPr>
      <t xml:space="preserve">                Создание условий для поддержания здорового образа жизни</t>
    </r>
  </si>
  <si>
    <r>
      <t xml:space="preserve">Основное мероприятие 20.                                                 </t>
    </r>
    <r>
      <rPr>
        <sz val="10"/>
        <rFont val="Times New Roman"/>
        <family val="1"/>
      </rPr>
      <t>Создание условий для поддержания здорового образа жизни</t>
    </r>
  </si>
  <si>
    <r>
      <t xml:space="preserve">Основное мероприятие 03.  </t>
    </r>
    <r>
      <rPr>
        <sz val="9"/>
        <rFont val="Times New Roman"/>
        <family val="1"/>
      </rPr>
  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  </r>
    <r>
      <rPr>
        <b/>
        <sz val="9"/>
        <rFont val="Times New Roman"/>
        <family val="1"/>
      </rPr>
      <t xml:space="preserve">           </t>
    </r>
  </si>
  <si>
    <r>
      <t xml:space="preserve">Основное мероприятие 02. </t>
    </r>
    <r>
      <rPr>
        <sz val="9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</si>
  <si>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t xml:space="preserve">Основное мероприятие 05. </t>
    </r>
    <r>
      <rPr>
        <sz val="9"/>
        <rFont val="Times New Roman"/>
        <family val="1"/>
      </rPr>
      <t>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</si>
  <si>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</t>
    </r>
    <r>
      <rPr>
        <sz val="9"/>
        <rFont val="Times New Roman"/>
        <family val="1"/>
      </rPr>
      <t>Профилактика производственного травматизма</t>
    </r>
  </si>
  <si>
    <r>
      <t xml:space="preserve">Основное мероприятие 02. </t>
    </r>
    <r>
      <rPr>
        <sz val="9"/>
        <rFont val="Times New Roman"/>
        <family val="1"/>
      </rPr>
      <t>Осуществление имущественной, информационной и консультационной поддержки СО НКО</t>
    </r>
  </si>
  <si>
    <r>
      <t xml:space="preserve">Основное мероприятие 03.   </t>
    </r>
    <r>
      <rPr>
        <sz val="10"/>
        <rFont val="Times New Roman"/>
        <family val="1"/>
      </rPr>
      <t xml:space="preserve"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  </t>
    </r>
  </si>
  <si>
    <r>
      <t xml:space="preserve">Основное мероприятие 02.                      </t>
    </r>
    <r>
      <rPr>
        <sz val="10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</si>
  <si>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rPr>
        <b/>
        <sz val="10"/>
        <rFont val="Times New Roman"/>
        <family val="1"/>
      </rPr>
      <t xml:space="preserve">Основное мероприятие 05. </t>
    </r>
    <r>
      <rPr>
        <sz val="10"/>
        <rFont val="Times New Roman"/>
        <family val="1"/>
      </rPr>
      <t xml:space="preserve">                   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</si>
  <si>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                     </t>
    </r>
    <r>
      <rPr>
        <sz val="10"/>
        <rFont val="Times New Roman"/>
        <family val="1"/>
      </rPr>
      <t>Профилактика производственного травматизма</t>
    </r>
  </si>
  <si>
    <r>
      <rPr>
        <b/>
        <sz val="10"/>
        <rFont val="Times New Roman"/>
        <family val="1"/>
      </rPr>
      <t xml:space="preserve">Основное мероприятие 02.    </t>
    </r>
    <r>
      <rPr>
        <sz val="10"/>
        <rFont val="Times New Roman"/>
        <family val="1"/>
      </rPr>
      <t xml:space="preserve">                  Осуществление имущественной, информационной и консультационной поддержки СО НКО</t>
    </r>
  </si>
  <si>
    <r>
      <rPr>
        <b/>
        <sz val="9"/>
        <rFont val="Times New Roman"/>
        <family val="1"/>
      </rPr>
      <t xml:space="preserve">Мероприятие03.01. </t>
    </r>
    <r>
      <rPr>
        <sz val="9"/>
        <rFont val="Times New Roman"/>
        <family val="1"/>
      </rPr>
      <t>Предоставление гражданам субсидий на оплату жилого помещения и коммунальных услуг</t>
    </r>
  </si>
  <si>
    <r>
      <rPr>
        <b/>
        <sz val="9"/>
        <rFont val="Times New Roman"/>
        <family val="1"/>
      </rPr>
      <t xml:space="preserve">Мероприятие03.02. </t>
    </r>
    <r>
      <rPr>
        <sz val="9"/>
        <rFont val="Times New Roman"/>
        <family val="1"/>
      </rPr>
      <t>Обеспечение предоставления гражданам субсидий на оплату жилого помещения и коммунальных услуг</t>
    </r>
  </si>
  <si>
    <r>
      <t xml:space="preserve">Мероприятие 10.01. 
</t>
    </r>
    <r>
      <rPr>
        <sz val="9"/>
        <rFont val="Times New Roman"/>
        <family val="1"/>
      </rPr>
      <t>Поощрение и поздравление граждан в связи с праздниками, памятными датами</t>
    </r>
    <r>
      <rPr>
        <b/>
        <sz val="9"/>
        <rFont val="Times New Roman"/>
        <family val="1"/>
      </rPr>
      <t xml:space="preserve"> 
</t>
    </r>
  </si>
  <si>
    <r>
      <t xml:space="preserve"> Мероприятие 18.03. </t>
    </r>
    <r>
      <rPr>
        <sz val="9"/>
        <rFont val="Times New Roman"/>
        <family val="1"/>
      </rPr>
      <t xml:space="preserve">Организация выплаты пенсии за выслугу лет лицам, замещающим муниципальные должности и должности муниципальной службы, в связи с выходом на пенсию </t>
    </r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</si>
  <si>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19.01.
</t>
    </r>
    <r>
      <rPr>
        <sz val="9"/>
        <rFont val="Times New Roman"/>
        <family val="1"/>
      </rPr>
      <t>Оказание мер социальной поддержки отдельным категориям граждан</t>
    </r>
    <r>
      <rPr>
        <b/>
        <sz val="9"/>
        <rFont val="Times New Roman"/>
        <family val="1"/>
      </rPr>
      <t xml:space="preserve">
</t>
    </r>
  </si>
  <si>
    <r>
      <t xml:space="preserve">Мероприятие 19.03.
</t>
    </r>
    <r>
      <rPr>
        <sz val="9"/>
        <rFont val="Times New Roman"/>
        <family val="1"/>
      </rPr>
      <t xml:space="preserve">Меры социальной поддержки по зубопротезированию отдельным категориям граждан. </t>
    </r>
    <r>
      <rPr>
        <b/>
        <sz val="9"/>
        <rFont val="Times New Roman"/>
        <family val="1"/>
      </rPr>
      <t xml:space="preserve">
</t>
    </r>
  </si>
  <si>
    <r>
      <t xml:space="preserve">Мероприятие 02.01. 
</t>
    </r>
    <r>
      <rPr>
        <sz val="9"/>
        <rFont val="Times New Roman"/>
        <family val="1"/>
      </rPr>
  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
</t>
    </r>
  </si>
  <si>
    <r>
      <t xml:space="preserve">Мероприятие 05.01. </t>
    </r>
    <r>
      <rPr>
        <sz val="9"/>
        <rFont val="Times New Roman"/>
        <family val="1"/>
      </rPr>
      <t>Мероприятия по организации отдыха детей в каникулярное время</t>
    </r>
  </si>
  <si>
    <r>
      <t xml:space="preserve">Мероприятие 01.01. 
</t>
    </r>
    <r>
      <rPr>
        <sz val="9"/>
        <rFont val="Times New Roman"/>
        <family val="1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  <r>
      <rPr>
        <b/>
        <sz val="9"/>
        <rFont val="Times New Roman"/>
        <family val="1"/>
      </rPr>
      <t xml:space="preserve">
</t>
    </r>
  </si>
  <si>
    <r>
      <t xml:space="preserve">Мероприятие 02.01. </t>
    </r>
    <r>
      <rPr>
        <sz val="9"/>
        <rFont val="Times New Roman"/>
        <family val="1"/>
      </rPr>
      <t>Предоставление имущественной и консультационной поддержки СО НКО</t>
    </r>
  </si>
  <si>
    <r>
      <t xml:space="preserve">Мероприятие 02.02. </t>
    </r>
    <r>
      <rPr>
        <sz val="9"/>
        <rFont val="Times New Roman"/>
        <family val="1"/>
      </rPr>
  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</si>
  <si>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rPr>
        <b/>
        <sz val="10"/>
        <rFont val="Times New Roman"/>
        <family val="1"/>
      </rPr>
      <t>Мероприятие03.01</t>
    </r>
    <r>
      <rPr>
        <sz val="10"/>
        <rFont val="Times New Roman"/>
        <family val="1"/>
      </rPr>
      <t>.                                  Предоставление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</si>
  <si>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>Мероприятие03.02</t>
    </r>
    <r>
      <rPr>
        <sz val="10"/>
        <rFont val="Times New Roman"/>
        <family val="1"/>
      </rPr>
      <t>.                                     Обеспечение предоставления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</si>
  <si>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 xml:space="preserve">Мероприятие 10.01. </t>
    </r>
    <r>
      <rPr>
        <sz val="10"/>
        <rFont val="Times New Roman"/>
        <family val="1"/>
      </rPr>
      <t xml:space="preserve">
Поощрение и поздравление граждан в связи с праздниками, памятными датами </t>
    </r>
  </si>
  <si>
    <r>
      <rPr>
        <b/>
        <sz val="10"/>
        <rFont val="Times New Roman"/>
        <family val="1"/>
      </rPr>
      <t>Мероприятие 18.03</t>
    </r>
    <r>
      <rPr>
        <sz val="10"/>
        <rFont val="Times New Roman"/>
        <family val="1"/>
      </rPr>
      <t>.                                    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</si>
  <si>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</rPr>
      <t>Мероприятие 19.01.</t>
    </r>
    <r>
      <rPr>
        <sz val="10"/>
        <rFont val="Times New Roman"/>
        <family val="1"/>
      </rPr>
      <t xml:space="preserve">
Оказание мер социальной поддержки отдельным категориям граждан</t>
    </r>
  </si>
  <si>
    <r>
      <rPr>
        <b/>
        <sz val="10"/>
        <rFont val="Times New Roman"/>
        <family val="1"/>
      </rPr>
      <t>Мероприятие 19.03.</t>
    </r>
    <r>
      <rPr>
        <sz val="10"/>
        <rFont val="Times New Roman"/>
        <family val="1"/>
      </rPr>
      <t xml:space="preserve">
Меры социальной поддержки по зубопротезированию отдельным категориям граждан. </t>
    </r>
  </si>
  <si>
    <r>
      <t xml:space="preserve">Мероприятие 02.01. 
</t>
    </r>
    <r>
      <rPr>
        <sz val="10"/>
        <rFont val="Times New Roman"/>
        <family val="1"/>
      </rPr>
  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</si>
  <si>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b/>
        <sz val="10"/>
        <rFont val="Times New Roman"/>
        <family val="1"/>
      </rPr>
      <t xml:space="preserve">Мероприятие 05.01.     </t>
    </r>
    <r>
      <rPr>
        <sz val="10"/>
        <rFont val="Times New Roman"/>
        <family val="1"/>
      </rPr>
      <t xml:space="preserve">                                           Мероприятия по организации отдыха детей в каникулярное время</t>
    </r>
  </si>
  <si>
    <r>
      <rPr>
        <b/>
        <sz val="10"/>
        <rFont val="Times New Roman"/>
        <family val="1"/>
      </rPr>
      <t xml:space="preserve">Мероприятие 01.01. </t>
    </r>
    <r>
      <rPr>
        <sz val="10"/>
        <rFont val="Times New Roman"/>
        <family val="1"/>
      </rPr>
      <t xml:space="preserve">
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</si>
  <si>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rFont val="Times New Roman"/>
        <family val="1"/>
      </rPr>
      <t xml:space="preserve">Мероприятие 02.01.  </t>
    </r>
    <r>
      <rPr>
        <sz val="10"/>
        <rFont val="Times New Roman"/>
        <family val="1"/>
      </rPr>
      <t xml:space="preserve">                                      Предоставление имущественной и консультационной поддержки СО НКО</t>
    </r>
  </si>
  <si>
    <r>
      <rPr>
        <b/>
        <sz val="10"/>
        <rFont val="Times New Roman"/>
        <family val="1"/>
      </rPr>
      <t xml:space="preserve">Мероприятие 02.02.  </t>
    </r>
    <r>
      <rPr>
        <sz val="10"/>
        <rFont val="Times New Roman"/>
        <family val="1"/>
      </rPr>
      <t xml:space="preserve">                                   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</si>
  <si>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Количество СО НКО, которым оказана поддержка органами местного самоуправления всего к 2024 году 6 ед.; Количество СО НКО в сфере социальной защиты населения, которым оказана поддержка органами местного самоуправления к 2024 году 2ед.; Количество СО НКО в сфере культуры, которым оказана поддержка органами местного самоуправления к 2024 году 1ед;  Количество СО НКО в сфере образования, которым оказана поддержка органами местного самоуправления к 2024 году 1ед.; Количество СО НКО в сфере физической культуры и спорта, которым оказана поддержка органами местного самоуправления к 2024 году 1ед.; Количество СО НКО в сфере охраны здоровья, которым оказана поддержка органами местного самоуправления к 2024 году 1ед.; Количество СО НКО,  которым оказана имущественная  поддержка органами местного самоуправления к 2024 году 6 ед.; Количество СО НКО в сфере социальной защиты населения,  которым оказана  имущественная поддержка органами местного самоуправления к 2024 году  2ед.;  Количество СО НКО в сфере культуры,  которым оказана  имущественная поддержка  органами местного самоуправления к 2024 году  1ед.;  Количество СО НКО в сфере образования,  которым оказана имущественная поддержка органами местного самоуправления  к 2024 году 1ед.; Количество СО НКО в сфере физической культуры и спорта,  которым оказана имущественная поддержка органами местного самоуправления к 2024 году  1ед.;  Количество СО НКО в сфере охраны здоровья, которым оказана имущественная поддержка органами местного самоуправления к 2024 году 1ед.; Общее количество предоставленной  органами местного самоуправления площади на льготных условиях или в безвозмездное пользование СО НКО к 2024 году  645,1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социальной защиты населения к 2024 году 123,2 кв.м.;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 к 2024 году 158,8 кв.м.;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 к 2024 году 220,8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 к 2024 году 99 кв.м.;  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 43,3 кв.м.;   Численность граждан, принявших участие в просветительских мероприятиях по вопросам деятельности СО НКО к 2024 году 540 чел.; Количество проведенных органами местного самоуправления просветительских мероприятий по вопросам деятельности СО НКО к 2024 году 24 ед.  В результате выполнения мероприятий  для СО НКО создадутся условия   посредством оказания им имущественной и информационной поддержки, для развития их деятельности   в городском округе Домодедово.</t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</si>
  <si>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20.51.                  </t>
    </r>
    <r>
      <rPr>
        <sz val="9"/>
        <rFont val="Times New Roman"/>
        <family val="1"/>
      </rPr>
      <t>Возмещение расходов на материально-техническое обеспечение клубов "Активное долголетие"</t>
    </r>
    <r>
      <rPr>
        <b/>
        <sz val="9"/>
        <rFont val="Times New Roman"/>
        <family val="1"/>
      </rPr>
      <t xml:space="preserve">
</t>
    </r>
  </si>
  <si>
    <r>
      <t xml:space="preserve">Мероприятие 20.51.                                                                     </t>
    </r>
    <r>
      <rPr>
        <sz val="10"/>
        <rFont val="Times New Roman"/>
        <family val="1"/>
      </rPr>
      <t>Возмещение расходов на материально-техническое обеспечение клубов "Активное долголетие"</t>
    </r>
  </si>
  <si>
    <r>
      <t xml:space="preserve">                                                 </t>
    </r>
    <r>
      <rPr>
        <b/>
        <sz val="9"/>
        <rFont val="Times New Roman"/>
        <family val="1"/>
      </rPr>
      <t xml:space="preserve">Мероприятие 02.51.
</t>
    </r>
    <r>
      <rPr>
        <sz val="9"/>
        <rFont val="Times New Roman"/>
        <family val="1"/>
      </rPr>
  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  <r>
      <rPr>
        <b/>
        <sz val="9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</si>
  <si>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Мероприятие 02.51.</t>
    </r>
    <r>
      <rPr>
        <sz val="10"/>
        <rFont val="Times New Roman"/>
        <family val="1"/>
      </rPr>
      <t xml:space="preserve">
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</si>
  <si>
    <t xml:space="preserve">Активное долголетие к 2024 году 15%  </t>
  </si>
  <si>
    <t>Активное долголетие к 2024 году 15%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</si>
  <si>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к 2024 году 92,8%; Доля детей-инвалидов в возрасте от 1,5 года до 7 лет, охваченых дошкольным образованием, в общей численности детей-инвалидов такого возраста 100%; Доля детей-инвалидов в возрасте от 5 до 18 лет, получающих дополнительное образование, от общей численности детей-инвалидов данного возраста   50%;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 100%; Приобретение оборудования, строительство пандусов для обеспечения беспрепятственного доступа маломобильных групп населения 1 шт.</t>
  </si>
  <si>
    <t>Число пострадавших в результате несчастных случаев на производстве со смертельным исходом связанных с производством, в расчете на 1000 работающих (организаций, занятых в экономике муниципального образования) к 2024 году 0,059 единиц.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</si>
  <si>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18.10.2021   № 2367  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</si>
  <si>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18.10.2021   № 2367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</si>
</sst>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19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2" fillId="0" borderId="16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0" fillId="19" borderId="10" xfId="0" applyFont="1" applyFill="1" applyBorder="1" applyAlignment="1">
      <alignment horizontal="left" vertic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2" fontId="10" fillId="19" borderId="10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/>
    </xf>
    <xf numFmtId="49" fontId="9" fillId="19" borderId="10" xfId="0" applyNumberFormat="1" applyFont="1" applyFill="1" applyBorder="1" applyAlignment="1">
      <alignment horizontal="center" vertical="top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 vertical="center" wrapText="1"/>
    </xf>
    <xf numFmtId="49" fontId="9" fillId="19" borderId="19" xfId="0" applyNumberFormat="1" applyFont="1" applyFill="1" applyBorder="1" applyAlignment="1">
      <alignment horizontal="center" vertical="top" wrapText="1"/>
    </xf>
    <xf numFmtId="0" fontId="10" fillId="19" borderId="19" xfId="0" applyFont="1" applyFill="1" applyBorder="1" applyAlignment="1">
      <alignment horizontal="left" vertical="top" wrapText="1"/>
    </xf>
    <xf numFmtId="0" fontId="10" fillId="19" borderId="10" xfId="0" applyFont="1" applyFill="1" applyBorder="1" applyAlignment="1">
      <alignment horizontal="left" vertical="top" wrapText="1"/>
    </xf>
    <xf numFmtId="0" fontId="10" fillId="19" borderId="19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center" wrapText="1"/>
    </xf>
    <xf numFmtId="2" fontId="10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vertical="top" wrapText="1"/>
    </xf>
    <xf numFmtId="2" fontId="9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2" fontId="12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/>
    </xf>
    <xf numFmtId="0" fontId="13" fillId="1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vertical="top" wrapText="1"/>
    </xf>
    <xf numFmtId="180" fontId="13" fillId="16" borderId="10" xfId="0" applyNumberFormat="1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13" borderId="10" xfId="0" applyFont="1" applyFill="1" applyBorder="1" applyAlignment="1">
      <alignment horizontal="left" vertical="center" wrapText="1"/>
    </xf>
    <xf numFmtId="2" fontId="9" fillId="13" borderId="10" xfId="0" applyNumberFormat="1" applyFont="1" applyFill="1" applyBorder="1" applyAlignment="1">
      <alignment horizontal="center" vertical="center" wrapText="1"/>
    </xf>
    <xf numFmtId="49" fontId="9" fillId="13" borderId="19" xfId="0" applyNumberFormat="1" applyFont="1" applyFill="1" applyBorder="1" applyAlignment="1">
      <alignment horizontal="center" vertical="top" wrapText="1"/>
    </xf>
    <xf numFmtId="0" fontId="10" fillId="13" borderId="19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left" vertical="center" wrapText="1"/>
    </xf>
    <xf numFmtId="49" fontId="9" fillId="13" borderId="10" xfId="0" applyNumberFormat="1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13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9" fillId="16" borderId="10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8" fillId="16" borderId="17" xfId="0" applyFont="1" applyFill="1" applyBorder="1" applyAlignment="1">
      <alignment horizontal="left" vertical="top" wrapText="1"/>
    </xf>
    <xf numFmtId="0" fontId="18" fillId="16" borderId="13" xfId="0" applyFont="1" applyFill="1" applyBorder="1" applyAlignment="1">
      <alignment horizontal="left" vertical="top" wrapText="1"/>
    </xf>
    <xf numFmtId="0" fontId="18" fillId="16" borderId="19" xfId="0" applyFont="1" applyFill="1" applyBorder="1" applyAlignment="1">
      <alignment horizontal="left" vertical="top" wrapText="1"/>
    </xf>
    <xf numFmtId="0" fontId="18" fillId="16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16" borderId="10" xfId="0" applyNumberFormat="1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16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19" borderId="13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49" fontId="10" fillId="35" borderId="20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22" xfId="0" applyNumberFormat="1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left" vertical="top" wrapText="1"/>
    </xf>
    <xf numFmtId="0" fontId="9" fillId="16" borderId="13" xfId="0" applyFont="1" applyFill="1" applyBorder="1" applyAlignment="1">
      <alignment horizontal="left" vertical="top" wrapText="1"/>
    </xf>
    <xf numFmtId="0" fontId="9" fillId="16" borderId="19" xfId="0" applyFont="1" applyFill="1" applyBorder="1" applyAlignment="1">
      <alignment horizontal="left" vertical="top" wrapText="1"/>
    </xf>
    <xf numFmtId="49" fontId="10" fillId="19" borderId="20" xfId="0" applyNumberFormat="1" applyFont="1" applyFill="1" applyBorder="1" applyAlignment="1">
      <alignment horizontal="left" vertical="center" wrapText="1"/>
    </xf>
    <xf numFmtId="49" fontId="10" fillId="19" borderId="21" xfId="0" applyNumberFormat="1" applyFont="1" applyFill="1" applyBorder="1" applyAlignment="1">
      <alignment horizontal="left" vertical="center" wrapText="1"/>
    </xf>
    <xf numFmtId="49" fontId="10" fillId="19" borderId="2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33" borderId="17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49" fontId="9" fillId="16" borderId="17" xfId="0" applyNumberFormat="1" applyFont="1" applyFill="1" applyBorder="1" applyAlignment="1">
      <alignment horizontal="center" vertical="top" wrapText="1"/>
    </xf>
    <xf numFmtId="49" fontId="9" fillId="16" borderId="13" xfId="0" applyNumberFormat="1" applyFont="1" applyFill="1" applyBorder="1" applyAlignment="1">
      <alignment horizontal="center" vertical="top" wrapText="1"/>
    </xf>
    <xf numFmtId="49" fontId="9" fillId="16" borderId="19" xfId="0" applyNumberFormat="1" applyFont="1" applyFill="1" applyBorder="1" applyAlignment="1">
      <alignment horizontal="center" vertical="top" wrapText="1"/>
    </xf>
    <xf numFmtId="0" fontId="10" fillId="16" borderId="17" xfId="0" applyFont="1" applyFill="1" applyBorder="1" applyAlignment="1">
      <alignment horizontal="left" vertical="top" wrapText="1"/>
    </xf>
    <xf numFmtId="0" fontId="10" fillId="16" borderId="13" xfId="0" applyFont="1" applyFill="1" applyBorder="1" applyAlignment="1">
      <alignment horizontal="left" vertical="top" wrapText="1"/>
    </xf>
    <xf numFmtId="0" fontId="10" fillId="16" borderId="19" xfId="0" applyFont="1" applyFill="1" applyBorder="1" applyAlignment="1">
      <alignment horizontal="left" vertical="top" wrapText="1"/>
    </xf>
    <xf numFmtId="0" fontId="9" fillId="16" borderId="17" xfId="0" applyFont="1" applyFill="1" applyBorder="1" applyAlignment="1">
      <alignment horizontal="center" vertical="top" wrapText="1"/>
    </xf>
    <xf numFmtId="0" fontId="9" fillId="16" borderId="13" xfId="0" applyFont="1" applyFill="1" applyBorder="1" applyAlignment="1">
      <alignment horizontal="center" vertical="top" wrapText="1"/>
    </xf>
    <xf numFmtId="0" fontId="9" fillId="16" borderId="19" xfId="0" applyFont="1" applyFill="1" applyBorder="1" applyAlignment="1">
      <alignment horizontal="center" vertical="top" wrapText="1"/>
    </xf>
    <xf numFmtId="2" fontId="9" fillId="16" borderId="11" xfId="0" applyNumberFormat="1" applyFont="1" applyFill="1" applyBorder="1" applyAlignment="1">
      <alignment horizontal="center" vertical="center" wrapText="1"/>
    </xf>
    <xf numFmtId="2" fontId="9" fillId="16" borderId="23" xfId="0" applyNumberFormat="1" applyFont="1" applyFill="1" applyBorder="1" applyAlignment="1">
      <alignment horizontal="center" vertical="center" wrapText="1"/>
    </xf>
    <xf numFmtId="2" fontId="9" fillId="16" borderId="24" xfId="0" applyNumberFormat="1" applyFont="1" applyFill="1" applyBorder="1" applyAlignment="1">
      <alignment horizontal="center" vertical="center" wrapText="1"/>
    </xf>
    <xf numFmtId="2" fontId="9" fillId="16" borderId="16" xfId="0" applyNumberFormat="1" applyFont="1" applyFill="1" applyBorder="1" applyAlignment="1">
      <alignment horizontal="center" vertical="center" wrapText="1"/>
    </xf>
    <xf numFmtId="2" fontId="9" fillId="16" borderId="0" xfId="0" applyNumberFormat="1" applyFont="1" applyFill="1" applyBorder="1" applyAlignment="1">
      <alignment horizontal="center" vertical="center" wrapText="1"/>
    </xf>
    <xf numFmtId="2" fontId="9" fillId="16" borderId="12" xfId="0" applyNumberFormat="1" applyFont="1" applyFill="1" applyBorder="1" applyAlignment="1">
      <alignment horizontal="center" vertical="center" wrapText="1"/>
    </xf>
    <xf numFmtId="2" fontId="9" fillId="16" borderId="25" xfId="0" applyNumberFormat="1" applyFont="1" applyFill="1" applyBorder="1" applyAlignment="1">
      <alignment horizontal="center" vertical="center" wrapText="1"/>
    </xf>
    <xf numFmtId="2" fontId="9" fillId="16" borderId="26" xfId="0" applyNumberFormat="1" applyFont="1" applyFill="1" applyBorder="1" applyAlignment="1">
      <alignment horizontal="center" vertical="center" wrapText="1"/>
    </xf>
    <xf numFmtId="2" fontId="9" fillId="16" borderId="27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25" xfId="0" applyNumberFormat="1" applyFont="1" applyFill="1" applyBorder="1" applyAlignment="1">
      <alignment horizontal="center" vertical="center" wrapText="1"/>
    </xf>
    <xf numFmtId="2" fontId="9" fillId="33" borderId="26" xfId="0" applyNumberFormat="1" applyFont="1" applyFill="1" applyBorder="1" applyAlignment="1">
      <alignment horizontal="center" vertical="center" wrapText="1"/>
    </xf>
    <xf numFmtId="2" fontId="9" fillId="33" borderId="27" xfId="0" applyNumberFormat="1" applyFont="1" applyFill="1" applyBorder="1" applyAlignment="1">
      <alignment horizontal="center" vertical="center" wrapText="1"/>
    </xf>
    <xf numFmtId="49" fontId="10" fillId="13" borderId="20" xfId="0" applyNumberFormat="1" applyFont="1" applyFill="1" applyBorder="1" applyAlignment="1">
      <alignment horizontal="left" vertical="center" wrapText="1"/>
    </xf>
    <xf numFmtId="49" fontId="10" fillId="13" borderId="21" xfId="0" applyNumberFormat="1" applyFont="1" applyFill="1" applyBorder="1" applyAlignment="1">
      <alignment horizontal="left" vertical="center" wrapText="1"/>
    </xf>
    <xf numFmtId="49" fontId="10" fillId="13" borderId="22" xfId="0" applyNumberFormat="1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9" fillId="13" borderId="17" xfId="0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top" wrapText="1"/>
    </xf>
    <xf numFmtId="49" fontId="11" fillId="35" borderId="21" xfId="0" applyNumberFormat="1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12" fillId="16" borderId="17" xfId="0" applyFont="1" applyFill="1" applyBorder="1" applyAlignment="1">
      <alignment horizontal="left" vertical="top" wrapText="1"/>
    </xf>
    <xf numFmtId="0" fontId="12" fillId="16" borderId="13" xfId="0" applyFont="1" applyFill="1" applyBorder="1" applyAlignment="1">
      <alignment horizontal="left" vertical="top" wrapText="1"/>
    </xf>
    <xf numFmtId="0" fontId="12" fillId="16" borderId="19" xfId="0" applyFont="1" applyFill="1" applyBorder="1" applyAlignment="1">
      <alignment horizontal="left" vertical="top" wrapText="1"/>
    </xf>
    <xf numFmtId="0" fontId="12" fillId="16" borderId="17" xfId="0" applyNumberFormat="1" applyFont="1" applyFill="1" applyBorder="1" applyAlignment="1">
      <alignment horizontal="center" vertical="center" wrapText="1"/>
    </xf>
    <xf numFmtId="0" fontId="12" fillId="16" borderId="13" xfId="0" applyNumberFormat="1" applyFont="1" applyFill="1" applyBorder="1" applyAlignment="1">
      <alignment horizontal="center" vertical="center" wrapText="1"/>
    </xf>
    <xf numFmtId="0" fontId="12" fillId="16" borderId="19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9" fontId="11" fillId="35" borderId="2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top" wrapText="1"/>
    </xf>
    <xf numFmtId="0" fontId="12" fillId="16" borderId="13" xfId="0" applyFont="1" applyFill="1" applyBorder="1" applyAlignment="1">
      <alignment horizontal="center" vertical="top" wrapText="1"/>
    </xf>
    <xf numFmtId="0" fontId="12" fillId="16" borderId="19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49" fontId="12" fillId="16" borderId="10" xfId="0" applyNumberFormat="1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left" vertical="top" wrapText="1"/>
    </xf>
    <xf numFmtId="0" fontId="12" fillId="16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49" fontId="12" fillId="16" borderId="17" xfId="0" applyNumberFormat="1" applyFont="1" applyFill="1" applyBorder="1" applyAlignment="1">
      <alignment horizontal="center" vertical="center" wrapText="1"/>
    </xf>
    <xf numFmtId="49" fontId="12" fillId="16" borderId="13" xfId="0" applyNumberFormat="1" applyFont="1" applyFill="1" applyBorder="1" applyAlignment="1">
      <alignment horizontal="center" vertical="center" wrapText="1"/>
    </xf>
    <xf numFmtId="49" fontId="12" fillId="16" borderId="19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49" fontId="17" fillId="35" borderId="21" xfId="0" applyNumberFormat="1" applyFont="1" applyFill="1" applyBorder="1" applyAlignment="1">
      <alignment horizontal="center" vertical="center" wrapText="1"/>
    </xf>
    <xf numFmtId="49" fontId="17" fillId="35" borderId="22" xfId="0" applyNumberFormat="1" applyFont="1" applyFill="1" applyBorder="1" applyAlignment="1">
      <alignment horizontal="center" vertical="center" wrapText="1"/>
    </xf>
    <xf numFmtId="2" fontId="12" fillId="16" borderId="11" xfId="0" applyNumberFormat="1" applyFont="1" applyFill="1" applyBorder="1" applyAlignment="1">
      <alignment horizontal="center" vertical="center" wrapText="1"/>
    </xf>
    <xf numFmtId="2" fontId="12" fillId="16" borderId="23" xfId="0" applyNumberFormat="1" applyFont="1" applyFill="1" applyBorder="1" applyAlignment="1">
      <alignment horizontal="center" vertical="center" wrapText="1"/>
    </xf>
    <xf numFmtId="2" fontId="12" fillId="16" borderId="24" xfId="0" applyNumberFormat="1" applyFont="1" applyFill="1" applyBorder="1" applyAlignment="1">
      <alignment horizontal="center" vertical="center" wrapText="1"/>
    </xf>
    <xf numFmtId="2" fontId="12" fillId="16" borderId="16" xfId="0" applyNumberFormat="1" applyFont="1" applyFill="1" applyBorder="1" applyAlignment="1">
      <alignment horizontal="center" vertical="center" wrapText="1"/>
    </xf>
    <xf numFmtId="2" fontId="12" fillId="16" borderId="0" xfId="0" applyNumberFormat="1" applyFont="1" applyFill="1" applyBorder="1" applyAlignment="1">
      <alignment horizontal="center" vertical="center" wrapText="1"/>
    </xf>
    <xf numFmtId="2" fontId="12" fillId="16" borderId="12" xfId="0" applyNumberFormat="1" applyFont="1" applyFill="1" applyBorder="1" applyAlignment="1">
      <alignment horizontal="center" vertical="center" wrapText="1"/>
    </xf>
    <xf numFmtId="2" fontId="12" fillId="16" borderId="25" xfId="0" applyNumberFormat="1" applyFont="1" applyFill="1" applyBorder="1" applyAlignment="1">
      <alignment horizontal="center" vertical="center" wrapText="1"/>
    </xf>
    <xf numFmtId="2" fontId="12" fillId="16" borderId="26" xfId="0" applyNumberFormat="1" applyFont="1" applyFill="1" applyBorder="1" applyAlignment="1">
      <alignment horizontal="center" vertical="center" wrapText="1"/>
    </xf>
    <xf numFmtId="2" fontId="12" fillId="16" borderId="27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94</xdr:row>
      <xdr:rowOff>0</xdr:rowOff>
    </xdr:from>
    <xdr:to>
      <xdr:col>1</xdr:col>
      <xdr:colOff>9525</xdr:colOff>
      <xdr:row>94</xdr:row>
      <xdr:rowOff>0</xdr:rowOff>
    </xdr:to>
    <xdr:sp>
      <xdr:nvSpPr>
        <xdr:cNvPr id="1" name="Прямая соединительная линия 11"/>
        <xdr:cNvSpPr>
          <a:spLocks/>
        </xdr:cNvSpPr>
      </xdr:nvSpPr>
      <xdr:spPr>
        <a:xfrm flipV="1">
          <a:off x="133350" y="54140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90</xdr:row>
      <xdr:rowOff>0</xdr:rowOff>
    </xdr:from>
    <xdr:to>
      <xdr:col>11</xdr:col>
      <xdr:colOff>923925</xdr:colOff>
      <xdr:row>90</xdr:row>
      <xdr:rowOff>0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76200" y="517969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84</xdr:row>
      <xdr:rowOff>0</xdr:rowOff>
    </xdr:from>
    <xdr:to>
      <xdr:col>12</xdr:col>
      <xdr:colOff>400050</xdr:colOff>
      <xdr:row>84</xdr:row>
      <xdr:rowOff>0</xdr:rowOff>
    </xdr:to>
    <xdr:sp>
      <xdr:nvSpPr>
        <xdr:cNvPr id="3" name="Прямая соединительная линия 15"/>
        <xdr:cNvSpPr>
          <a:spLocks/>
        </xdr:cNvSpPr>
      </xdr:nvSpPr>
      <xdr:spPr>
        <a:xfrm>
          <a:off x="581025" y="485679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13</xdr:col>
      <xdr:colOff>838200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9525" y="12372975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838200</xdr:colOff>
      <xdr:row>81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>
          <a:off x="10629900" y="476631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809625</xdr:colOff>
      <xdr:row>50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>
          <a:off x="10629900" y="28860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838200</xdr:colOff>
      <xdr:row>40</xdr:row>
      <xdr:rowOff>9525</xdr:rowOff>
    </xdr:to>
    <xdr:sp>
      <xdr:nvSpPr>
        <xdr:cNvPr id="4" name="Прямая соединительная линия 38"/>
        <xdr:cNvSpPr>
          <a:spLocks/>
        </xdr:cNvSpPr>
      </xdr:nvSpPr>
      <xdr:spPr>
        <a:xfrm>
          <a:off x="10629900" y="208026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14</xdr:col>
      <xdr:colOff>28575</xdr:colOff>
      <xdr:row>30</xdr:row>
      <xdr:rowOff>19050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28575" y="14620875"/>
          <a:ext cx="1291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6" name="Прямая соединительная линия 19"/>
        <xdr:cNvSpPr>
          <a:spLocks/>
        </xdr:cNvSpPr>
      </xdr:nvSpPr>
      <xdr:spPr>
        <a:xfrm>
          <a:off x="9525" y="208026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838200</xdr:colOff>
      <xdr:row>45</xdr:row>
      <xdr:rowOff>9525</xdr:rowOff>
    </xdr:to>
    <xdr:sp>
      <xdr:nvSpPr>
        <xdr:cNvPr id="7" name="Прямая соединительная линия 21"/>
        <xdr:cNvSpPr>
          <a:spLocks/>
        </xdr:cNvSpPr>
      </xdr:nvSpPr>
      <xdr:spPr>
        <a:xfrm>
          <a:off x="10629900" y="24498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838200</xdr:colOff>
      <xdr:row>50</xdr:row>
      <xdr:rowOff>9525</xdr:rowOff>
    </xdr:to>
    <xdr:sp>
      <xdr:nvSpPr>
        <xdr:cNvPr id="8" name="Прямая соединительная линия 23"/>
        <xdr:cNvSpPr>
          <a:spLocks/>
        </xdr:cNvSpPr>
      </xdr:nvSpPr>
      <xdr:spPr>
        <a:xfrm>
          <a:off x="10629900" y="28860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838200</xdr:colOff>
      <xdr:row>60</xdr:row>
      <xdr:rowOff>9525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10629900" y="34785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838200</xdr:colOff>
      <xdr:row>65</xdr:row>
      <xdr:rowOff>9525</xdr:rowOff>
    </xdr:to>
    <xdr:sp>
      <xdr:nvSpPr>
        <xdr:cNvPr id="10" name="Прямая соединительная линия 11"/>
        <xdr:cNvSpPr>
          <a:spLocks/>
        </xdr:cNvSpPr>
      </xdr:nvSpPr>
      <xdr:spPr>
        <a:xfrm>
          <a:off x="10629900" y="37452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11"/>
  <sheetViews>
    <sheetView view="pageBreakPreview" zoomScaleSheetLayoutView="100" workbookViewId="0" topLeftCell="A1">
      <selection activeCell="H1" sqref="H1:M1"/>
    </sheetView>
  </sheetViews>
  <sheetFormatPr defaultColWidth="9.00390625" defaultRowHeight="12.75"/>
  <cols>
    <col min="1" max="1" width="2.25390625" style="0" customWidth="1"/>
    <col min="2" max="2" width="6.00390625" style="31" customWidth="1"/>
    <col min="3" max="3" width="35.00390625" style="16" customWidth="1"/>
    <col min="4" max="4" width="16.625" style="12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28" customWidth="1"/>
    <col min="13" max="13" width="10.00390625" style="0" bestFit="1" customWidth="1"/>
  </cols>
  <sheetData>
    <row r="1" spans="2:13" ht="39.75" customHeight="1">
      <c r="B1" s="30"/>
      <c r="C1" s="22"/>
      <c r="D1" s="21"/>
      <c r="E1" s="21"/>
      <c r="F1" s="21"/>
      <c r="G1" s="22"/>
      <c r="H1" s="171" t="s">
        <v>130</v>
      </c>
      <c r="I1" s="223"/>
      <c r="J1" s="223"/>
      <c r="K1" s="223"/>
      <c r="L1" s="223"/>
      <c r="M1" s="223"/>
    </row>
    <row r="2" spans="2:12" ht="15">
      <c r="B2" s="30"/>
      <c r="C2" s="23"/>
      <c r="D2" s="21"/>
      <c r="E2" s="21"/>
      <c r="F2" s="21"/>
      <c r="G2" s="24"/>
      <c r="H2" s="160"/>
      <c r="I2" s="281"/>
      <c r="J2" s="281"/>
      <c r="K2" s="281"/>
      <c r="L2" s="29"/>
    </row>
    <row r="3" spans="2:12" ht="65.25" customHeight="1">
      <c r="B3" s="30"/>
      <c r="C3" s="8"/>
      <c r="D3" s="21"/>
      <c r="E3" s="21"/>
      <c r="F3" s="21"/>
      <c r="G3" s="25"/>
      <c r="H3" s="224" t="s">
        <v>81</v>
      </c>
      <c r="I3" s="224"/>
      <c r="J3" s="224"/>
      <c r="K3" s="224"/>
      <c r="L3" s="281"/>
    </row>
    <row r="4" spans="2:12" ht="12" customHeight="1">
      <c r="B4" s="30"/>
      <c r="C4" s="22"/>
      <c r="D4" s="21"/>
      <c r="E4" s="21"/>
      <c r="F4" s="21"/>
      <c r="G4" s="21"/>
      <c r="H4" s="21"/>
      <c r="I4" s="21"/>
      <c r="J4" s="21"/>
      <c r="K4" s="21"/>
      <c r="L4" s="11"/>
    </row>
    <row r="5" spans="2:12" ht="30.75" customHeight="1">
      <c r="B5" s="30"/>
      <c r="C5" s="271" t="s">
        <v>75</v>
      </c>
      <c r="D5" s="271"/>
      <c r="E5" s="271"/>
      <c r="F5" s="271"/>
      <c r="G5" s="271"/>
      <c r="H5" s="271"/>
      <c r="I5" s="271"/>
      <c r="J5" s="271"/>
      <c r="K5" s="271"/>
      <c r="L5" s="272"/>
    </row>
    <row r="6" spans="2:10" ht="3" customHeight="1">
      <c r="B6" s="30"/>
      <c r="D6" s="284"/>
      <c r="E6" s="284"/>
      <c r="F6" s="284"/>
      <c r="G6" s="9"/>
      <c r="H6" s="9"/>
      <c r="I6" s="9"/>
      <c r="J6" s="9"/>
    </row>
    <row r="7" spans="1:13" ht="25.5" customHeight="1">
      <c r="A7" s="11"/>
      <c r="B7" s="288" t="s">
        <v>1</v>
      </c>
      <c r="C7" s="294" t="s">
        <v>8</v>
      </c>
      <c r="D7" s="139" t="s">
        <v>9</v>
      </c>
      <c r="E7" s="139" t="s">
        <v>10</v>
      </c>
      <c r="F7" s="285" t="s">
        <v>13</v>
      </c>
      <c r="G7" s="286"/>
      <c r="H7" s="286"/>
      <c r="I7" s="286"/>
      <c r="J7" s="287"/>
      <c r="K7" s="287"/>
      <c r="L7" s="139" t="s">
        <v>11</v>
      </c>
      <c r="M7" s="11"/>
    </row>
    <row r="8" spans="1:13" ht="63.75" customHeight="1">
      <c r="A8" s="11"/>
      <c r="B8" s="288"/>
      <c r="C8" s="294"/>
      <c r="D8" s="139"/>
      <c r="E8" s="139"/>
      <c r="F8" s="55" t="s">
        <v>12</v>
      </c>
      <c r="G8" s="55" t="s">
        <v>69</v>
      </c>
      <c r="H8" s="55" t="s">
        <v>70</v>
      </c>
      <c r="I8" s="55" t="s">
        <v>71</v>
      </c>
      <c r="J8" s="55" t="s">
        <v>72</v>
      </c>
      <c r="K8" s="55" t="s">
        <v>73</v>
      </c>
      <c r="L8" s="139"/>
      <c r="M8" s="11"/>
    </row>
    <row r="9" spans="1:18" ht="30.75" customHeight="1">
      <c r="A9" s="11"/>
      <c r="B9" s="291" t="s">
        <v>46</v>
      </c>
      <c r="C9" s="292"/>
      <c r="D9" s="292"/>
      <c r="E9" s="292"/>
      <c r="F9" s="292"/>
      <c r="G9" s="292"/>
      <c r="H9" s="292"/>
      <c r="I9" s="292"/>
      <c r="J9" s="292"/>
      <c r="K9" s="292"/>
      <c r="L9" s="293"/>
      <c r="M9" s="26"/>
      <c r="N9" s="10"/>
      <c r="O9" s="10"/>
      <c r="P9" s="10"/>
      <c r="Q9" s="10"/>
      <c r="R9" s="10"/>
    </row>
    <row r="10" spans="1:18" ht="27.75" customHeight="1" hidden="1">
      <c r="A10" s="11"/>
      <c r="B10" s="282" t="s">
        <v>6</v>
      </c>
      <c r="C10" s="289" t="s">
        <v>19</v>
      </c>
      <c r="D10" s="32" t="s">
        <v>14</v>
      </c>
      <c r="E10" s="34"/>
      <c r="F10" s="37" t="e">
        <f>SUM('1. Перечень мероприятий '!#REF!)</f>
        <v>#REF!</v>
      </c>
      <c r="G10" s="37" t="e">
        <f>SUM('1. Перечень мероприятий '!#REF!)</f>
        <v>#REF!</v>
      </c>
      <c r="H10" s="37" t="e">
        <f>SUM('1. Перечень мероприятий '!#REF!)</f>
        <v>#REF!</v>
      </c>
      <c r="I10" s="37" t="e">
        <f>SUM('1. Перечень мероприятий '!#REF!)</f>
        <v>#REF!</v>
      </c>
      <c r="J10" s="37" t="e">
        <f>SUM('1. Перечень мероприятий '!#REF!)</f>
        <v>#REF!</v>
      </c>
      <c r="K10" s="37" t="e">
        <f>SUM('1. Перечень мероприятий '!#REF!)</f>
        <v>#REF!</v>
      </c>
      <c r="L10" s="35"/>
      <c r="M10" s="26"/>
      <c r="N10" s="10"/>
      <c r="O10" s="10"/>
      <c r="P10" s="10"/>
      <c r="Q10" s="10"/>
      <c r="R10" s="10"/>
    </row>
    <row r="11" spans="1:18" ht="35.25" customHeight="1" hidden="1" thickBot="1">
      <c r="A11" s="11"/>
      <c r="B11" s="283"/>
      <c r="C11" s="290"/>
      <c r="D11" s="50" t="s">
        <v>4</v>
      </c>
      <c r="E11" s="51"/>
      <c r="F11" s="52" t="e">
        <f>SUM('1. Перечень мероприятий '!#REF!)</f>
        <v>#REF!</v>
      </c>
      <c r="G11" s="52" t="e">
        <f>SUM('1. Перечень мероприятий '!#REF!)</f>
        <v>#REF!</v>
      </c>
      <c r="H11" s="52" t="e">
        <f>SUM('1. Перечень мероприятий '!#REF!)</f>
        <v>#REF!</v>
      </c>
      <c r="I11" s="52" t="e">
        <f>SUM('1. Перечень мероприятий '!#REF!)</f>
        <v>#REF!</v>
      </c>
      <c r="J11" s="52" t="e">
        <f>SUM('1. Перечень мероприятий '!#REF!)</f>
        <v>#REF!</v>
      </c>
      <c r="K11" s="52" t="e">
        <f>SUM('1. Перечень мероприятий '!#REF!)</f>
        <v>#REF!</v>
      </c>
      <c r="L11" s="53"/>
      <c r="M11" s="26"/>
      <c r="N11" s="10"/>
      <c r="O11" s="10"/>
      <c r="P11" s="10"/>
      <c r="Q11" s="10"/>
      <c r="R11" s="10"/>
    </row>
    <row r="12" spans="1:18" ht="40.5" customHeight="1">
      <c r="A12" s="11"/>
      <c r="B12" s="295" t="s">
        <v>6</v>
      </c>
      <c r="C12" s="269" t="s">
        <v>94</v>
      </c>
      <c r="D12" s="75" t="s">
        <v>5</v>
      </c>
      <c r="E12" s="225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2"/>
      <c r="M12" s="26"/>
      <c r="N12" s="10"/>
      <c r="O12" s="10"/>
      <c r="P12" s="10"/>
      <c r="Q12" s="10"/>
      <c r="R12" s="10"/>
    </row>
    <row r="13" spans="1:18" ht="30.75" customHeight="1">
      <c r="A13" s="11"/>
      <c r="B13" s="295"/>
      <c r="C13" s="269"/>
      <c r="D13" s="75" t="s">
        <v>14</v>
      </c>
      <c r="E13" s="226"/>
      <c r="F13" s="81">
        <f>SUM('1. Перечень мероприятий '!F13)</f>
        <v>229289</v>
      </c>
      <c r="G13" s="81">
        <f>SUM('1. Перечень мероприятий '!G13)</f>
        <v>54276</v>
      </c>
      <c r="H13" s="81">
        <f>SUM('1. Перечень мероприятий '!H13)</f>
        <v>56423</v>
      </c>
      <c r="I13" s="81">
        <f>SUM('1. Перечень мероприятий '!I13)</f>
        <v>58297</v>
      </c>
      <c r="J13" s="81">
        <f>SUM('1. Перечень мероприятий '!K13)</f>
        <v>60293</v>
      </c>
      <c r="K13" s="81">
        <f>SUM('1. Перечень мероприятий '!L13)</f>
        <v>0</v>
      </c>
      <c r="L13" s="82"/>
      <c r="M13" s="26"/>
      <c r="N13" s="10"/>
      <c r="O13" s="10"/>
      <c r="P13" s="10"/>
      <c r="Q13" s="10"/>
      <c r="R13" s="10"/>
    </row>
    <row r="14" spans="1:18" ht="43.5" customHeight="1">
      <c r="A14" s="11"/>
      <c r="B14" s="295"/>
      <c r="C14" s="269"/>
      <c r="D14" s="75" t="s">
        <v>4</v>
      </c>
      <c r="E14" s="226"/>
      <c r="F14" s="81">
        <f>SUM('1. Перечень мероприятий '!F14)</f>
        <v>8812.5</v>
      </c>
      <c r="G14" s="81">
        <f>SUM('1. Перечень мероприятий '!G14)</f>
        <v>1893.9</v>
      </c>
      <c r="H14" s="81">
        <f>SUM('1. Перечень мероприятий '!H14)</f>
        <v>2306.2</v>
      </c>
      <c r="I14" s="81">
        <f>SUM('1. Перечень мероприятий '!I14)</f>
        <v>2306.2</v>
      </c>
      <c r="J14" s="81">
        <f>SUM('1. Перечень мероприятий '!K14)</f>
        <v>2306.2</v>
      </c>
      <c r="K14" s="81">
        <f>SUM('1. Перечень мероприятий '!L14)</f>
        <v>0</v>
      </c>
      <c r="L14" s="82"/>
      <c r="M14" s="26"/>
      <c r="N14" s="10"/>
      <c r="O14" s="10"/>
      <c r="P14" s="10"/>
      <c r="Q14" s="10"/>
      <c r="R14" s="10"/>
    </row>
    <row r="15" spans="1:18" ht="24" customHeight="1">
      <c r="A15" s="11"/>
      <c r="B15" s="295"/>
      <c r="C15" s="269"/>
      <c r="D15" s="78" t="s">
        <v>33</v>
      </c>
      <c r="E15" s="227"/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/>
      <c r="M15" s="26"/>
      <c r="N15" s="10"/>
      <c r="O15" s="10"/>
      <c r="P15" s="10"/>
      <c r="Q15" s="10"/>
      <c r="R15" s="10"/>
    </row>
    <row r="16" spans="1:13" ht="45" customHeight="1">
      <c r="A16" s="11"/>
      <c r="B16" s="245" t="s">
        <v>22</v>
      </c>
      <c r="C16" s="280" t="s">
        <v>110</v>
      </c>
      <c r="D16" s="40" t="s">
        <v>5</v>
      </c>
      <c r="E16" s="275" t="s">
        <v>47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46"/>
      <c r="M16" s="11"/>
    </row>
    <row r="17" spans="1:13" ht="35.25" customHeight="1">
      <c r="A17" s="11"/>
      <c r="B17" s="245"/>
      <c r="C17" s="280"/>
      <c r="D17" s="40" t="s">
        <v>14</v>
      </c>
      <c r="E17" s="276"/>
      <c r="F17" s="109">
        <f>SUM('1. Перечень мероприятий '!F18)</f>
        <v>212135</v>
      </c>
      <c r="G17" s="109">
        <f>SUM('1. Перечень мероприятий '!G18)</f>
        <v>50013</v>
      </c>
      <c r="H17" s="109">
        <f>SUM('1. Перечень мероприятий '!H18)</f>
        <v>52126</v>
      </c>
      <c r="I17" s="109">
        <f>SUM('1. Перечень мероприятий '!I18)</f>
        <v>54000</v>
      </c>
      <c r="J17" s="109">
        <f>SUM('1. Перечень мероприятий '!K18)</f>
        <v>55996</v>
      </c>
      <c r="K17" s="109">
        <f>SUM('1. Перечень мероприятий '!L18)</f>
        <v>0</v>
      </c>
      <c r="L17" s="46"/>
      <c r="M17" s="11"/>
    </row>
    <row r="18" spans="1:13" ht="59.25" customHeight="1">
      <c r="A18" s="11"/>
      <c r="B18" s="245"/>
      <c r="C18" s="280"/>
      <c r="D18" s="40" t="s">
        <v>4</v>
      </c>
      <c r="E18" s="276"/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46"/>
      <c r="M18" s="11"/>
    </row>
    <row r="19" spans="1:13" ht="90.75" customHeight="1">
      <c r="A19" s="11"/>
      <c r="B19" s="245"/>
      <c r="C19" s="280"/>
      <c r="D19" s="57" t="s">
        <v>33</v>
      </c>
      <c r="E19" s="277"/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7"/>
      <c r="M19" s="11"/>
    </row>
    <row r="20" spans="1:13" ht="54" customHeight="1">
      <c r="A20" s="11"/>
      <c r="B20" s="236" t="s">
        <v>23</v>
      </c>
      <c r="C20" s="280" t="s">
        <v>111</v>
      </c>
      <c r="D20" s="40" t="s">
        <v>5</v>
      </c>
      <c r="E20" s="275" t="s">
        <v>47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7"/>
      <c r="M20" s="11"/>
    </row>
    <row r="21" spans="1:13" ht="54" customHeight="1">
      <c r="A21" s="11"/>
      <c r="B21" s="237"/>
      <c r="C21" s="280"/>
      <c r="D21" s="40" t="s">
        <v>14</v>
      </c>
      <c r="E21" s="276"/>
      <c r="F21" s="109">
        <f>SUM('1. Перечень мероприятий '!F23)</f>
        <v>17154</v>
      </c>
      <c r="G21" s="109">
        <f>SUM('1. Перечень мероприятий '!G23)</f>
        <v>4263</v>
      </c>
      <c r="H21" s="109">
        <f>SUM('1. Перечень мероприятий '!H23)</f>
        <v>4297</v>
      </c>
      <c r="I21" s="109">
        <f>SUM('1. Перечень мероприятий '!I23)</f>
        <v>4297</v>
      </c>
      <c r="J21" s="109">
        <f>SUM('1. Перечень мероприятий '!K23)</f>
        <v>4297</v>
      </c>
      <c r="K21" s="109">
        <f>SUM('1. Перечень мероприятий '!L23)</f>
        <v>0</v>
      </c>
      <c r="L21" s="7"/>
      <c r="M21" s="11"/>
    </row>
    <row r="22" spans="1:13" ht="54" customHeight="1">
      <c r="A22" s="11"/>
      <c r="B22" s="237"/>
      <c r="C22" s="280"/>
      <c r="D22" s="40" t="s">
        <v>4</v>
      </c>
      <c r="E22" s="276"/>
      <c r="F22" s="109">
        <f>SUM('1. Перечень мероприятий '!F24)</f>
        <v>8812.5</v>
      </c>
      <c r="G22" s="109">
        <f>SUM('1. Перечень мероприятий '!G24)</f>
        <v>1893.9</v>
      </c>
      <c r="H22" s="109">
        <f>SUM('1. Перечень мероприятий '!H24)</f>
        <v>2306.2</v>
      </c>
      <c r="I22" s="109">
        <f>SUM('1. Перечень мероприятий '!I24)</f>
        <v>2306.2</v>
      </c>
      <c r="J22" s="109">
        <f>SUM('1. Перечень мероприятий '!K24)</f>
        <v>2306.2</v>
      </c>
      <c r="K22" s="109">
        <f>SUM('1. Перечень мероприятий '!L24)</f>
        <v>0</v>
      </c>
      <c r="L22" s="7"/>
      <c r="M22" s="11"/>
    </row>
    <row r="23" spans="1:13" ht="54" customHeight="1">
      <c r="A23" s="11"/>
      <c r="B23" s="238"/>
      <c r="C23" s="280"/>
      <c r="D23" s="111" t="s">
        <v>33</v>
      </c>
      <c r="E23" s="277"/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7"/>
      <c r="M23" s="11"/>
    </row>
    <row r="24" spans="1:13" ht="70.5" customHeight="1">
      <c r="A24" s="11"/>
      <c r="B24" s="268" t="s">
        <v>7</v>
      </c>
      <c r="C24" s="270" t="s">
        <v>74</v>
      </c>
      <c r="D24" s="75" t="s">
        <v>5</v>
      </c>
      <c r="E24" s="250"/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2"/>
      <c r="M24" s="11"/>
    </row>
    <row r="25" spans="1:13" ht="55.5" customHeight="1">
      <c r="A25" s="11"/>
      <c r="B25" s="268"/>
      <c r="C25" s="270"/>
      <c r="D25" s="75" t="s">
        <v>14</v>
      </c>
      <c r="E25" s="251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/>
      <c r="M25" s="11"/>
    </row>
    <row r="26" spans="1:13" ht="43.5" customHeight="1">
      <c r="A26" s="11"/>
      <c r="B26" s="268"/>
      <c r="C26" s="270"/>
      <c r="D26" s="75" t="s">
        <v>4</v>
      </c>
      <c r="E26" s="251"/>
      <c r="F26" s="81">
        <f>SUM('1. Перечень мероприятий '!F29)</f>
        <v>87463.5</v>
      </c>
      <c r="G26" s="81">
        <f>SUM('1. Перечень мероприятий '!G29)</f>
        <v>23716</v>
      </c>
      <c r="H26" s="81">
        <f>SUM('1. Перечень мероприятий '!H29)</f>
        <v>22239.5</v>
      </c>
      <c r="I26" s="81">
        <f>SUM('1. Перечень мероприятий '!I29)</f>
        <v>15096</v>
      </c>
      <c r="J26" s="81">
        <f>SUM('1. Перечень мероприятий '!K29)</f>
        <v>15096</v>
      </c>
      <c r="K26" s="81">
        <f>SUM('1. Перечень мероприятий '!L29)</f>
        <v>11316</v>
      </c>
      <c r="L26" s="82"/>
      <c r="M26" s="11"/>
    </row>
    <row r="27" spans="1:13" ht="42" customHeight="1">
      <c r="A27" s="11"/>
      <c r="B27" s="268"/>
      <c r="C27" s="270"/>
      <c r="D27" s="100" t="s">
        <v>33</v>
      </c>
      <c r="E27" s="252"/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2"/>
      <c r="M27" s="11"/>
    </row>
    <row r="28" spans="1:13" ht="47.25" customHeight="1">
      <c r="A28" s="11"/>
      <c r="B28" s="245" t="s">
        <v>20</v>
      </c>
      <c r="C28" s="280" t="s">
        <v>112</v>
      </c>
      <c r="D28" s="40" t="s">
        <v>5</v>
      </c>
      <c r="E28" s="275" t="s">
        <v>53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46"/>
      <c r="M28" s="11"/>
    </row>
    <row r="29" spans="1:13" ht="39.75" customHeight="1">
      <c r="A29" s="11"/>
      <c r="B29" s="245"/>
      <c r="C29" s="280"/>
      <c r="D29" s="40" t="s">
        <v>14</v>
      </c>
      <c r="E29" s="276"/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46"/>
      <c r="M29" s="11"/>
    </row>
    <row r="30" spans="1:13" ht="39.75" customHeight="1">
      <c r="A30" s="11"/>
      <c r="B30" s="245"/>
      <c r="C30" s="280"/>
      <c r="D30" s="40" t="s">
        <v>4</v>
      </c>
      <c r="E30" s="276"/>
      <c r="F30" s="109">
        <f>SUM('1. Перечень мероприятий '!F34)</f>
        <v>87463.5</v>
      </c>
      <c r="G30" s="109">
        <f>SUM('1. Перечень мероприятий '!G34)</f>
        <v>23716</v>
      </c>
      <c r="H30" s="109">
        <f>SUM('1. Перечень мероприятий '!H34)</f>
        <v>22239.5</v>
      </c>
      <c r="I30" s="109">
        <f>SUM('1. Перечень мероприятий '!I34)</f>
        <v>15096</v>
      </c>
      <c r="J30" s="109">
        <f>SUM('1. Перечень мероприятий '!K34)</f>
        <v>15096</v>
      </c>
      <c r="K30" s="109">
        <f>SUM('1. Перечень мероприятий '!L34)</f>
        <v>11316</v>
      </c>
      <c r="L30" s="46"/>
      <c r="M30" s="11"/>
    </row>
    <row r="31" spans="1:13" ht="101.25" customHeight="1">
      <c r="A31" s="11"/>
      <c r="B31" s="245"/>
      <c r="C31" s="280"/>
      <c r="D31" s="57" t="s">
        <v>33</v>
      </c>
      <c r="E31" s="277"/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46"/>
      <c r="M31" s="11"/>
    </row>
    <row r="32" spans="1:13" ht="46.5" customHeight="1">
      <c r="A32" s="11"/>
      <c r="B32" s="268" t="s">
        <v>15</v>
      </c>
      <c r="C32" s="270" t="s">
        <v>48</v>
      </c>
      <c r="D32" s="75" t="s">
        <v>5</v>
      </c>
      <c r="E32" s="250"/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3">
        <v>0</v>
      </c>
      <c r="L32" s="82"/>
      <c r="M32" s="11"/>
    </row>
    <row r="33" spans="1:13" ht="39.75" customHeight="1">
      <c r="A33" s="11"/>
      <c r="B33" s="268"/>
      <c r="C33" s="270"/>
      <c r="D33" s="75" t="s">
        <v>14</v>
      </c>
      <c r="E33" s="251"/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3">
        <v>0</v>
      </c>
      <c r="L33" s="82"/>
      <c r="M33" s="11"/>
    </row>
    <row r="34" spans="1:13" ht="39.75" customHeight="1">
      <c r="A34" s="11"/>
      <c r="B34" s="268"/>
      <c r="C34" s="270"/>
      <c r="D34" s="75" t="s">
        <v>4</v>
      </c>
      <c r="E34" s="251"/>
      <c r="F34" s="81">
        <f>SUM('1. Перечень мероприятий '!F39)</f>
        <v>66448</v>
      </c>
      <c r="G34" s="81">
        <f>SUM('1. Перечень мероприятий '!G39)</f>
        <v>11500</v>
      </c>
      <c r="H34" s="81">
        <f>SUM('1. Перечень мероприятий '!H39)</f>
        <v>12948</v>
      </c>
      <c r="I34" s="81">
        <f>SUM('1. Перечень мероприятий '!I39)</f>
        <v>14000</v>
      </c>
      <c r="J34" s="81">
        <f>SUM('1. Перечень мероприятий '!K39)</f>
        <v>14000</v>
      </c>
      <c r="K34" s="83">
        <f>SUM('1. Перечень мероприятий '!L39)</f>
        <v>14000</v>
      </c>
      <c r="L34" s="82"/>
      <c r="M34" s="11"/>
    </row>
    <row r="35" spans="1:13" ht="40.5" customHeight="1">
      <c r="A35" s="11"/>
      <c r="B35" s="268"/>
      <c r="C35" s="270"/>
      <c r="D35" s="100" t="s">
        <v>33</v>
      </c>
      <c r="E35" s="252"/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2"/>
      <c r="M35" s="11"/>
    </row>
    <row r="36" spans="1:13" ht="36.75" customHeight="1">
      <c r="A36" s="11"/>
      <c r="B36" s="245" t="s">
        <v>37</v>
      </c>
      <c r="C36" s="280" t="s">
        <v>113</v>
      </c>
      <c r="D36" s="40" t="s">
        <v>5</v>
      </c>
      <c r="E36" s="247" t="s">
        <v>53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4">
        <v>0</v>
      </c>
      <c r="L36" s="46"/>
      <c r="M36" s="11"/>
    </row>
    <row r="37" spans="1:13" ht="36.75" customHeight="1">
      <c r="A37" s="11"/>
      <c r="B37" s="245"/>
      <c r="C37" s="280"/>
      <c r="D37" s="40" t="s">
        <v>14</v>
      </c>
      <c r="E37" s="248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4">
        <v>0</v>
      </c>
      <c r="L37" s="46"/>
      <c r="M37" s="11"/>
    </row>
    <row r="38" spans="1:13" ht="36.75" customHeight="1">
      <c r="A38" s="11"/>
      <c r="B38" s="245"/>
      <c r="C38" s="280"/>
      <c r="D38" s="40" t="s">
        <v>4</v>
      </c>
      <c r="E38" s="248"/>
      <c r="F38" s="45">
        <f>SUM('1. Перечень мероприятий '!F44)</f>
        <v>66448</v>
      </c>
      <c r="G38" s="45">
        <f>SUM('1. Перечень мероприятий '!G44)</f>
        <v>11500</v>
      </c>
      <c r="H38" s="45">
        <f>SUM('1. Перечень мероприятий '!H44)</f>
        <v>12948</v>
      </c>
      <c r="I38" s="45">
        <f>SUM('1. Перечень мероприятий '!I44)</f>
        <v>14000</v>
      </c>
      <c r="J38" s="45">
        <f>SUM('1. Перечень мероприятий '!K44)</f>
        <v>14000</v>
      </c>
      <c r="K38" s="44">
        <f>SUM('1. Перечень мероприятий '!L44)</f>
        <v>14000</v>
      </c>
      <c r="L38" s="46"/>
      <c r="M38" s="11"/>
    </row>
    <row r="39" spans="1:13" ht="48" customHeight="1">
      <c r="A39" s="11"/>
      <c r="B39" s="245"/>
      <c r="C39" s="280"/>
      <c r="D39" s="57" t="s">
        <v>33</v>
      </c>
      <c r="E39" s="249"/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6"/>
      <c r="M39" s="11"/>
    </row>
    <row r="40" spans="1:13" ht="107.25" customHeight="1">
      <c r="A40" s="11"/>
      <c r="B40" s="268" t="s">
        <v>16</v>
      </c>
      <c r="C40" s="270" t="s">
        <v>49</v>
      </c>
      <c r="D40" s="75" t="s">
        <v>5</v>
      </c>
      <c r="E40" s="250"/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3">
        <v>0</v>
      </c>
      <c r="L40" s="82"/>
      <c r="M40" s="11"/>
    </row>
    <row r="41" spans="1:13" ht="61.5" customHeight="1">
      <c r="A41" s="11"/>
      <c r="B41" s="268"/>
      <c r="C41" s="270"/>
      <c r="D41" s="75" t="s">
        <v>14</v>
      </c>
      <c r="E41" s="251"/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3">
        <v>0</v>
      </c>
      <c r="L41" s="82"/>
      <c r="M41" s="11"/>
    </row>
    <row r="42" spans="1:13" ht="54.75" customHeight="1">
      <c r="A42" s="11"/>
      <c r="B42" s="268"/>
      <c r="C42" s="270"/>
      <c r="D42" s="75" t="s">
        <v>4</v>
      </c>
      <c r="E42" s="251"/>
      <c r="F42" s="81">
        <f>SUM('1. Перечень мероприятий '!F49)</f>
        <v>108740</v>
      </c>
      <c r="G42" s="81">
        <f>SUM('1. Перечень мероприятий '!G49)</f>
        <v>22440</v>
      </c>
      <c r="H42" s="81">
        <f>SUM('1. Перечень мероприятий '!H49)</f>
        <v>22800</v>
      </c>
      <c r="I42" s="81">
        <f>SUM('1. Перечень мероприятий '!I49)</f>
        <v>21200</v>
      </c>
      <c r="J42" s="81">
        <f>SUM('1. Перечень мероприятий '!K49)</f>
        <v>21200</v>
      </c>
      <c r="K42" s="83">
        <f>SUM('1. Перечень мероприятий '!L49)</f>
        <v>21100</v>
      </c>
      <c r="L42" s="82"/>
      <c r="M42" s="11"/>
    </row>
    <row r="43" spans="1:13" ht="42" customHeight="1">
      <c r="A43" s="11"/>
      <c r="B43" s="268"/>
      <c r="C43" s="270"/>
      <c r="D43" s="78" t="s">
        <v>33</v>
      </c>
      <c r="E43" s="252"/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2"/>
      <c r="M43" s="11"/>
    </row>
    <row r="44" spans="1:13" ht="45" customHeight="1">
      <c r="A44" s="11"/>
      <c r="B44" s="245" t="s">
        <v>24</v>
      </c>
      <c r="C44" s="246" t="s">
        <v>114</v>
      </c>
      <c r="D44" s="40" t="s">
        <v>5</v>
      </c>
      <c r="E44" s="247" t="s">
        <v>53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6"/>
      <c r="M44" s="11"/>
    </row>
    <row r="45" spans="1:13" ht="45" customHeight="1">
      <c r="A45" s="11"/>
      <c r="B45" s="245"/>
      <c r="C45" s="246"/>
      <c r="D45" s="40" t="s">
        <v>14</v>
      </c>
      <c r="E45" s="248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6"/>
      <c r="M45" s="11"/>
    </row>
    <row r="46" spans="1:13" ht="45" customHeight="1">
      <c r="A46" s="11"/>
      <c r="B46" s="245"/>
      <c r="C46" s="246"/>
      <c r="D46" s="40" t="s">
        <v>4</v>
      </c>
      <c r="E46" s="248"/>
      <c r="F46" s="44">
        <f>SUM('1. Перечень мероприятий '!F54)</f>
        <v>84340</v>
      </c>
      <c r="G46" s="44">
        <f>SUM('1. Перечень мероприятий '!G54)</f>
        <v>19900</v>
      </c>
      <c r="H46" s="44">
        <f>SUM('1. Перечень мероприятий '!H54)</f>
        <v>17860</v>
      </c>
      <c r="I46" s="44">
        <f>SUM('1. Перечень мероприятий '!I54)</f>
        <v>15560</v>
      </c>
      <c r="J46" s="44">
        <f>SUM('1. Перечень мероприятий '!K54)</f>
        <v>15560</v>
      </c>
      <c r="K46" s="44">
        <f>SUM('1. Перечень мероприятий '!L54)</f>
        <v>15460</v>
      </c>
      <c r="L46" s="46"/>
      <c r="M46" s="11"/>
    </row>
    <row r="47" spans="1:13" ht="86.25" customHeight="1">
      <c r="A47" s="11"/>
      <c r="B47" s="245"/>
      <c r="C47" s="246"/>
      <c r="D47" s="57" t="s">
        <v>33</v>
      </c>
      <c r="E47" s="249"/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6"/>
      <c r="M47" s="11"/>
    </row>
    <row r="48" spans="1:13" ht="44.25" customHeight="1">
      <c r="A48" s="11"/>
      <c r="B48" s="245" t="s">
        <v>25</v>
      </c>
      <c r="C48" s="246" t="s">
        <v>115</v>
      </c>
      <c r="D48" s="40" t="s">
        <v>5</v>
      </c>
      <c r="E48" s="247" t="s">
        <v>53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6"/>
      <c r="M48" s="27"/>
    </row>
    <row r="49" spans="1:13" ht="39.75" customHeight="1">
      <c r="A49" s="11"/>
      <c r="B49" s="245"/>
      <c r="C49" s="246"/>
      <c r="D49" s="40" t="s">
        <v>14</v>
      </c>
      <c r="E49" s="248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6"/>
      <c r="M49" s="27"/>
    </row>
    <row r="50" spans="1:13" ht="46.5" customHeight="1">
      <c r="A50" s="11"/>
      <c r="B50" s="245"/>
      <c r="C50" s="246"/>
      <c r="D50" s="40" t="s">
        <v>4</v>
      </c>
      <c r="E50" s="248"/>
      <c r="F50" s="45">
        <f>SUM('1. Перечень мероприятий '!F59)</f>
        <v>24400</v>
      </c>
      <c r="G50" s="45">
        <f>SUM('1. Перечень мероприятий '!G59)</f>
        <v>2540</v>
      </c>
      <c r="H50" s="45">
        <f>SUM('1. Перечень мероприятий '!H59)</f>
        <v>4940</v>
      </c>
      <c r="I50" s="45">
        <f>SUM('1. Перечень мероприятий '!I59)</f>
        <v>5640</v>
      </c>
      <c r="J50" s="45">
        <f>SUM('1. Перечень мероприятий '!K59)</f>
        <v>5640</v>
      </c>
      <c r="K50" s="45">
        <f>SUM('1. Перечень мероприятий '!L59)</f>
        <v>5640</v>
      </c>
      <c r="L50" s="46"/>
      <c r="M50" s="27"/>
    </row>
    <row r="51" spans="1:13" ht="27.75" customHeight="1">
      <c r="A51" s="11"/>
      <c r="B51" s="245"/>
      <c r="C51" s="246"/>
      <c r="D51" s="57" t="s">
        <v>33</v>
      </c>
      <c r="E51" s="249"/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6"/>
      <c r="M51" s="11"/>
    </row>
    <row r="52" spans="1:13" ht="36.75" customHeight="1">
      <c r="A52" s="273"/>
      <c r="B52" s="268" t="s">
        <v>83</v>
      </c>
      <c r="C52" s="269" t="s">
        <v>88</v>
      </c>
      <c r="D52" s="75" t="s">
        <v>5</v>
      </c>
      <c r="E52" s="250"/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3">
        <v>0</v>
      </c>
      <c r="L52" s="82"/>
      <c r="M52" s="11"/>
    </row>
    <row r="53" spans="1:13" ht="36.75" customHeight="1">
      <c r="A53" s="274"/>
      <c r="B53" s="268"/>
      <c r="C53" s="270"/>
      <c r="D53" s="75" t="s">
        <v>14</v>
      </c>
      <c r="E53" s="251"/>
      <c r="F53" s="81">
        <f>SUM('1. Перечень мероприятий '!F63)</f>
        <v>1036.7</v>
      </c>
      <c r="G53" s="81">
        <f>SUM('1. Перечень мероприятий '!G63)</f>
        <v>1036.7</v>
      </c>
      <c r="H53" s="81">
        <f>SUM('1. Перечень мероприятий '!H63)</f>
        <v>0</v>
      </c>
      <c r="I53" s="81">
        <f>SUM('1. Перечень мероприятий '!I63)</f>
        <v>0</v>
      </c>
      <c r="J53" s="81">
        <f>SUM('1. Перечень мероприятий '!K63)</f>
        <v>0</v>
      </c>
      <c r="K53" s="81">
        <f>SUM('1. Перечень мероприятий '!L63)</f>
        <v>0</v>
      </c>
      <c r="L53" s="82"/>
      <c r="M53" s="11"/>
    </row>
    <row r="54" spans="1:13" ht="36.75" customHeight="1">
      <c r="A54" s="274"/>
      <c r="B54" s="268"/>
      <c r="C54" s="270"/>
      <c r="D54" s="75" t="s">
        <v>4</v>
      </c>
      <c r="E54" s="251"/>
      <c r="F54" s="81">
        <f>SUM('1. Перечень мероприятий '!F64)</f>
        <v>1036.7</v>
      </c>
      <c r="G54" s="81">
        <f>SUM('1. Перечень мероприятий '!G64)</f>
        <v>1036.7</v>
      </c>
      <c r="H54" s="81">
        <f>SUM('1. Перечень мероприятий '!H64)</f>
        <v>0</v>
      </c>
      <c r="I54" s="81">
        <f>SUM('1. Перечень мероприятий '!I64)</f>
        <v>0</v>
      </c>
      <c r="J54" s="81">
        <f>SUM('1. Перечень мероприятий '!K64)</f>
        <v>0</v>
      </c>
      <c r="K54" s="81">
        <f>SUM('1. Перечень мероприятий '!L64)</f>
        <v>0</v>
      </c>
      <c r="L54" s="82"/>
      <c r="M54" s="11"/>
    </row>
    <row r="55" spans="1:13" ht="63" customHeight="1">
      <c r="A55" s="274"/>
      <c r="B55" s="268"/>
      <c r="C55" s="270"/>
      <c r="D55" s="115" t="s">
        <v>33</v>
      </c>
      <c r="E55" s="252"/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2"/>
      <c r="M55" s="11"/>
    </row>
    <row r="56" spans="1:13" ht="63" customHeight="1">
      <c r="A56" s="36"/>
      <c r="B56" s="253" t="s">
        <v>55</v>
      </c>
      <c r="C56" s="256" t="s">
        <v>123</v>
      </c>
      <c r="D56" s="40" t="s">
        <v>5</v>
      </c>
      <c r="E56" s="259"/>
      <c r="F56" s="116">
        <f>SUM('1. Перечень мероприятий '!F67)</f>
        <v>0</v>
      </c>
      <c r="G56" s="116">
        <f>SUM('1. Перечень мероприятий '!G67)</f>
        <v>0</v>
      </c>
      <c r="H56" s="116">
        <f>SUM('1. Перечень мероприятий '!H67)</f>
        <v>0</v>
      </c>
      <c r="I56" s="116">
        <f>SUM('1. Перечень мероприятий '!I67)</f>
        <v>0</v>
      </c>
      <c r="J56" s="116">
        <f>SUM('1. Перечень мероприятий '!K67)</f>
        <v>0</v>
      </c>
      <c r="K56" s="116">
        <f>SUM('1. Перечень мероприятий '!L67)</f>
        <v>0</v>
      </c>
      <c r="L56" s="117"/>
      <c r="M56" s="11"/>
    </row>
    <row r="57" spans="1:13" ht="63" customHeight="1">
      <c r="A57" s="36"/>
      <c r="B57" s="254"/>
      <c r="C57" s="257"/>
      <c r="D57" s="40" t="s">
        <v>14</v>
      </c>
      <c r="E57" s="260"/>
      <c r="F57" s="116">
        <f>SUM('1. Перечень мероприятий '!F68)</f>
        <v>1036.7</v>
      </c>
      <c r="G57" s="116">
        <f>SUM('1. Перечень мероприятий '!G68)</f>
        <v>1036.7</v>
      </c>
      <c r="H57" s="116">
        <f>SUM('1. Перечень мероприятий '!H68)</f>
        <v>0</v>
      </c>
      <c r="I57" s="116">
        <f>SUM('1. Перечень мероприятий '!I68)</f>
        <v>0</v>
      </c>
      <c r="J57" s="116">
        <f>SUM('1. Перечень мероприятий '!K68)</f>
        <v>0</v>
      </c>
      <c r="K57" s="116">
        <f>SUM('1. Перечень мероприятий '!L68)</f>
        <v>0</v>
      </c>
      <c r="L57" s="117"/>
      <c r="M57" s="11"/>
    </row>
    <row r="58" spans="1:13" ht="63" customHeight="1">
      <c r="A58" s="36"/>
      <c r="B58" s="254"/>
      <c r="C58" s="257"/>
      <c r="D58" s="40" t="s">
        <v>4</v>
      </c>
      <c r="E58" s="260"/>
      <c r="F58" s="116">
        <f>SUM('1. Перечень мероприятий '!F69)</f>
        <v>1036.7</v>
      </c>
      <c r="G58" s="116">
        <f>SUM('1. Перечень мероприятий '!G69)</f>
        <v>1036.7</v>
      </c>
      <c r="H58" s="116">
        <f>SUM('1. Перечень мероприятий '!H69)</f>
        <v>0</v>
      </c>
      <c r="I58" s="116">
        <f>SUM('1. Перечень мероприятий '!I69)</f>
        <v>0</v>
      </c>
      <c r="J58" s="116">
        <f>SUM('1. Перечень мероприятий '!K69)</f>
        <v>0</v>
      </c>
      <c r="K58" s="116">
        <f>SUM('1. Перечень мероприятий '!L69)</f>
        <v>0</v>
      </c>
      <c r="L58" s="117"/>
      <c r="M58" s="11"/>
    </row>
    <row r="59" spans="1:13" ht="63" customHeight="1">
      <c r="A59" s="36"/>
      <c r="B59" s="255"/>
      <c r="C59" s="258"/>
      <c r="D59" s="114" t="s">
        <v>33</v>
      </c>
      <c r="E59" s="261"/>
      <c r="F59" s="116">
        <f>SUM('1. Перечень мероприятий '!F70)</f>
        <v>0</v>
      </c>
      <c r="G59" s="116">
        <f>SUM('1. Перечень мероприятий '!G70)</f>
        <v>0</v>
      </c>
      <c r="H59" s="116">
        <f>SUM('1. Перечень мероприятий '!H70)</f>
        <v>0</v>
      </c>
      <c r="I59" s="116">
        <f>SUM('1. Перечень мероприятий '!I70)</f>
        <v>0</v>
      </c>
      <c r="J59" s="116">
        <f>SUM('1. Перечень мероприятий '!K70)</f>
        <v>0</v>
      </c>
      <c r="K59" s="116">
        <f>SUM('1. Перечень мероприятий '!L70)</f>
        <v>0</v>
      </c>
      <c r="L59" s="117"/>
      <c r="M59" s="11"/>
    </row>
    <row r="60" spans="1:13" ht="42" customHeight="1">
      <c r="A60" s="36"/>
      <c r="B60" s="262" t="s">
        <v>50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2"/>
      <c r="M60" s="11"/>
    </row>
    <row r="61" spans="1:13" ht="48" customHeight="1">
      <c r="A61" s="36"/>
      <c r="B61" s="268" t="s">
        <v>26</v>
      </c>
      <c r="C61" s="269" t="s">
        <v>95</v>
      </c>
      <c r="D61" s="75" t="s">
        <v>5</v>
      </c>
      <c r="E61" s="225"/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4"/>
      <c r="M61" s="11"/>
    </row>
    <row r="62" spans="1:13" ht="41.25" customHeight="1">
      <c r="A62" s="36"/>
      <c r="B62" s="268"/>
      <c r="C62" s="269"/>
      <c r="D62" s="75" t="s">
        <v>14</v>
      </c>
      <c r="E62" s="226"/>
      <c r="F62" s="81">
        <f>SUM('1. Перечень мероприятий '!F79)</f>
        <v>0</v>
      </c>
      <c r="G62" s="81">
        <f>SUM('1. Перечень мероприятий '!G79)</f>
        <v>0</v>
      </c>
      <c r="H62" s="81">
        <f>SUM('1. Перечень мероприятий '!H79)</f>
        <v>0</v>
      </c>
      <c r="I62" s="81">
        <f>SUM('1. Перечень мероприятий '!I79)</f>
        <v>0</v>
      </c>
      <c r="J62" s="81">
        <f>SUM('1. Перечень мероприятий '!K79)</f>
        <v>0</v>
      </c>
      <c r="K62" s="81">
        <f>SUM('1. Перечень мероприятий '!L79)</f>
        <v>0</v>
      </c>
      <c r="L62" s="84"/>
      <c r="M62" s="11"/>
    </row>
    <row r="63" spans="1:13" ht="39" customHeight="1">
      <c r="A63" s="36"/>
      <c r="B63" s="268"/>
      <c r="C63" s="269"/>
      <c r="D63" s="75" t="s">
        <v>4</v>
      </c>
      <c r="E63" s="226"/>
      <c r="F63" s="81">
        <f>SUM('1. Перечень мероприятий '!F80)</f>
        <v>9500</v>
      </c>
      <c r="G63" s="81">
        <f>SUM('1. Перечень мероприятий '!G80)</f>
        <v>2000</v>
      </c>
      <c r="H63" s="81">
        <f>SUM('1. Перечень мероприятий '!H80)</f>
        <v>0</v>
      </c>
      <c r="I63" s="81">
        <f>SUM('1. Перечень мероприятий '!I80)</f>
        <v>2500</v>
      </c>
      <c r="J63" s="81">
        <f>SUM('1. Перечень мероприятий '!K80)</f>
        <v>2500</v>
      </c>
      <c r="K63" s="81">
        <f>SUM('1. Перечень мероприятий '!L80)</f>
        <v>2500</v>
      </c>
      <c r="L63" s="84"/>
      <c r="M63" s="11"/>
    </row>
    <row r="64" spans="1:13" ht="27.75" customHeight="1">
      <c r="A64" s="36"/>
      <c r="B64" s="268"/>
      <c r="C64" s="270"/>
      <c r="D64" s="100" t="s">
        <v>33</v>
      </c>
      <c r="E64" s="227"/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4"/>
      <c r="M64" s="11"/>
    </row>
    <row r="65" spans="1:13" ht="43.5" customHeight="1">
      <c r="A65" s="36"/>
      <c r="B65" s="245" t="s">
        <v>22</v>
      </c>
      <c r="C65" s="278" t="s">
        <v>116</v>
      </c>
      <c r="D65" s="40" t="s">
        <v>5</v>
      </c>
      <c r="E65" s="247" t="s">
        <v>53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8"/>
      <c r="M65" s="11"/>
    </row>
    <row r="66" spans="1:13" ht="36.75" customHeight="1">
      <c r="A66" s="36"/>
      <c r="B66" s="245"/>
      <c r="C66" s="278"/>
      <c r="D66" s="40" t="s">
        <v>14</v>
      </c>
      <c r="E66" s="248"/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8"/>
      <c r="M66" s="11"/>
    </row>
    <row r="67" spans="1:13" ht="39" customHeight="1">
      <c r="A67" s="36"/>
      <c r="B67" s="245"/>
      <c r="C67" s="278"/>
      <c r="D67" s="40" t="s">
        <v>4</v>
      </c>
      <c r="E67" s="248"/>
      <c r="F67" s="45">
        <f>SUM('1. Перечень мероприятий '!F85)</f>
        <v>9500</v>
      </c>
      <c r="G67" s="45">
        <f>SUM('1. Перечень мероприятий '!G85)</f>
        <v>2000</v>
      </c>
      <c r="H67" s="45">
        <f>SUM('1. Перечень мероприятий '!H85)</f>
        <v>0</v>
      </c>
      <c r="I67" s="45">
        <f>SUM('1. Перечень мероприятий '!I85)</f>
        <v>2500</v>
      </c>
      <c r="J67" s="45">
        <f>SUM('1. Перечень мероприятий '!K85)</f>
        <v>2500</v>
      </c>
      <c r="K67" s="45">
        <f>SUM('1. Перечень мероприятий '!L85)</f>
        <v>2500</v>
      </c>
      <c r="L67" s="48"/>
      <c r="M67" s="11"/>
    </row>
    <row r="68" spans="1:13" ht="39.75" customHeight="1">
      <c r="A68" s="36"/>
      <c r="B68" s="245"/>
      <c r="C68" s="279"/>
      <c r="D68" s="57" t="s">
        <v>33</v>
      </c>
      <c r="E68" s="249"/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8"/>
      <c r="M68" s="11"/>
    </row>
    <row r="69" spans="1:131" s="6" customFormat="1" ht="62.25" customHeight="1">
      <c r="A69" s="19"/>
      <c r="B69" s="245" t="s">
        <v>23</v>
      </c>
      <c r="C69" s="246" t="s">
        <v>125</v>
      </c>
      <c r="D69" s="40" t="s">
        <v>5</v>
      </c>
      <c r="E69" s="247" t="s">
        <v>53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4">
        <v>0</v>
      </c>
      <c r="L69" s="4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</row>
    <row r="70" spans="2:12" s="15" customFormat="1" ht="36.75" customHeight="1">
      <c r="B70" s="245"/>
      <c r="C70" s="246"/>
      <c r="D70" s="40" t="s">
        <v>14</v>
      </c>
      <c r="E70" s="248"/>
      <c r="F70" s="45">
        <f>SUM('1. Перечень мероприятий '!F89)</f>
        <v>0</v>
      </c>
      <c r="G70" s="45">
        <f>SUM('1. Перечень мероприятий '!G89)</f>
        <v>0</v>
      </c>
      <c r="H70" s="45">
        <f>SUM('1. Перечень мероприятий '!H89)</f>
        <v>0</v>
      </c>
      <c r="I70" s="45">
        <f>SUM('1. Перечень мероприятий '!I89)</f>
        <v>0</v>
      </c>
      <c r="J70" s="45">
        <f>SUM('1. Перечень мероприятий '!K89)</f>
        <v>0</v>
      </c>
      <c r="K70" s="44">
        <f>SUM('1. Перечень мероприятий '!L89)</f>
        <v>0</v>
      </c>
      <c r="L70" s="46"/>
    </row>
    <row r="71" spans="2:12" s="15" customFormat="1" ht="52.5" customHeight="1">
      <c r="B71" s="245"/>
      <c r="C71" s="246"/>
      <c r="D71" s="40" t="s">
        <v>4</v>
      </c>
      <c r="E71" s="248"/>
      <c r="F71" s="45">
        <f>SUM('1. Перечень мероприятий '!F90)</f>
        <v>0</v>
      </c>
      <c r="G71" s="45">
        <f>SUM('1. Перечень мероприятий '!G90)</f>
        <v>0</v>
      </c>
      <c r="H71" s="45">
        <f>SUM('1. Перечень мероприятий '!H90)</f>
        <v>0</v>
      </c>
      <c r="I71" s="45">
        <f>SUM('1. Перечень мероприятий '!I90)</f>
        <v>0</v>
      </c>
      <c r="J71" s="45">
        <f>SUM('1. Перечень мероприятий '!K90)</f>
        <v>0</v>
      </c>
      <c r="K71" s="44">
        <f>SUM('1. Перечень мероприятий '!L90)</f>
        <v>0</v>
      </c>
      <c r="L71" s="46"/>
    </row>
    <row r="72" spans="1:13" ht="37.5" customHeight="1">
      <c r="A72" s="11"/>
      <c r="B72" s="245"/>
      <c r="C72" s="246"/>
      <c r="D72" s="57" t="s">
        <v>33</v>
      </c>
      <c r="E72" s="249"/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6"/>
      <c r="M72" s="11"/>
    </row>
    <row r="73" spans="1:13" ht="25.5" customHeight="1" hidden="1">
      <c r="A73" s="11"/>
      <c r="B73" s="245" t="s">
        <v>15</v>
      </c>
      <c r="C73" s="228"/>
      <c r="D73" s="7"/>
      <c r="E73" s="43"/>
      <c r="F73" s="44"/>
      <c r="G73" s="47"/>
      <c r="H73" s="42"/>
      <c r="I73" s="42"/>
      <c r="J73" s="42"/>
      <c r="K73" s="42"/>
      <c r="L73" s="46"/>
      <c r="M73" s="11"/>
    </row>
    <row r="74" spans="1:13" ht="48.75" customHeight="1" hidden="1" thickBot="1">
      <c r="A74" s="11"/>
      <c r="B74" s="263"/>
      <c r="C74" s="229"/>
      <c r="D74" s="7"/>
      <c r="E74" s="43"/>
      <c r="F74" s="44"/>
      <c r="G74" s="44"/>
      <c r="H74" s="44"/>
      <c r="I74" s="44"/>
      <c r="J74" s="44"/>
      <c r="K74" s="44"/>
      <c r="L74" s="49"/>
      <c r="M74" s="11"/>
    </row>
    <row r="75" spans="1:13" ht="57" customHeight="1">
      <c r="A75" s="11"/>
      <c r="B75" s="262" t="s">
        <v>51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2"/>
      <c r="M75" s="11"/>
    </row>
    <row r="76" spans="1:13" ht="39.75" customHeight="1">
      <c r="A76" s="11"/>
      <c r="B76" s="300" t="s">
        <v>6</v>
      </c>
      <c r="C76" s="230" t="s">
        <v>96</v>
      </c>
      <c r="D76" s="75" t="s">
        <v>5</v>
      </c>
      <c r="E76" s="233"/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5"/>
      <c r="M76" s="11"/>
    </row>
    <row r="77" spans="1:13" ht="64.5" customHeight="1">
      <c r="A77" s="11"/>
      <c r="B77" s="301"/>
      <c r="C77" s="231"/>
      <c r="D77" s="75" t="s">
        <v>14</v>
      </c>
      <c r="E77" s="234"/>
      <c r="F77" s="83">
        <f>SUM('1. Перечень мероприятий '!F100)</f>
        <v>45471</v>
      </c>
      <c r="G77" s="83">
        <f>SUM('1. Перечень мероприятий '!G100)</f>
        <v>9154</v>
      </c>
      <c r="H77" s="83">
        <f>SUM('1. Перечень мероприятий '!H100)</f>
        <v>9154</v>
      </c>
      <c r="I77" s="83">
        <f>SUM('1. Перечень мероприятий '!I100)</f>
        <v>9154</v>
      </c>
      <c r="J77" s="83">
        <f>SUM('1. Перечень мероприятий '!K100)</f>
        <v>9154</v>
      </c>
      <c r="K77" s="83">
        <f>SUM('1. Перечень мероприятий '!L100)</f>
        <v>8855</v>
      </c>
      <c r="L77" s="85"/>
      <c r="M77" s="11"/>
    </row>
    <row r="78" spans="1:13" ht="62.25" customHeight="1">
      <c r="A78" s="11"/>
      <c r="B78" s="301"/>
      <c r="C78" s="231"/>
      <c r="D78" s="75" t="s">
        <v>4</v>
      </c>
      <c r="E78" s="234"/>
      <c r="F78" s="83">
        <f>SUM('1. Перечень мероприятий '!F101)</f>
        <v>100000</v>
      </c>
      <c r="G78" s="83">
        <f>SUM('1. Перечень мероприятий '!G101)</f>
        <v>20000</v>
      </c>
      <c r="H78" s="83">
        <f>SUM('1. Перечень мероприятий '!H101)</f>
        <v>20000</v>
      </c>
      <c r="I78" s="83">
        <f>SUM('1. Перечень мероприятий '!I101)</f>
        <v>20000</v>
      </c>
      <c r="J78" s="83">
        <f>SUM('1. Перечень мероприятий '!K101)</f>
        <v>20000</v>
      </c>
      <c r="K78" s="83">
        <f>SUM('1. Перечень мероприятий '!L101)</f>
        <v>20000</v>
      </c>
      <c r="L78" s="85"/>
      <c r="M78" s="11"/>
    </row>
    <row r="79" spans="1:13" ht="79.5" customHeight="1">
      <c r="A79" s="11"/>
      <c r="B79" s="302"/>
      <c r="C79" s="232"/>
      <c r="D79" s="100" t="s">
        <v>33</v>
      </c>
      <c r="E79" s="235"/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5"/>
      <c r="M79" s="11"/>
    </row>
    <row r="80" spans="1:13" ht="72.75" customHeight="1">
      <c r="A80" s="11"/>
      <c r="B80" s="236" t="s">
        <v>22</v>
      </c>
      <c r="C80" s="239" t="s">
        <v>117</v>
      </c>
      <c r="D80" s="40" t="s">
        <v>5</v>
      </c>
      <c r="E80" s="242" t="s">
        <v>53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9"/>
      <c r="M80" s="11"/>
    </row>
    <row r="81" spans="1:13" ht="54.75" customHeight="1">
      <c r="A81" s="11"/>
      <c r="B81" s="237"/>
      <c r="C81" s="240"/>
      <c r="D81" s="40" t="s">
        <v>14</v>
      </c>
      <c r="E81" s="243"/>
      <c r="F81" s="44">
        <f>SUM('1. Перечень мероприятий '!F105)</f>
        <v>45471</v>
      </c>
      <c r="G81" s="44">
        <f>SUM('1. Перечень мероприятий '!G105)</f>
        <v>9154</v>
      </c>
      <c r="H81" s="44">
        <f>SUM('1. Перечень мероприятий '!H105)</f>
        <v>9154</v>
      </c>
      <c r="I81" s="44">
        <f>SUM('1. Перечень мероприятий '!I105)</f>
        <v>9154</v>
      </c>
      <c r="J81" s="44">
        <f>SUM('1. Перечень мероприятий '!K105)</f>
        <v>9154</v>
      </c>
      <c r="K81" s="44">
        <f>SUM('1. Перечень мероприятий '!L105)</f>
        <v>8855</v>
      </c>
      <c r="L81" s="49"/>
      <c r="M81" s="11"/>
    </row>
    <row r="82" spans="1:13" ht="39.75" customHeight="1">
      <c r="A82" s="11"/>
      <c r="B82" s="237"/>
      <c r="C82" s="240"/>
      <c r="D82" s="40" t="s">
        <v>4</v>
      </c>
      <c r="E82" s="243"/>
      <c r="F82" s="44">
        <f>SUM('1. Перечень мероприятий '!F106)</f>
        <v>100000</v>
      </c>
      <c r="G82" s="44">
        <f>SUM('1. Перечень мероприятий '!G106)</f>
        <v>20000</v>
      </c>
      <c r="H82" s="44">
        <f>SUM('1. Перечень мероприятий '!H106)</f>
        <v>20000</v>
      </c>
      <c r="I82" s="44">
        <f>SUM('1. Перечень мероприятий '!I106)</f>
        <v>20000</v>
      </c>
      <c r="J82" s="44">
        <f>SUM('1. Перечень мероприятий '!K106)</f>
        <v>20000</v>
      </c>
      <c r="K82" s="44">
        <f>SUM('1. Перечень мероприятий '!L106)</f>
        <v>20000</v>
      </c>
      <c r="L82" s="49"/>
      <c r="M82" s="11"/>
    </row>
    <row r="83" spans="1:13" ht="60.75" customHeight="1">
      <c r="A83" s="11"/>
      <c r="B83" s="238"/>
      <c r="C83" s="241"/>
      <c r="D83" s="57" t="s">
        <v>33</v>
      </c>
      <c r="E83" s="244"/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9"/>
      <c r="M83" s="11"/>
    </row>
    <row r="84" spans="2:14" s="11" customFormat="1" ht="42" customHeight="1">
      <c r="B84" s="267" t="s">
        <v>52</v>
      </c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14"/>
      <c r="N84" s="14"/>
    </row>
    <row r="85" spans="1:14" ht="30.75" customHeight="1" hidden="1">
      <c r="A85" s="11"/>
      <c r="B85" s="296" t="s">
        <v>6</v>
      </c>
      <c r="C85" s="298" t="s">
        <v>21</v>
      </c>
      <c r="D85" s="7" t="s">
        <v>14</v>
      </c>
      <c r="E85" s="7"/>
      <c r="F85" s="7"/>
      <c r="G85" s="7"/>
      <c r="H85" s="7"/>
      <c r="I85" s="7"/>
      <c r="J85" s="7"/>
      <c r="K85" s="7"/>
      <c r="L85" s="7"/>
      <c r="M85" s="14"/>
      <c r="N85" s="14"/>
    </row>
    <row r="86" spans="1:14" ht="36.75" customHeight="1" hidden="1" thickBot="1">
      <c r="A86" s="11"/>
      <c r="B86" s="297"/>
      <c r="C86" s="299"/>
      <c r="D86" s="7" t="s">
        <v>4</v>
      </c>
      <c r="E86" s="7"/>
      <c r="F86" s="54" t="e">
        <f>SUM('1. Перечень мероприятий '!#REF!)</f>
        <v>#REF!</v>
      </c>
      <c r="G86" s="54" t="e">
        <f>SUM('1. Перечень мероприятий '!#REF!)</f>
        <v>#REF!</v>
      </c>
      <c r="H86" s="54" t="e">
        <f>SUM('1. Перечень мероприятий '!#REF!)</f>
        <v>#REF!</v>
      </c>
      <c r="I86" s="54" t="e">
        <f>SUM('1. Перечень мероприятий '!#REF!)</f>
        <v>#REF!</v>
      </c>
      <c r="J86" s="54" t="e">
        <f>SUM('1. Перечень мероприятий '!#REF!)</f>
        <v>#REF!</v>
      </c>
      <c r="K86" s="54" t="e">
        <f>SUM('1. Перечень мероприятий '!#REF!)</f>
        <v>#REF!</v>
      </c>
      <c r="L86" s="7"/>
      <c r="M86" s="11"/>
      <c r="N86" s="11"/>
    </row>
    <row r="87" spans="1:13" ht="54" customHeight="1">
      <c r="A87" s="11"/>
      <c r="B87" s="268" t="s">
        <v>6</v>
      </c>
      <c r="C87" s="269" t="s">
        <v>97</v>
      </c>
      <c r="D87" s="75" t="s">
        <v>5</v>
      </c>
      <c r="E87" s="264"/>
      <c r="F87" s="308" t="s">
        <v>65</v>
      </c>
      <c r="G87" s="309"/>
      <c r="H87" s="309"/>
      <c r="I87" s="309"/>
      <c r="J87" s="309"/>
      <c r="K87" s="310"/>
      <c r="L87" s="86"/>
      <c r="M87" s="11"/>
    </row>
    <row r="88" spans="1:13" ht="56.25" customHeight="1">
      <c r="A88" s="11"/>
      <c r="B88" s="268"/>
      <c r="C88" s="269"/>
      <c r="D88" s="75" t="s">
        <v>14</v>
      </c>
      <c r="E88" s="265"/>
      <c r="F88" s="311"/>
      <c r="G88" s="312"/>
      <c r="H88" s="312"/>
      <c r="I88" s="312"/>
      <c r="J88" s="312"/>
      <c r="K88" s="313"/>
      <c r="L88" s="86"/>
      <c r="M88" s="11"/>
    </row>
    <row r="89" spans="1:13" ht="54" customHeight="1">
      <c r="A89" s="11"/>
      <c r="B89" s="268"/>
      <c r="C89" s="269"/>
      <c r="D89" s="75" t="s">
        <v>4</v>
      </c>
      <c r="E89" s="265"/>
      <c r="F89" s="311"/>
      <c r="G89" s="312"/>
      <c r="H89" s="312"/>
      <c r="I89" s="312"/>
      <c r="J89" s="312"/>
      <c r="K89" s="313"/>
      <c r="L89" s="86"/>
      <c r="M89" s="11"/>
    </row>
    <row r="90" spans="1:13" ht="90" customHeight="1">
      <c r="A90" s="11"/>
      <c r="B90" s="268"/>
      <c r="C90" s="270"/>
      <c r="D90" s="100" t="s">
        <v>33</v>
      </c>
      <c r="E90" s="266"/>
      <c r="F90" s="314"/>
      <c r="G90" s="315"/>
      <c r="H90" s="315"/>
      <c r="I90" s="315"/>
      <c r="J90" s="315"/>
      <c r="K90" s="316"/>
      <c r="L90" s="87"/>
      <c r="M90" s="11"/>
    </row>
    <row r="91" spans="1:13" ht="53.25" customHeight="1">
      <c r="A91" s="11"/>
      <c r="B91" s="245" t="s">
        <v>22</v>
      </c>
      <c r="C91" s="246" t="s">
        <v>118</v>
      </c>
      <c r="D91" s="40" t="s">
        <v>5</v>
      </c>
      <c r="E91" s="296"/>
      <c r="F91" s="326" t="s">
        <v>65</v>
      </c>
      <c r="G91" s="327"/>
      <c r="H91" s="327"/>
      <c r="I91" s="327"/>
      <c r="J91" s="327"/>
      <c r="K91" s="328"/>
      <c r="L91" s="46"/>
      <c r="M91" s="11"/>
    </row>
    <row r="92" spans="1:13" ht="55.5" customHeight="1">
      <c r="A92" s="11"/>
      <c r="B92" s="245"/>
      <c r="C92" s="246"/>
      <c r="D92" s="40" t="s">
        <v>14</v>
      </c>
      <c r="E92" s="296"/>
      <c r="F92" s="329"/>
      <c r="G92" s="330"/>
      <c r="H92" s="330"/>
      <c r="I92" s="330"/>
      <c r="J92" s="330"/>
      <c r="K92" s="331"/>
      <c r="L92" s="46"/>
      <c r="M92" s="11"/>
    </row>
    <row r="93" spans="1:13" ht="48" customHeight="1">
      <c r="A93" s="11"/>
      <c r="B93" s="245"/>
      <c r="C93" s="246"/>
      <c r="D93" s="40" t="s">
        <v>4</v>
      </c>
      <c r="E93" s="296"/>
      <c r="F93" s="329"/>
      <c r="G93" s="330"/>
      <c r="H93" s="330"/>
      <c r="I93" s="330"/>
      <c r="J93" s="330"/>
      <c r="K93" s="331"/>
      <c r="L93" s="46"/>
      <c r="M93" s="11"/>
    </row>
    <row r="94" spans="1:13" ht="27.75" customHeight="1">
      <c r="A94" s="11"/>
      <c r="B94" s="245"/>
      <c r="C94" s="246"/>
      <c r="D94" s="79" t="s">
        <v>33</v>
      </c>
      <c r="E94" s="297"/>
      <c r="F94" s="332"/>
      <c r="G94" s="333"/>
      <c r="H94" s="333"/>
      <c r="I94" s="333"/>
      <c r="J94" s="333"/>
      <c r="K94" s="334"/>
      <c r="L94" s="46"/>
      <c r="M94" s="11"/>
    </row>
    <row r="95" spans="1:13" ht="66" customHeight="1" hidden="1">
      <c r="A95" s="11"/>
      <c r="B95" s="245" t="s">
        <v>17</v>
      </c>
      <c r="C95" s="246"/>
      <c r="D95" s="7"/>
      <c r="E95" s="296"/>
      <c r="F95" s="44"/>
      <c r="G95" s="44"/>
      <c r="H95" s="44"/>
      <c r="I95" s="44"/>
      <c r="J95" s="44"/>
      <c r="K95" s="47"/>
      <c r="L95" s="46"/>
      <c r="M95" s="11"/>
    </row>
    <row r="96" spans="1:13" ht="36.75" customHeight="1" hidden="1" thickBot="1">
      <c r="A96" s="11"/>
      <c r="B96" s="245"/>
      <c r="C96" s="246"/>
      <c r="D96" s="7"/>
      <c r="E96" s="297"/>
      <c r="F96" s="44"/>
      <c r="G96" s="44"/>
      <c r="H96" s="44"/>
      <c r="I96" s="44"/>
      <c r="J96" s="44"/>
      <c r="K96" s="44"/>
      <c r="L96" s="46"/>
      <c r="M96" s="11"/>
    </row>
    <row r="97" spans="1:13" ht="36.75" customHeight="1">
      <c r="A97" s="11"/>
      <c r="B97" s="262" t="s">
        <v>54</v>
      </c>
      <c r="C97" s="306"/>
      <c r="D97" s="306"/>
      <c r="E97" s="306"/>
      <c r="F97" s="306"/>
      <c r="G97" s="306"/>
      <c r="H97" s="306"/>
      <c r="I97" s="306"/>
      <c r="J97" s="306"/>
      <c r="K97" s="306"/>
      <c r="L97" s="307"/>
      <c r="M97" s="11"/>
    </row>
    <row r="98" spans="1:13" ht="36.75" customHeight="1">
      <c r="A98" s="11"/>
      <c r="B98" s="300" t="s">
        <v>6</v>
      </c>
      <c r="C98" s="230" t="s">
        <v>98</v>
      </c>
      <c r="D98" s="75" t="s">
        <v>5</v>
      </c>
      <c r="E98" s="225"/>
      <c r="F98" s="308" t="s">
        <v>65</v>
      </c>
      <c r="G98" s="309"/>
      <c r="H98" s="309"/>
      <c r="I98" s="309"/>
      <c r="J98" s="309"/>
      <c r="K98" s="310"/>
      <c r="L98" s="88"/>
      <c r="M98" s="11"/>
    </row>
    <row r="99" spans="1:13" ht="36.75" customHeight="1">
      <c r="A99" s="11"/>
      <c r="B99" s="301"/>
      <c r="C99" s="231"/>
      <c r="D99" s="75" t="s">
        <v>14</v>
      </c>
      <c r="E99" s="226"/>
      <c r="F99" s="311"/>
      <c r="G99" s="312"/>
      <c r="H99" s="312"/>
      <c r="I99" s="312"/>
      <c r="J99" s="312"/>
      <c r="K99" s="313"/>
      <c r="L99" s="88"/>
      <c r="M99" s="11"/>
    </row>
    <row r="100" spans="1:13" ht="36.75" customHeight="1">
      <c r="A100" s="11"/>
      <c r="B100" s="301"/>
      <c r="C100" s="231"/>
      <c r="D100" s="75" t="s">
        <v>4</v>
      </c>
      <c r="E100" s="226"/>
      <c r="F100" s="311"/>
      <c r="G100" s="312"/>
      <c r="H100" s="312"/>
      <c r="I100" s="312"/>
      <c r="J100" s="312"/>
      <c r="K100" s="313"/>
      <c r="L100" s="88"/>
      <c r="M100" s="11"/>
    </row>
    <row r="101" spans="1:13" ht="36.75" customHeight="1">
      <c r="A101" s="11"/>
      <c r="B101" s="302"/>
      <c r="C101" s="232"/>
      <c r="D101" s="80" t="s">
        <v>33</v>
      </c>
      <c r="E101" s="227"/>
      <c r="F101" s="314"/>
      <c r="G101" s="315"/>
      <c r="H101" s="315"/>
      <c r="I101" s="315"/>
      <c r="J101" s="315"/>
      <c r="K101" s="316"/>
      <c r="L101" s="88"/>
      <c r="M101" s="11"/>
    </row>
    <row r="102" spans="1:13" ht="36.75" customHeight="1">
      <c r="A102" s="11"/>
      <c r="B102" s="253" t="s">
        <v>22</v>
      </c>
      <c r="C102" s="239" t="s">
        <v>119</v>
      </c>
      <c r="D102" s="40" t="s">
        <v>5</v>
      </c>
      <c r="E102" s="303"/>
      <c r="F102" s="317" t="s">
        <v>65</v>
      </c>
      <c r="G102" s="318"/>
      <c r="H102" s="318"/>
      <c r="I102" s="318"/>
      <c r="J102" s="318"/>
      <c r="K102" s="319"/>
      <c r="L102" s="89"/>
      <c r="M102" s="11"/>
    </row>
    <row r="103" spans="1:13" ht="36.75" customHeight="1">
      <c r="A103" s="11"/>
      <c r="B103" s="254"/>
      <c r="C103" s="240"/>
      <c r="D103" s="40" t="s">
        <v>14</v>
      </c>
      <c r="E103" s="304"/>
      <c r="F103" s="320"/>
      <c r="G103" s="321"/>
      <c r="H103" s="321"/>
      <c r="I103" s="321"/>
      <c r="J103" s="321"/>
      <c r="K103" s="322"/>
      <c r="L103" s="89"/>
      <c r="M103" s="11"/>
    </row>
    <row r="104" spans="1:13" ht="36.75" customHeight="1">
      <c r="A104" s="11"/>
      <c r="B104" s="254"/>
      <c r="C104" s="240"/>
      <c r="D104" s="40" t="s">
        <v>4</v>
      </c>
      <c r="E104" s="304"/>
      <c r="F104" s="320"/>
      <c r="G104" s="321"/>
      <c r="H104" s="321"/>
      <c r="I104" s="321"/>
      <c r="J104" s="321"/>
      <c r="K104" s="322"/>
      <c r="L104" s="89"/>
      <c r="M104" s="11"/>
    </row>
    <row r="105" spans="1:13" ht="36.75" customHeight="1">
      <c r="A105" s="11"/>
      <c r="B105" s="255"/>
      <c r="C105" s="241"/>
      <c r="D105" s="79" t="s">
        <v>33</v>
      </c>
      <c r="E105" s="305"/>
      <c r="F105" s="323"/>
      <c r="G105" s="324"/>
      <c r="H105" s="324"/>
      <c r="I105" s="324"/>
      <c r="J105" s="324"/>
      <c r="K105" s="325"/>
      <c r="L105" s="89"/>
      <c r="M105" s="11"/>
    </row>
    <row r="106" spans="1:13" ht="36.75" customHeight="1">
      <c r="A106" s="11"/>
      <c r="B106" s="253" t="s">
        <v>23</v>
      </c>
      <c r="C106" s="239" t="s">
        <v>120</v>
      </c>
      <c r="D106" s="40" t="s">
        <v>5</v>
      </c>
      <c r="E106" s="303"/>
      <c r="F106" s="317" t="s">
        <v>65</v>
      </c>
      <c r="G106" s="318"/>
      <c r="H106" s="318"/>
      <c r="I106" s="318"/>
      <c r="J106" s="318"/>
      <c r="K106" s="319"/>
      <c r="L106" s="89"/>
      <c r="M106" s="11"/>
    </row>
    <row r="107" spans="1:13" ht="36.75" customHeight="1">
      <c r="A107" s="11"/>
      <c r="B107" s="254"/>
      <c r="C107" s="240"/>
      <c r="D107" s="40" t="s">
        <v>14</v>
      </c>
      <c r="E107" s="304"/>
      <c r="F107" s="320"/>
      <c r="G107" s="321"/>
      <c r="H107" s="321"/>
      <c r="I107" s="321"/>
      <c r="J107" s="321"/>
      <c r="K107" s="322"/>
      <c r="L107" s="89"/>
      <c r="M107" s="11"/>
    </row>
    <row r="108" spans="1:13" ht="36.75" customHeight="1">
      <c r="A108" s="11"/>
      <c r="B108" s="254"/>
      <c r="C108" s="240"/>
      <c r="D108" s="40" t="s">
        <v>4</v>
      </c>
      <c r="E108" s="304"/>
      <c r="F108" s="320"/>
      <c r="G108" s="321"/>
      <c r="H108" s="321"/>
      <c r="I108" s="321"/>
      <c r="J108" s="321"/>
      <c r="K108" s="322"/>
      <c r="L108" s="89"/>
      <c r="M108" s="11"/>
    </row>
    <row r="109" spans="1:13" ht="36.75" customHeight="1">
      <c r="A109" s="11"/>
      <c r="B109" s="255"/>
      <c r="C109" s="241"/>
      <c r="D109" s="104" t="s">
        <v>33</v>
      </c>
      <c r="E109" s="305"/>
      <c r="F109" s="323"/>
      <c r="G109" s="324"/>
      <c r="H109" s="324"/>
      <c r="I109" s="324"/>
      <c r="J109" s="324"/>
      <c r="K109" s="325"/>
      <c r="L109" s="89"/>
      <c r="M109" s="11"/>
    </row>
    <row r="110" ht="12.75">
      <c r="B110" s="30"/>
    </row>
    <row r="111" ht="12.75">
      <c r="B111" s="30"/>
    </row>
  </sheetData>
  <sheetProtection/>
  <mergeCells count="97">
    <mergeCell ref="F98:K101"/>
    <mergeCell ref="F102:K105"/>
    <mergeCell ref="F106:K109"/>
    <mergeCell ref="F91:K94"/>
    <mergeCell ref="B75:L75"/>
    <mergeCell ref="B106:B109"/>
    <mergeCell ref="C106:C109"/>
    <mergeCell ref="E106:E109"/>
    <mergeCell ref="B98:B101"/>
    <mergeCell ref="C98:C101"/>
    <mergeCell ref="E98:E101"/>
    <mergeCell ref="B102:B105"/>
    <mergeCell ref="C102:C105"/>
    <mergeCell ref="E102:E105"/>
    <mergeCell ref="B97:L97"/>
    <mergeCell ref="B85:B86"/>
    <mergeCell ref="B95:B96"/>
    <mergeCell ref="C95:C96"/>
    <mergeCell ref="C87:C90"/>
    <mergeCell ref="F87:K90"/>
    <mergeCell ref="B91:B94"/>
    <mergeCell ref="E91:E94"/>
    <mergeCell ref="E95:E96"/>
    <mergeCell ref="B87:B90"/>
    <mergeCell ref="C36:C39"/>
    <mergeCell ref="B32:B35"/>
    <mergeCell ref="C44:C47"/>
    <mergeCell ref="B65:B68"/>
    <mergeCell ref="C85:C86"/>
    <mergeCell ref="B76:B79"/>
    <mergeCell ref="D6:F6"/>
    <mergeCell ref="F7:K7"/>
    <mergeCell ref="B7:B8"/>
    <mergeCell ref="B28:B31"/>
    <mergeCell ref="C10:C11"/>
    <mergeCell ref="B9:L9"/>
    <mergeCell ref="E7:E8"/>
    <mergeCell ref="E28:E31"/>
    <mergeCell ref="C7:C8"/>
    <mergeCell ref="B12:B15"/>
    <mergeCell ref="H1:M1"/>
    <mergeCell ref="C32:C35"/>
    <mergeCell ref="B36:B39"/>
    <mergeCell ref="B10:B11"/>
    <mergeCell ref="B16:B19"/>
    <mergeCell ref="B24:B27"/>
    <mergeCell ref="C16:C19"/>
    <mergeCell ref="H3:L3"/>
    <mergeCell ref="D7:D8"/>
    <mergeCell ref="E24:E27"/>
    <mergeCell ref="C12:C15"/>
    <mergeCell ref="B20:B23"/>
    <mergeCell ref="C20:C23"/>
    <mergeCell ref="E20:E23"/>
    <mergeCell ref="H2:K2"/>
    <mergeCell ref="B40:B43"/>
    <mergeCell ref="C40:C43"/>
    <mergeCell ref="C28:C31"/>
    <mergeCell ref="C24:C27"/>
    <mergeCell ref="E32:E35"/>
    <mergeCell ref="C5:L5"/>
    <mergeCell ref="A52:A55"/>
    <mergeCell ref="E12:E15"/>
    <mergeCell ref="E16:E19"/>
    <mergeCell ref="L7:L8"/>
    <mergeCell ref="B69:B72"/>
    <mergeCell ref="B44:B47"/>
    <mergeCell ref="C52:C55"/>
    <mergeCell ref="C65:C68"/>
    <mergeCell ref="E48:E51"/>
    <mergeCell ref="C91:C94"/>
    <mergeCell ref="B73:B74"/>
    <mergeCell ref="E87:E90"/>
    <mergeCell ref="B84:L84"/>
    <mergeCell ref="E36:E39"/>
    <mergeCell ref="E40:E43"/>
    <mergeCell ref="E44:E47"/>
    <mergeCell ref="B61:B64"/>
    <mergeCell ref="B52:B55"/>
    <mergeCell ref="C61:C64"/>
    <mergeCell ref="B48:B51"/>
    <mergeCell ref="C48:C51"/>
    <mergeCell ref="E65:E68"/>
    <mergeCell ref="E69:E72"/>
    <mergeCell ref="C69:C72"/>
    <mergeCell ref="E52:E55"/>
    <mergeCell ref="B56:B59"/>
    <mergeCell ref="C56:C59"/>
    <mergeCell ref="E56:E59"/>
    <mergeCell ref="B60:L60"/>
    <mergeCell ref="E61:E64"/>
    <mergeCell ref="C73:C74"/>
    <mergeCell ref="C76:C79"/>
    <mergeCell ref="E76:E79"/>
    <mergeCell ref="B80:B83"/>
    <mergeCell ref="C80:C83"/>
    <mergeCell ref="E80:E83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1"/>
  <sheetViews>
    <sheetView tabSelected="1" view="pageBreakPreview" zoomScaleSheetLayoutView="100" workbookViewId="0" topLeftCell="A1">
      <selection activeCell="H2" sqref="H2:N2"/>
    </sheetView>
  </sheetViews>
  <sheetFormatPr defaultColWidth="9.00390625" defaultRowHeight="12.75"/>
  <cols>
    <col min="1" max="1" width="5.00390625" style="0" customWidth="1"/>
    <col min="2" max="2" width="16.875" style="12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30.00390625" style="0" customWidth="1"/>
    <col min="15" max="16384" width="9.125" style="11" customWidth="1"/>
  </cols>
  <sheetData>
    <row r="1" spans="2:15" ht="45.75" customHeight="1">
      <c r="B1" s="21"/>
      <c r="C1" s="21"/>
      <c r="D1" s="21"/>
      <c r="E1" s="21"/>
      <c r="F1" s="21"/>
      <c r="G1" s="21"/>
      <c r="H1" s="171" t="s">
        <v>131</v>
      </c>
      <c r="I1" s="171"/>
      <c r="J1" s="171"/>
      <c r="K1" s="171"/>
      <c r="L1" s="171"/>
      <c r="M1" s="171"/>
      <c r="N1" s="171"/>
      <c r="O1" s="171"/>
    </row>
    <row r="2" spans="1:14" ht="11.25" customHeight="1">
      <c r="A2" s="1"/>
      <c r="B2" s="21"/>
      <c r="C2" s="21"/>
      <c r="D2" s="21"/>
      <c r="E2" s="21"/>
      <c r="F2" s="21"/>
      <c r="G2" s="21"/>
      <c r="H2" s="175"/>
      <c r="I2" s="175"/>
      <c r="J2" s="175"/>
      <c r="K2" s="175"/>
      <c r="L2" s="175"/>
      <c r="M2" s="175"/>
      <c r="N2" s="175"/>
    </row>
    <row r="3" spans="1:14" ht="69" customHeight="1">
      <c r="A3" s="2"/>
      <c r="B3" s="21"/>
      <c r="C3" s="21"/>
      <c r="D3" s="21"/>
      <c r="E3" s="21"/>
      <c r="F3" s="21"/>
      <c r="G3" s="21"/>
      <c r="H3" s="155" t="s">
        <v>82</v>
      </c>
      <c r="I3" s="155"/>
      <c r="J3" s="155"/>
      <c r="K3" s="155"/>
      <c r="L3" s="155"/>
      <c r="M3" s="155"/>
      <c r="N3" s="155"/>
    </row>
    <row r="4" spans="1:14" ht="8.25" customHeight="1">
      <c r="A4" s="2"/>
      <c r="B4" s="21"/>
      <c r="C4" s="21"/>
      <c r="D4" s="21"/>
      <c r="E4" s="21"/>
      <c r="F4" s="21"/>
      <c r="G4" s="21"/>
      <c r="H4" s="160"/>
      <c r="I4" s="160"/>
      <c r="J4" s="160"/>
      <c r="K4" s="160"/>
      <c r="L4" s="160"/>
      <c r="M4" s="160"/>
      <c r="N4" s="160"/>
    </row>
    <row r="5" spans="2:14" ht="39" customHeight="1">
      <c r="B5" s="137" t="s">
        <v>76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1"/>
    </row>
    <row r="6" ht="3.75" customHeight="1">
      <c r="A6" s="1"/>
    </row>
    <row r="7" spans="1:14" ht="45.75" customHeight="1">
      <c r="A7" s="136" t="s">
        <v>1</v>
      </c>
      <c r="B7" s="136" t="s">
        <v>30</v>
      </c>
      <c r="C7" s="136" t="s">
        <v>31</v>
      </c>
      <c r="D7" s="136" t="s">
        <v>2</v>
      </c>
      <c r="E7" s="136" t="s">
        <v>27</v>
      </c>
      <c r="F7" s="136" t="s">
        <v>3</v>
      </c>
      <c r="G7" s="144" t="s">
        <v>28</v>
      </c>
      <c r="H7" s="144"/>
      <c r="I7" s="144"/>
      <c r="J7" s="144"/>
      <c r="K7" s="144"/>
      <c r="L7" s="144"/>
      <c r="M7" s="139" t="s">
        <v>32</v>
      </c>
      <c r="N7" s="139" t="s">
        <v>18</v>
      </c>
    </row>
    <row r="8" spans="1:14" ht="77.25" customHeight="1">
      <c r="A8" s="136"/>
      <c r="B8" s="136"/>
      <c r="C8" s="136"/>
      <c r="D8" s="136"/>
      <c r="E8" s="136"/>
      <c r="F8" s="136"/>
      <c r="G8" s="55" t="s">
        <v>69</v>
      </c>
      <c r="H8" s="55" t="s">
        <v>70</v>
      </c>
      <c r="I8" s="55" t="s">
        <v>71</v>
      </c>
      <c r="J8" s="55"/>
      <c r="K8" s="55" t="s">
        <v>72</v>
      </c>
      <c r="L8" s="55" t="s">
        <v>73</v>
      </c>
      <c r="M8" s="139"/>
      <c r="N8" s="139"/>
    </row>
    <row r="9" spans="1:254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6">
        <v>9</v>
      </c>
      <c r="J9" s="136"/>
      <c r="K9" s="5">
        <v>10</v>
      </c>
      <c r="L9" s="5">
        <v>11</v>
      </c>
      <c r="M9" s="5">
        <v>12</v>
      </c>
      <c r="N9" s="5">
        <v>13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14" ht="23.25" customHeight="1">
      <c r="A10" s="141" t="s">
        <v>39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1:14" ht="27.75" customHeight="1">
      <c r="A11" s="140" t="s">
        <v>6</v>
      </c>
      <c r="B11" s="138" t="s">
        <v>89</v>
      </c>
      <c r="C11" s="140" t="s">
        <v>29</v>
      </c>
      <c r="D11" s="73" t="s">
        <v>0</v>
      </c>
      <c r="E11" s="74">
        <v>44344</v>
      </c>
      <c r="F11" s="74">
        <f>SUM(F13+F14)</f>
        <v>238101.5</v>
      </c>
      <c r="G11" s="74">
        <f>SUM(G13+G14)</f>
        <v>56169.9</v>
      </c>
      <c r="H11" s="74">
        <f>SUM(H13+H14)</f>
        <v>58729.2</v>
      </c>
      <c r="I11" s="74">
        <f>SUM(I13+I14)</f>
        <v>60603.2</v>
      </c>
      <c r="J11" s="74"/>
      <c r="K11" s="74">
        <f>SUM(K13+K14)</f>
        <v>62599.2</v>
      </c>
      <c r="L11" s="74">
        <f>SUM(L13+L14)</f>
        <v>0</v>
      </c>
      <c r="M11" s="134" t="s">
        <v>80</v>
      </c>
      <c r="N11" s="131" t="s">
        <v>77</v>
      </c>
    </row>
    <row r="12" spans="1:14" ht="42.75" customHeight="1">
      <c r="A12" s="140"/>
      <c r="B12" s="138"/>
      <c r="C12" s="140"/>
      <c r="D12" s="75" t="s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/>
      <c r="K12" s="77">
        <v>0</v>
      </c>
      <c r="L12" s="77">
        <v>0</v>
      </c>
      <c r="M12" s="134"/>
      <c r="N12" s="132"/>
    </row>
    <row r="13" spans="1:14" ht="45.75" customHeight="1">
      <c r="A13" s="140"/>
      <c r="B13" s="138"/>
      <c r="C13" s="140"/>
      <c r="D13" s="75" t="s">
        <v>14</v>
      </c>
      <c r="E13" s="77">
        <v>44344</v>
      </c>
      <c r="F13" s="77">
        <f>SUM(F18+F23)</f>
        <v>229289</v>
      </c>
      <c r="G13" s="77">
        <f>SUM(G18+G23)</f>
        <v>54276</v>
      </c>
      <c r="H13" s="77">
        <f>SUM(H18+H23)</f>
        <v>56423</v>
      </c>
      <c r="I13" s="77">
        <f>SUM(I18+I23)</f>
        <v>58297</v>
      </c>
      <c r="J13" s="77"/>
      <c r="K13" s="77">
        <f>SUM(K18+K23)</f>
        <v>60293</v>
      </c>
      <c r="L13" s="77">
        <f>SUM(L18+L23)</f>
        <v>0</v>
      </c>
      <c r="M13" s="134"/>
      <c r="N13" s="132"/>
    </row>
    <row r="14" spans="1:14" ht="45.75" customHeight="1">
      <c r="A14" s="140"/>
      <c r="B14" s="138"/>
      <c r="C14" s="140"/>
      <c r="D14" s="75" t="s">
        <v>4</v>
      </c>
      <c r="E14" s="77">
        <v>0</v>
      </c>
      <c r="F14" s="77">
        <f>SUM(F24)</f>
        <v>8812.5</v>
      </c>
      <c r="G14" s="77">
        <f>SUM(G24)</f>
        <v>1893.9</v>
      </c>
      <c r="H14" s="77">
        <f>SUM(H24)</f>
        <v>2306.2</v>
      </c>
      <c r="I14" s="77">
        <f>SUM(I24)</f>
        <v>2306.2</v>
      </c>
      <c r="J14" s="77"/>
      <c r="K14" s="77">
        <f>SUM(K24)</f>
        <v>2306.2</v>
      </c>
      <c r="L14" s="77">
        <f>SUM(L24)</f>
        <v>0</v>
      </c>
      <c r="M14" s="134"/>
      <c r="N14" s="132"/>
    </row>
    <row r="15" spans="1:14" ht="43.5" customHeight="1">
      <c r="A15" s="140"/>
      <c r="B15" s="138"/>
      <c r="C15" s="140"/>
      <c r="D15" s="105" t="s">
        <v>33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/>
      <c r="K15" s="77">
        <v>0</v>
      </c>
      <c r="L15" s="77">
        <v>0</v>
      </c>
      <c r="M15" s="134"/>
      <c r="N15" s="133"/>
    </row>
    <row r="16" spans="1:14" ht="24.75" customHeight="1">
      <c r="A16" s="145" t="s">
        <v>22</v>
      </c>
      <c r="B16" s="121" t="s">
        <v>99</v>
      </c>
      <c r="C16" s="122" t="s">
        <v>29</v>
      </c>
      <c r="D16" s="106" t="s">
        <v>0</v>
      </c>
      <c r="E16" s="101">
        <v>44344</v>
      </c>
      <c r="F16" s="101">
        <f>SUM(F17+F18)</f>
        <v>212135</v>
      </c>
      <c r="G16" s="101">
        <f>SUM(G18)</f>
        <v>50013</v>
      </c>
      <c r="H16" s="101">
        <f>SUM(H18)</f>
        <v>52126</v>
      </c>
      <c r="I16" s="101">
        <f>SUM(I18)</f>
        <v>54000</v>
      </c>
      <c r="J16" s="101"/>
      <c r="K16" s="101">
        <f>SUM(K18)</f>
        <v>55996</v>
      </c>
      <c r="L16" s="101">
        <f>SUM(L18)</f>
        <v>0</v>
      </c>
      <c r="M16" s="126" t="s">
        <v>80</v>
      </c>
      <c r="N16" s="123" t="s">
        <v>77</v>
      </c>
    </row>
    <row r="17" spans="1:14" ht="43.5" customHeight="1">
      <c r="A17" s="145"/>
      <c r="B17" s="121"/>
      <c r="C17" s="122"/>
      <c r="D17" s="107" t="s">
        <v>5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/>
      <c r="K17" s="101">
        <v>0</v>
      </c>
      <c r="L17" s="101">
        <v>0</v>
      </c>
      <c r="M17" s="126"/>
      <c r="N17" s="124"/>
    </row>
    <row r="18" spans="1:14" ht="66.75" customHeight="1">
      <c r="A18" s="145"/>
      <c r="B18" s="121"/>
      <c r="C18" s="122"/>
      <c r="D18" s="107" t="s">
        <v>14</v>
      </c>
      <c r="E18" s="101">
        <v>44344</v>
      </c>
      <c r="F18" s="101">
        <f>SUM(G18+H18+I18+K18+L18)</f>
        <v>212135</v>
      </c>
      <c r="G18" s="101">
        <v>50013</v>
      </c>
      <c r="H18" s="101">
        <v>52126</v>
      </c>
      <c r="I18" s="101">
        <v>54000</v>
      </c>
      <c r="J18" s="101"/>
      <c r="K18" s="101">
        <v>55996</v>
      </c>
      <c r="L18" s="101">
        <v>0</v>
      </c>
      <c r="M18" s="126"/>
      <c r="N18" s="124"/>
    </row>
    <row r="19" spans="1:14" ht="48.75" customHeight="1">
      <c r="A19" s="145"/>
      <c r="B19" s="121"/>
      <c r="C19" s="122"/>
      <c r="D19" s="107" t="s">
        <v>4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/>
      <c r="K19" s="101">
        <v>0</v>
      </c>
      <c r="L19" s="101">
        <v>0</v>
      </c>
      <c r="M19" s="126"/>
      <c r="N19" s="124"/>
    </row>
    <row r="20" spans="1:14" ht="55.5" customHeight="1">
      <c r="A20" s="145"/>
      <c r="B20" s="121"/>
      <c r="C20" s="122"/>
      <c r="D20" s="108" t="s">
        <v>33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/>
      <c r="K20" s="101">
        <v>0</v>
      </c>
      <c r="L20" s="101">
        <v>0</v>
      </c>
      <c r="M20" s="126"/>
      <c r="N20" s="125"/>
    </row>
    <row r="21" spans="1:14" ht="26.25" customHeight="1">
      <c r="A21" s="118" t="s">
        <v>23</v>
      </c>
      <c r="B21" s="121" t="s">
        <v>100</v>
      </c>
      <c r="C21" s="122" t="s">
        <v>29</v>
      </c>
      <c r="D21" s="106" t="s">
        <v>0</v>
      </c>
      <c r="E21" s="101">
        <v>0</v>
      </c>
      <c r="F21" s="101">
        <f>SUM(F23+F24)</f>
        <v>25966.5</v>
      </c>
      <c r="G21" s="101">
        <f>SUM(G23+G24)</f>
        <v>6156.9</v>
      </c>
      <c r="H21" s="101">
        <f>SUM(H23+H24)</f>
        <v>6603.2</v>
      </c>
      <c r="I21" s="101">
        <f>SUM(I23+I24)</f>
        <v>6603.2</v>
      </c>
      <c r="J21" s="101"/>
      <c r="K21" s="101">
        <f>SUM(K23+K24)</f>
        <v>6603.2</v>
      </c>
      <c r="L21" s="101">
        <f>SUM(L23+L24)</f>
        <v>0</v>
      </c>
      <c r="M21" s="126" t="s">
        <v>80</v>
      </c>
      <c r="N21" s="123" t="s">
        <v>77</v>
      </c>
    </row>
    <row r="22" spans="1:14" ht="46.5" customHeight="1">
      <c r="A22" s="119"/>
      <c r="B22" s="121"/>
      <c r="C22" s="122"/>
      <c r="D22" s="107" t="s">
        <v>5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/>
      <c r="K22" s="101">
        <v>0</v>
      </c>
      <c r="L22" s="101">
        <v>0</v>
      </c>
      <c r="M22" s="126"/>
      <c r="N22" s="124"/>
    </row>
    <row r="23" spans="1:14" ht="45" customHeight="1">
      <c r="A23" s="119"/>
      <c r="B23" s="121"/>
      <c r="C23" s="122"/>
      <c r="D23" s="107" t="s">
        <v>14</v>
      </c>
      <c r="E23" s="101">
        <v>0</v>
      </c>
      <c r="F23" s="101">
        <f>SUM(G23+H23+I23+K23+L23)</f>
        <v>17154</v>
      </c>
      <c r="G23" s="101">
        <v>4263</v>
      </c>
      <c r="H23" s="101">
        <v>4297</v>
      </c>
      <c r="I23" s="101">
        <v>4297</v>
      </c>
      <c r="J23" s="101"/>
      <c r="K23" s="101">
        <v>4297</v>
      </c>
      <c r="L23" s="101">
        <v>0</v>
      </c>
      <c r="M23" s="126"/>
      <c r="N23" s="124"/>
    </row>
    <row r="24" spans="1:14" ht="44.25" customHeight="1">
      <c r="A24" s="119"/>
      <c r="B24" s="121"/>
      <c r="C24" s="122"/>
      <c r="D24" s="107" t="s">
        <v>4</v>
      </c>
      <c r="E24" s="101">
        <v>0</v>
      </c>
      <c r="F24" s="101">
        <f>SUM(G24+H24+I24+K24+L24)</f>
        <v>8812.5</v>
      </c>
      <c r="G24" s="101">
        <v>1893.9</v>
      </c>
      <c r="H24" s="101">
        <v>2306.2</v>
      </c>
      <c r="I24" s="101">
        <v>2306.2</v>
      </c>
      <c r="J24" s="101"/>
      <c r="K24" s="101">
        <v>2306.2</v>
      </c>
      <c r="L24" s="101">
        <v>0</v>
      </c>
      <c r="M24" s="126"/>
      <c r="N24" s="124"/>
    </row>
    <row r="25" spans="1:14" ht="30.75" customHeight="1">
      <c r="A25" s="120"/>
      <c r="B25" s="121"/>
      <c r="C25" s="122"/>
      <c r="D25" s="108" t="s">
        <v>33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/>
      <c r="K25" s="101">
        <v>0</v>
      </c>
      <c r="L25" s="101">
        <v>0</v>
      </c>
      <c r="M25" s="126"/>
      <c r="N25" s="125"/>
    </row>
    <row r="26" spans="1:14" ht="27" customHeight="1">
      <c r="A26" s="146" t="s">
        <v>34</v>
      </c>
      <c r="B26" s="127" t="s">
        <v>35</v>
      </c>
      <c r="C26" s="147" t="s">
        <v>29</v>
      </c>
      <c r="D26" s="73" t="s">
        <v>0</v>
      </c>
      <c r="E26" s="74">
        <v>7236</v>
      </c>
      <c r="F26" s="74">
        <f>SUM(F29)</f>
        <v>87463.5</v>
      </c>
      <c r="G26" s="74">
        <f>SUM(G29)</f>
        <v>23716</v>
      </c>
      <c r="H26" s="74">
        <f>SUM(H29)</f>
        <v>22239.5</v>
      </c>
      <c r="I26" s="74">
        <f>SUM(I29)</f>
        <v>15096</v>
      </c>
      <c r="J26" s="74"/>
      <c r="K26" s="74">
        <f>SUM(K29)</f>
        <v>15096</v>
      </c>
      <c r="L26" s="74">
        <f>SUM(L29)</f>
        <v>11316</v>
      </c>
      <c r="M26" s="134" t="s">
        <v>57</v>
      </c>
      <c r="N26" s="164" t="s">
        <v>78</v>
      </c>
    </row>
    <row r="27" spans="1:14" ht="39.75" customHeight="1">
      <c r="A27" s="146"/>
      <c r="B27" s="127"/>
      <c r="C27" s="147"/>
      <c r="D27" s="75" t="s">
        <v>5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/>
      <c r="K27" s="77">
        <v>0</v>
      </c>
      <c r="L27" s="77">
        <v>0</v>
      </c>
      <c r="M27" s="134"/>
      <c r="N27" s="165"/>
    </row>
    <row r="28" spans="1:14" ht="39" customHeight="1">
      <c r="A28" s="146"/>
      <c r="B28" s="127"/>
      <c r="C28" s="147"/>
      <c r="D28" s="75" t="s">
        <v>14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/>
      <c r="K28" s="77">
        <v>0</v>
      </c>
      <c r="L28" s="77">
        <v>0</v>
      </c>
      <c r="M28" s="134"/>
      <c r="N28" s="165"/>
    </row>
    <row r="29" spans="1:14" ht="44.25" customHeight="1">
      <c r="A29" s="146"/>
      <c r="B29" s="127"/>
      <c r="C29" s="147"/>
      <c r="D29" s="75" t="s">
        <v>4</v>
      </c>
      <c r="E29" s="77">
        <v>7236</v>
      </c>
      <c r="F29" s="77">
        <f>SUM(F31)</f>
        <v>87463.5</v>
      </c>
      <c r="G29" s="77">
        <f>SUM(G31)</f>
        <v>23716</v>
      </c>
      <c r="H29" s="77">
        <f>SUM(H31)</f>
        <v>22239.5</v>
      </c>
      <c r="I29" s="77">
        <f>SUM(I31)</f>
        <v>15096</v>
      </c>
      <c r="J29" s="77"/>
      <c r="K29" s="77">
        <f>SUM(K31)</f>
        <v>15096</v>
      </c>
      <c r="L29" s="77">
        <f>SUM(L31)</f>
        <v>11316</v>
      </c>
      <c r="M29" s="134"/>
      <c r="N29" s="165"/>
    </row>
    <row r="30" spans="1:14" ht="27.75" customHeight="1">
      <c r="A30" s="146"/>
      <c r="B30" s="127"/>
      <c r="C30" s="147"/>
      <c r="D30" s="105" t="s">
        <v>33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/>
      <c r="K30" s="77">
        <v>0</v>
      </c>
      <c r="L30" s="77">
        <v>0</v>
      </c>
      <c r="M30" s="134"/>
      <c r="N30" s="166"/>
    </row>
    <row r="31" spans="1:14" ht="18.75" customHeight="1">
      <c r="A31" s="145" t="s">
        <v>20</v>
      </c>
      <c r="B31" s="148" t="s">
        <v>101</v>
      </c>
      <c r="C31" s="153" t="s">
        <v>29</v>
      </c>
      <c r="D31" s="41" t="s">
        <v>0</v>
      </c>
      <c r="E31" s="39">
        <v>7236</v>
      </c>
      <c r="F31" s="39">
        <f>SUM(F34)</f>
        <v>87463.5</v>
      </c>
      <c r="G31" s="39">
        <f>SUM(G34)</f>
        <v>23716</v>
      </c>
      <c r="H31" s="39">
        <f>SUM(H34)</f>
        <v>22239.5</v>
      </c>
      <c r="I31" s="39">
        <f>SUM(I34)</f>
        <v>15096</v>
      </c>
      <c r="J31" s="39"/>
      <c r="K31" s="39">
        <f>SUM(K34)</f>
        <v>15096</v>
      </c>
      <c r="L31" s="39">
        <f>SUM(L34)</f>
        <v>11316</v>
      </c>
      <c r="M31" s="126" t="s">
        <v>56</v>
      </c>
      <c r="N31" s="128" t="s">
        <v>66</v>
      </c>
    </row>
    <row r="32" spans="1:14" ht="36" customHeight="1">
      <c r="A32" s="145"/>
      <c r="B32" s="148"/>
      <c r="C32" s="153"/>
      <c r="D32" s="40" t="s">
        <v>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/>
      <c r="K32" s="38">
        <v>0</v>
      </c>
      <c r="L32" s="38">
        <v>0</v>
      </c>
      <c r="M32" s="126"/>
      <c r="N32" s="129"/>
    </row>
    <row r="33" spans="1:14" ht="38.25" customHeight="1">
      <c r="A33" s="145"/>
      <c r="B33" s="148"/>
      <c r="C33" s="153"/>
      <c r="D33" s="40" t="s">
        <v>14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/>
      <c r="K33" s="38">
        <v>0</v>
      </c>
      <c r="L33" s="38">
        <v>0</v>
      </c>
      <c r="M33" s="126"/>
      <c r="N33" s="129"/>
    </row>
    <row r="34" spans="1:14" ht="39.75" customHeight="1">
      <c r="A34" s="145"/>
      <c r="B34" s="148"/>
      <c r="C34" s="153"/>
      <c r="D34" s="40" t="s">
        <v>4</v>
      </c>
      <c r="E34" s="38">
        <v>7236</v>
      </c>
      <c r="F34" s="38">
        <f>SUM(G34+H34+I34+K34+L34)</f>
        <v>87463.5</v>
      </c>
      <c r="G34" s="38">
        <v>23716</v>
      </c>
      <c r="H34" s="38">
        <v>22239.5</v>
      </c>
      <c r="I34" s="38">
        <v>15096</v>
      </c>
      <c r="J34" s="38"/>
      <c r="K34" s="38">
        <v>15096</v>
      </c>
      <c r="L34" s="38">
        <v>11316</v>
      </c>
      <c r="M34" s="126"/>
      <c r="N34" s="129"/>
    </row>
    <row r="35" spans="1:14" ht="54.75" customHeight="1">
      <c r="A35" s="145"/>
      <c r="B35" s="149"/>
      <c r="C35" s="153"/>
      <c r="D35" s="56" t="s">
        <v>33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/>
      <c r="K35" s="38">
        <v>0</v>
      </c>
      <c r="L35" s="38">
        <v>0</v>
      </c>
      <c r="M35" s="126"/>
      <c r="N35" s="130"/>
    </row>
    <row r="36" spans="1:14" ht="29.25" customHeight="1">
      <c r="A36" s="146" t="s">
        <v>15</v>
      </c>
      <c r="B36" s="150" t="s">
        <v>36</v>
      </c>
      <c r="C36" s="147" t="s">
        <v>29</v>
      </c>
      <c r="D36" s="73" t="s">
        <v>0</v>
      </c>
      <c r="E36" s="74">
        <v>17112</v>
      </c>
      <c r="F36" s="74">
        <f>SUM(F39)</f>
        <v>66448</v>
      </c>
      <c r="G36" s="74">
        <f>SUM(G39)</f>
        <v>11500</v>
      </c>
      <c r="H36" s="74">
        <f>SUM(H39)</f>
        <v>12948</v>
      </c>
      <c r="I36" s="74">
        <f>SUM(I39)</f>
        <v>14000</v>
      </c>
      <c r="J36" s="74"/>
      <c r="K36" s="74">
        <f>SUM(K39)</f>
        <v>14000</v>
      </c>
      <c r="L36" s="74">
        <f>SUM(L39)</f>
        <v>14000</v>
      </c>
      <c r="M36" s="134" t="s">
        <v>56</v>
      </c>
      <c r="N36" s="131" t="s">
        <v>79</v>
      </c>
    </row>
    <row r="37" spans="1:14" ht="36.75" customHeight="1">
      <c r="A37" s="146"/>
      <c r="B37" s="150"/>
      <c r="C37" s="147"/>
      <c r="D37" s="75" t="s">
        <v>5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/>
      <c r="K37" s="77">
        <v>0</v>
      </c>
      <c r="L37" s="77">
        <v>0</v>
      </c>
      <c r="M37" s="134"/>
      <c r="N37" s="132"/>
    </row>
    <row r="38" spans="1:14" ht="39" customHeight="1">
      <c r="A38" s="146"/>
      <c r="B38" s="150"/>
      <c r="C38" s="147"/>
      <c r="D38" s="75" t="s">
        <v>14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/>
      <c r="K38" s="77">
        <v>0</v>
      </c>
      <c r="L38" s="77">
        <v>0</v>
      </c>
      <c r="M38" s="134"/>
      <c r="N38" s="132"/>
    </row>
    <row r="39" spans="1:14" ht="41.25" customHeight="1">
      <c r="A39" s="146"/>
      <c r="B39" s="150"/>
      <c r="C39" s="147"/>
      <c r="D39" s="75" t="s">
        <v>4</v>
      </c>
      <c r="E39" s="77">
        <v>17112</v>
      </c>
      <c r="F39" s="77">
        <f>SUM(F41)</f>
        <v>66448</v>
      </c>
      <c r="G39" s="77">
        <f>SUM(G41)</f>
        <v>11500</v>
      </c>
      <c r="H39" s="77">
        <f>SUM(H41)</f>
        <v>12948</v>
      </c>
      <c r="I39" s="77">
        <f>SUM(I41)</f>
        <v>14000</v>
      </c>
      <c r="J39" s="77"/>
      <c r="K39" s="77">
        <f>SUM(K41)</f>
        <v>14000</v>
      </c>
      <c r="L39" s="77">
        <f>SUM(L41)</f>
        <v>14000</v>
      </c>
      <c r="M39" s="134"/>
      <c r="N39" s="132"/>
    </row>
    <row r="40" spans="1:14" ht="153" customHeight="1">
      <c r="A40" s="146"/>
      <c r="B40" s="151"/>
      <c r="C40" s="147"/>
      <c r="D40" s="103" t="s">
        <v>33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/>
      <c r="K40" s="77">
        <v>0</v>
      </c>
      <c r="L40" s="77">
        <v>0</v>
      </c>
      <c r="M40" s="134"/>
      <c r="N40" s="133"/>
    </row>
    <row r="41" spans="1:14" ht="56.25" customHeight="1">
      <c r="A41" s="145" t="s">
        <v>37</v>
      </c>
      <c r="B41" s="148" t="s">
        <v>102</v>
      </c>
      <c r="C41" s="153" t="s">
        <v>29</v>
      </c>
      <c r="D41" s="41" t="s">
        <v>0</v>
      </c>
      <c r="E41" s="39">
        <v>17112</v>
      </c>
      <c r="F41" s="39">
        <f>SUM(F44)</f>
        <v>66448</v>
      </c>
      <c r="G41" s="39">
        <f>SUM(G44)</f>
        <v>11500</v>
      </c>
      <c r="H41" s="39">
        <f>SUM(H44)</f>
        <v>12948</v>
      </c>
      <c r="I41" s="39">
        <f>SUM(I44)</f>
        <v>14000</v>
      </c>
      <c r="J41" s="39"/>
      <c r="K41" s="39">
        <f>SUM(K44)</f>
        <v>14000</v>
      </c>
      <c r="L41" s="39">
        <f>SUM(L44)</f>
        <v>14000</v>
      </c>
      <c r="M41" s="126" t="s">
        <v>56</v>
      </c>
      <c r="N41" s="128" t="s">
        <v>67</v>
      </c>
    </row>
    <row r="42" spans="1:14" ht="61.5" customHeight="1">
      <c r="A42" s="145"/>
      <c r="B42" s="148"/>
      <c r="C42" s="153"/>
      <c r="D42" s="40" t="s">
        <v>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/>
      <c r="K42" s="38">
        <v>0</v>
      </c>
      <c r="L42" s="38">
        <v>0</v>
      </c>
      <c r="M42" s="126"/>
      <c r="N42" s="129"/>
    </row>
    <row r="43" spans="1:14" ht="69" customHeight="1">
      <c r="A43" s="145"/>
      <c r="B43" s="148"/>
      <c r="C43" s="153"/>
      <c r="D43" s="40" t="s">
        <v>14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/>
      <c r="K43" s="38">
        <v>0</v>
      </c>
      <c r="L43" s="38">
        <v>0</v>
      </c>
      <c r="M43" s="126"/>
      <c r="N43" s="129"/>
    </row>
    <row r="44" spans="1:14" ht="57" customHeight="1">
      <c r="A44" s="145"/>
      <c r="B44" s="148"/>
      <c r="C44" s="153"/>
      <c r="D44" s="40" t="s">
        <v>4</v>
      </c>
      <c r="E44" s="38">
        <v>17112</v>
      </c>
      <c r="F44" s="38">
        <f>SUM(G44+H44+I44+K44+L44)</f>
        <v>66448</v>
      </c>
      <c r="G44" s="38">
        <v>11500</v>
      </c>
      <c r="H44" s="38">
        <v>12948</v>
      </c>
      <c r="I44" s="38">
        <v>14000</v>
      </c>
      <c r="J44" s="38"/>
      <c r="K44" s="38">
        <v>14000</v>
      </c>
      <c r="L44" s="38">
        <v>14000</v>
      </c>
      <c r="M44" s="126"/>
      <c r="N44" s="129"/>
    </row>
    <row r="45" spans="1:14" ht="47.25" customHeight="1">
      <c r="A45" s="145"/>
      <c r="B45" s="149"/>
      <c r="C45" s="153"/>
      <c r="D45" s="56" t="s">
        <v>33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/>
      <c r="K45" s="38">
        <v>0</v>
      </c>
      <c r="L45" s="38">
        <v>0</v>
      </c>
      <c r="M45" s="126"/>
      <c r="N45" s="130"/>
    </row>
    <row r="46" spans="1:14" ht="36" customHeight="1">
      <c r="A46" s="146" t="s">
        <v>16</v>
      </c>
      <c r="B46" s="151" t="s">
        <v>38</v>
      </c>
      <c r="C46" s="147" t="s">
        <v>29</v>
      </c>
      <c r="D46" s="73" t="s">
        <v>0</v>
      </c>
      <c r="E46" s="74">
        <v>22932</v>
      </c>
      <c r="F46" s="74">
        <f>SUM(F49)</f>
        <v>108740</v>
      </c>
      <c r="G46" s="74">
        <f>SUM(G49)</f>
        <v>22440</v>
      </c>
      <c r="H46" s="74">
        <f>SUM(H49)</f>
        <v>22800</v>
      </c>
      <c r="I46" s="74">
        <f>SUM(I49)</f>
        <v>21200</v>
      </c>
      <c r="J46" s="74"/>
      <c r="K46" s="74">
        <f>SUM(K49)</f>
        <v>21200</v>
      </c>
      <c r="L46" s="74">
        <f>SUM(L49)</f>
        <v>21100</v>
      </c>
      <c r="M46" s="134" t="s">
        <v>58</v>
      </c>
      <c r="N46" s="131" t="s">
        <v>84</v>
      </c>
    </row>
    <row r="47" spans="1:14" ht="42" customHeight="1">
      <c r="A47" s="146"/>
      <c r="B47" s="151"/>
      <c r="C47" s="147"/>
      <c r="D47" s="75" t="s">
        <v>5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/>
      <c r="K47" s="77">
        <v>0</v>
      </c>
      <c r="L47" s="77">
        <v>0</v>
      </c>
      <c r="M47" s="134"/>
      <c r="N47" s="132"/>
    </row>
    <row r="48" spans="1:14" ht="42.75" customHeight="1">
      <c r="A48" s="146"/>
      <c r="B48" s="151"/>
      <c r="C48" s="147"/>
      <c r="D48" s="75" t="s">
        <v>14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/>
      <c r="K48" s="77">
        <v>0</v>
      </c>
      <c r="L48" s="77">
        <v>0</v>
      </c>
      <c r="M48" s="134"/>
      <c r="N48" s="132"/>
    </row>
    <row r="49" spans="1:14" ht="42" customHeight="1">
      <c r="A49" s="146"/>
      <c r="B49" s="151"/>
      <c r="C49" s="147"/>
      <c r="D49" s="75" t="s">
        <v>4</v>
      </c>
      <c r="E49" s="77">
        <v>22932</v>
      </c>
      <c r="F49" s="77">
        <f>SUM(F54+F59)</f>
        <v>108740</v>
      </c>
      <c r="G49" s="77">
        <f>SUM(G54+G59)</f>
        <v>22440</v>
      </c>
      <c r="H49" s="77">
        <f>SUM(H54+H59)</f>
        <v>22800</v>
      </c>
      <c r="I49" s="77">
        <f>SUM(I54+I59)</f>
        <v>21200</v>
      </c>
      <c r="J49" s="77"/>
      <c r="K49" s="77">
        <f>SUM(K54+K59)</f>
        <v>21200</v>
      </c>
      <c r="L49" s="77">
        <f>SUM(L54+L59)</f>
        <v>21100</v>
      </c>
      <c r="M49" s="134"/>
      <c r="N49" s="132"/>
    </row>
    <row r="50" spans="1:14" ht="180.75" customHeight="1">
      <c r="A50" s="146"/>
      <c r="B50" s="151"/>
      <c r="C50" s="147"/>
      <c r="D50" s="105" t="s">
        <v>33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/>
      <c r="K50" s="77">
        <v>0</v>
      </c>
      <c r="L50" s="77">
        <v>0</v>
      </c>
      <c r="M50" s="134"/>
      <c r="N50" s="133"/>
    </row>
    <row r="51" spans="1:14" ht="27" customHeight="1">
      <c r="A51" s="145" t="s">
        <v>24</v>
      </c>
      <c r="B51" s="154" t="s">
        <v>103</v>
      </c>
      <c r="C51" s="153" t="s">
        <v>29</v>
      </c>
      <c r="D51" s="41" t="s">
        <v>0</v>
      </c>
      <c r="E51" s="39">
        <v>17292.7</v>
      </c>
      <c r="F51" s="39">
        <f>SUM(F54)</f>
        <v>84340</v>
      </c>
      <c r="G51" s="39">
        <f>SUM(G54)</f>
        <v>19900</v>
      </c>
      <c r="H51" s="39">
        <f>SUM(H54)</f>
        <v>17860</v>
      </c>
      <c r="I51" s="39">
        <f>SUM(I54)</f>
        <v>15560</v>
      </c>
      <c r="J51" s="39"/>
      <c r="K51" s="39">
        <f>SUM(K54)</f>
        <v>15560</v>
      </c>
      <c r="L51" s="39">
        <f>SUM(L54)</f>
        <v>15460</v>
      </c>
      <c r="M51" s="126" t="s">
        <v>58</v>
      </c>
      <c r="N51" s="128" t="s">
        <v>85</v>
      </c>
    </row>
    <row r="52" spans="1:14" ht="36.75" customHeight="1">
      <c r="A52" s="145"/>
      <c r="B52" s="154"/>
      <c r="C52" s="153"/>
      <c r="D52" s="40" t="s">
        <v>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/>
      <c r="K52" s="38">
        <v>0</v>
      </c>
      <c r="L52" s="38">
        <v>0</v>
      </c>
      <c r="M52" s="126"/>
      <c r="N52" s="129"/>
    </row>
    <row r="53" spans="1:14" ht="36.75" customHeight="1">
      <c r="A53" s="145"/>
      <c r="B53" s="154"/>
      <c r="C53" s="153"/>
      <c r="D53" s="40" t="s">
        <v>14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/>
      <c r="K53" s="38">
        <v>0</v>
      </c>
      <c r="L53" s="38">
        <v>0</v>
      </c>
      <c r="M53" s="126"/>
      <c r="N53" s="129"/>
    </row>
    <row r="54" spans="1:14" ht="36.75" customHeight="1">
      <c r="A54" s="145"/>
      <c r="B54" s="154"/>
      <c r="C54" s="153"/>
      <c r="D54" s="40" t="s">
        <v>4</v>
      </c>
      <c r="E54" s="38">
        <v>17292.7</v>
      </c>
      <c r="F54" s="38">
        <f>SUM(G54+H54+I54+K54+L54)</f>
        <v>84340</v>
      </c>
      <c r="G54" s="38">
        <v>19900</v>
      </c>
      <c r="H54" s="38">
        <v>17860</v>
      </c>
      <c r="I54" s="38">
        <v>15560</v>
      </c>
      <c r="J54" s="38"/>
      <c r="K54" s="38">
        <v>15560</v>
      </c>
      <c r="L54" s="38">
        <v>15460</v>
      </c>
      <c r="M54" s="126"/>
      <c r="N54" s="129"/>
    </row>
    <row r="55" spans="1:14" ht="30.75" customHeight="1">
      <c r="A55" s="145"/>
      <c r="B55" s="154"/>
      <c r="C55" s="153"/>
      <c r="D55" s="56" t="s">
        <v>33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/>
      <c r="K55" s="38">
        <v>0</v>
      </c>
      <c r="L55" s="38">
        <v>0</v>
      </c>
      <c r="M55" s="126"/>
      <c r="N55" s="130"/>
    </row>
    <row r="56" spans="1:14" ht="27.75" customHeight="1">
      <c r="A56" s="145" t="s">
        <v>25</v>
      </c>
      <c r="B56" s="148" t="s">
        <v>104</v>
      </c>
      <c r="C56" s="153" t="s">
        <v>29</v>
      </c>
      <c r="D56" s="41" t="s">
        <v>0</v>
      </c>
      <c r="E56" s="39">
        <v>5640</v>
      </c>
      <c r="F56" s="39">
        <f>SUM(F59)</f>
        <v>24400</v>
      </c>
      <c r="G56" s="39">
        <f>SUM(G59)</f>
        <v>2540</v>
      </c>
      <c r="H56" s="39">
        <f>SUM(H59)</f>
        <v>4940</v>
      </c>
      <c r="I56" s="39">
        <f>SUM(I59)</f>
        <v>5640</v>
      </c>
      <c r="J56" s="39"/>
      <c r="K56" s="39">
        <f>SUM(K59)</f>
        <v>5640</v>
      </c>
      <c r="L56" s="39">
        <f>SUM(L59)</f>
        <v>5640</v>
      </c>
      <c r="M56" s="126" t="s">
        <v>58</v>
      </c>
      <c r="N56" s="128" t="s">
        <v>68</v>
      </c>
    </row>
    <row r="57" spans="1:14" ht="42" customHeight="1">
      <c r="A57" s="145"/>
      <c r="B57" s="148"/>
      <c r="C57" s="153"/>
      <c r="D57" s="40" t="s">
        <v>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/>
      <c r="K57" s="38">
        <v>0</v>
      </c>
      <c r="L57" s="38">
        <v>0</v>
      </c>
      <c r="M57" s="126"/>
      <c r="N57" s="129"/>
    </row>
    <row r="58" spans="1:14" ht="38.25" customHeight="1">
      <c r="A58" s="145"/>
      <c r="B58" s="148"/>
      <c r="C58" s="153"/>
      <c r="D58" s="40" t="s">
        <v>14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/>
      <c r="K58" s="38">
        <v>0</v>
      </c>
      <c r="L58" s="38">
        <v>0</v>
      </c>
      <c r="M58" s="126"/>
      <c r="N58" s="129"/>
    </row>
    <row r="59" spans="1:14" ht="42.75" customHeight="1">
      <c r="A59" s="145"/>
      <c r="B59" s="148"/>
      <c r="C59" s="153"/>
      <c r="D59" s="40" t="s">
        <v>4</v>
      </c>
      <c r="E59" s="38">
        <v>5640</v>
      </c>
      <c r="F59" s="38">
        <f>SUM(G59+H59+I59+K59+L59)</f>
        <v>24400</v>
      </c>
      <c r="G59" s="38">
        <v>2540</v>
      </c>
      <c r="H59" s="38">
        <v>4940</v>
      </c>
      <c r="I59" s="38">
        <v>5640</v>
      </c>
      <c r="J59" s="38"/>
      <c r="K59" s="38">
        <v>5640</v>
      </c>
      <c r="L59" s="38">
        <v>5640</v>
      </c>
      <c r="M59" s="126"/>
      <c r="N59" s="129"/>
    </row>
    <row r="60" spans="1:14" ht="147.75" customHeight="1">
      <c r="A60" s="145"/>
      <c r="B60" s="149"/>
      <c r="C60" s="153"/>
      <c r="D60" s="56" t="s">
        <v>33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/>
      <c r="K60" s="38">
        <v>0</v>
      </c>
      <c r="L60" s="38">
        <v>0</v>
      </c>
      <c r="M60" s="126"/>
      <c r="N60" s="130"/>
    </row>
    <row r="61" spans="1:14" ht="36" customHeight="1">
      <c r="A61" s="146" t="s">
        <v>83</v>
      </c>
      <c r="B61" s="150" t="s">
        <v>87</v>
      </c>
      <c r="C61" s="147" t="s">
        <v>29</v>
      </c>
      <c r="D61" s="73" t="s">
        <v>0</v>
      </c>
      <c r="E61" s="74">
        <v>0</v>
      </c>
      <c r="F61" s="74">
        <f>SUM(F63+F64)</f>
        <v>2073.4</v>
      </c>
      <c r="G61" s="74">
        <f>SUM(G63:G64)</f>
        <v>2073.4</v>
      </c>
      <c r="H61" s="74">
        <f>SUM(H63+H64)</f>
        <v>0</v>
      </c>
      <c r="I61" s="74">
        <f>SUM(I63+I64)</f>
        <v>0</v>
      </c>
      <c r="J61" s="74"/>
      <c r="K61" s="74">
        <f>SUM(K63+K64)</f>
        <v>0</v>
      </c>
      <c r="L61" s="74">
        <f>SUM(L63+L64)</f>
        <v>0</v>
      </c>
      <c r="M61" s="134" t="s">
        <v>86</v>
      </c>
      <c r="N61" s="131" t="s">
        <v>126</v>
      </c>
    </row>
    <row r="62" spans="1:14" ht="42" customHeight="1">
      <c r="A62" s="146"/>
      <c r="B62" s="151"/>
      <c r="C62" s="147"/>
      <c r="D62" s="75" t="s">
        <v>5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/>
      <c r="K62" s="77">
        <v>0</v>
      </c>
      <c r="L62" s="77">
        <v>0</v>
      </c>
      <c r="M62" s="134"/>
      <c r="N62" s="132"/>
    </row>
    <row r="63" spans="1:14" ht="42.75" customHeight="1">
      <c r="A63" s="146"/>
      <c r="B63" s="151"/>
      <c r="C63" s="147"/>
      <c r="D63" s="75" t="s">
        <v>14</v>
      </c>
      <c r="E63" s="77">
        <v>0</v>
      </c>
      <c r="F63" s="77">
        <f>SUM(G63+H63+I63+K63+L63)</f>
        <v>1036.7</v>
      </c>
      <c r="G63" s="77">
        <f aca="true" t="shared" si="0" ref="G63:I64">SUM(G68)</f>
        <v>1036.7</v>
      </c>
      <c r="H63" s="77">
        <f t="shared" si="0"/>
        <v>0</v>
      </c>
      <c r="I63" s="77">
        <f t="shared" si="0"/>
        <v>0</v>
      </c>
      <c r="J63" s="77"/>
      <c r="K63" s="77">
        <f>SUM(K68)</f>
        <v>0</v>
      </c>
      <c r="L63" s="77">
        <f>SUM(L68)</f>
        <v>0</v>
      </c>
      <c r="M63" s="134"/>
      <c r="N63" s="132"/>
    </row>
    <row r="64" spans="1:14" ht="42" customHeight="1">
      <c r="A64" s="146"/>
      <c r="B64" s="151"/>
      <c r="C64" s="147"/>
      <c r="D64" s="75" t="s">
        <v>4</v>
      </c>
      <c r="E64" s="77">
        <v>0</v>
      </c>
      <c r="F64" s="77">
        <f>SUM(G64+H64+I64+K64+L64)</f>
        <v>1036.7</v>
      </c>
      <c r="G64" s="77">
        <f t="shared" si="0"/>
        <v>1036.7</v>
      </c>
      <c r="H64" s="77">
        <f t="shared" si="0"/>
        <v>0</v>
      </c>
      <c r="I64" s="77">
        <f t="shared" si="0"/>
        <v>0</v>
      </c>
      <c r="J64" s="77"/>
      <c r="K64" s="77">
        <f>SUM(K69)</f>
        <v>0</v>
      </c>
      <c r="L64" s="77">
        <f>SUM(L69)</f>
        <v>0</v>
      </c>
      <c r="M64" s="134"/>
      <c r="N64" s="132"/>
    </row>
    <row r="65" spans="1:14" ht="47.25" customHeight="1">
      <c r="A65" s="146"/>
      <c r="B65" s="151"/>
      <c r="C65" s="147"/>
      <c r="D65" s="113" t="s">
        <v>33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77">
        <v>0</v>
      </c>
      <c r="L65" s="77">
        <v>0</v>
      </c>
      <c r="M65" s="134"/>
      <c r="N65" s="133"/>
    </row>
    <row r="66" spans="1:14" ht="47.25" customHeight="1">
      <c r="A66" s="145" t="s">
        <v>55</v>
      </c>
      <c r="B66" s="154" t="s">
        <v>122</v>
      </c>
      <c r="C66" s="153" t="s">
        <v>29</v>
      </c>
      <c r="D66" s="41" t="s">
        <v>0</v>
      </c>
      <c r="E66" s="39">
        <v>0</v>
      </c>
      <c r="F66" s="39">
        <f>SUM(F68+F69)</f>
        <v>2073.4</v>
      </c>
      <c r="G66" s="39">
        <f>SUM(G68+G69)</f>
        <v>2073.4</v>
      </c>
      <c r="H66" s="39">
        <f>SUM(H68+H69)</f>
        <v>0</v>
      </c>
      <c r="I66" s="39">
        <f>SUM(I68+I69)</f>
        <v>0</v>
      </c>
      <c r="J66" s="39"/>
      <c r="K66" s="39">
        <f>SUM(K68+K69)</f>
        <v>0</v>
      </c>
      <c r="L66" s="39">
        <f>SUM(L68+L69)</f>
        <v>0</v>
      </c>
      <c r="M66" s="126" t="s">
        <v>86</v>
      </c>
      <c r="N66" s="128" t="s">
        <v>127</v>
      </c>
    </row>
    <row r="67" spans="1:14" ht="47.25" customHeight="1">
      <c r="A67" s="145"/>
      <c r="B67" s="154"/>
      <c r="C67" s="153"/>
      <c r="D67" s="40" t="s">
        <v>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/>
      <c r="K67" s="38">
        <v>0</v>
      </c>
      <c r="L67" s="38">
        <v>0</v>
      </c>
      <c r="M67" s="126"/>
      <c r="N67" s="129"/>
    </row>
    <row r="68" spans="1:14" ht="47.25" customHeight="1">
      <c r="A68" s="145"/>
      <c r="B68" s="154"/>
      <c r="C68" s="153"/>
      <c r="D68" s="40" t="s">
        <v>14</v>
      </c>
      <c r="E68" s="38">
        <v>0</v>
      </c>
      <c r="F68" s="38">
        <f>SUM(G68+H68+I68+K68+L68)</f>
        <v>1036.7</v>
      </c>
      <c r="G68" s="38">
        <v>1036.7</v>
      </c>
      <c r="H68" s="38">
        <v>0</v>
      </c>
      <c r="I68" s="38">
        <v>0</v>
      </c>
      <c r="J68" s="38"/>
      <c r="K68" s="38">
        <v>0</v>
      </c>
      <c r="L68" s="38">
        <v>0</v>
      </c>
      <c r="M68" s="126"/>
      <c r="N68" s="129"/>
    </row>
    <row r="69" spans="1:14" ht="47.25" customHeight="1">
      <c r="A69" s="145"/>
      <c r="B69" s="154"/>
      <c r="C69" s="153"/>
      <c r="D69" s="40" t="s">
        <v>4</v>
      </c>
      <c r="E69" s="38">
        <v>0</v>
      </c>
      <c r="F69" s="38">
        <f>SUM(G69+H69+I69+K69+L69)</f>
        <v>1036.7</v>
      </c>
      <c r="G69" s="38">
        <v>1036.7</v>
      </c>
      <c r="H69" s="38">
        <v>0</v>
      </c>
      <c r="I69" s="38">
        <v>0</v>
      </c>
      <c r="J69" s="38"/>
      <c r="K69" s="38">
        <v>0</v>
      </c>
      <c r="L69" s="38">
        <v>0</v>
      </c>
      <c r="M69" s="126"/>
      <c r="N69" s="129"/>
    </row>
    <row r="70" spans="1:14" ht="47.25" customHeight="1">
      <c r="A70" s="145"/>
      <c r="B70" s="154"/>
      <c r="C70" s="153"/>
      <c r="D70" s="112" t="s">
        <v>33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/>
      <c r="K70" s="38">
        <v>0</v>
      </c>
      <c r="L70" s="38">
        <v>0</v>
      </c>
      <c r="M70" s="126"/>
      <c r="N70" s="130"/>
    </row>
    <row r="71" spans="1:14" s="64" customFormat="1" ht="35.25" customHeight="1">
      <c r="A71" s="167" t="s">
        <v>42</v>
      </c>
      <c r="B71" s="168"/>
      <c r="C71" s="169"/>
      <c r="D71" s="61" t="s">
        <v>0</v>
      </c>
      <c r="E71" s="62">
        <v>91624</v>
      </c>
      <c r="F71" s="63">
        <f>SUM(F73+F74)</f>
        <v>502826.4</v>
      </c>
      <c r="G71" s="63">
        <f>SUM(G73+G74)</f>
        <v>115899.29999999999</v>
      </c>
      <c r="H71" s="63">
        <f>SUM(H73+H74)</f>
        <v>116716.7</v>
      </c>
      <c r="I71" s="63">
        <f>SUM(I73+I74)</f>
        <v>110899.2</v>
      </c>
      <c r="J71" s="63"/>
      <c r="K71" s="63">
        <f>SUM(K73+K74)</f>
        <v>112895.2</v>
      </c>
      <c r="L71" s="63">
        <f>SUM(L73+L74)</f>
        <v>46416</v>
      </c>
      <c r="M71" s="156"/>
      <c r="N71" s="156"/>
    </row>
    <row r="72" spans="1:14" s="64" customFormat="1" ht="59.25" customHeight="1">
      <c r="A72" s="65"/>
      <c r="B72" s="33"/>
      <c r="C72" s="66"/>
      <c r="D72" s="67" t="s">
        <v>5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  <c r="K72" s="62">
        <v>0</v>
      </c>
      <c r="L72" s="62">
        <v>0</v>
      </c>
      <c r="M72" s="157"/>
      <c r="N72" s="157"/>
    </row>
    <row r="73" spans="1:14" s="64" customFormat="1" ht="37.5" customHeight="1">
      <c r="A73" s="65"/>
      <c r="B73" s="33"/>
      <c r="C73" s="66"/>
      <c r="D73" s="67" t="s">
        <v>14</v>
      </c>
      <c r="E73" s="62">
        <v>44344</v>
      </c>
      <c r="F73" s="62">
        <f>SUM(F13+F63)</f>
        <v>230325.7</v>
      </c>
      <c r="G73" s="62">
        <f>SUM(G13+G63)</f>
        <v>55312.7</v>
      </c>
      <c r="H73" s="62">
        <f>SUM(H13+H63)</f>
        <v>56423</v>
      </c>
      <c r="I73" s="62">
        <f>SUM(I13+I63)</f>
        <v>58297</v>
      </c>
      <c r="J73" s="62"/>
      <c r="K73" s="62">
        <f>SUM(K13+K63)</f>
        <v>60293</v>
      </c>
      <c r="L73" s="62">
        <f>SUM(L13+L63)</f>
        <v>0</v>
      </c>
      <c r="M73" s="157"/>
      <c r="N73" s="157"/>
    </row>
    <row r="74" spans="1:14" s="64" customFormat="1" ht="52.5" customHeight="1">
      <c r="A74" s="65"/>
      <c r="B74" s="33"/>
      <c r="C74" s="66"/>
      <c r="D74" s="67" t="s">
        <v>4</v>
      </c>
      <c r="E74" s="62">
        <v>47280</v>
      </c>
      <c r="F74" s="62">
        <f>SUM(F14+F29+F39+F49+F64)</f>
        <v>272500.7</v>
      </c>
      <c r="G74" s="62">
        <f>SUM(G14+G29+G39+G49+G64)</f>
        <v>60586.6</v>
      </c>
      <c r="H74" s="62">
        <f>SUM(H14+H29+H39+H49+H64)</f>
        <v>60293.7</v>
      </c>
      <c r="I74" s="62">
        <f>SUM(I14+I29+I39+I49+I64)</f>
        <v>52602.2</v>
      </c>
      <c r="J74" s="62"/>
      <c r="K74" s="62">
        <f>SUM(K14+K29+K39+K49+K64)</f>
        <v>52602.2</v>
      </c>
      <c r="L74" s="62">
        <f>SUM(L14+L29+L39+L49+L64)</f>
        <v>46416</v>
      </c>
      <c r="M74" s="157"/>
      <c r="N74" s="157"/>
    </row>
    <row r="75" spans="1:14" s="64" customFormat="1" ht="57" customHeight="1">
      <c r="A75" s="65"/>
      <c r="B75" s="33"/>
      <c r="C75" s="66"/>
      <c r="D75" s="33" t="s">
        <v>33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/>
      <c r="K75" s="62">
        <v>0</v>
      </c>
      <c r="L75" s="62">
        <v>0</v>
      </c>
      <c r="M75" s="158"/>
      <c r="N75" s="158"/>
    </row>
    <row r="76" spans="1:14" ht="42" customHeight="1">
      <c r="A76" s="161" t="s">
        <v>40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3"/>
    </row>
    <row r="77" spans="1:14" s="58" customFormat="1" ht="45.75" customHeight="1">
      <c r="A77" s="146" t="s">
        <v>6</v>
      </c>
      <c r="B77" s="138" t="s">
        <v>90</v>
      </c>
      <c r="C77" s="147" t="s">
        <v>29</v>
      </c>
      <c r="D77" s="73" t="s">
        <v>0</v>
      </c>
      <c r="E77" s="74">
        <v>7608.1</v>
      </c>
      <c r="F77" s="74">
        <f>SUM(F79+F80)</f>
        <v>9500</v>
      </c>
      <c r="G77" s="74">
        <f>SUM(G79+G80)</f>
        <v>2000</v>
      </c>
      <c r="H77" s="74">
        <f>SUM(H79+H80)</f>
        <v>0</v>
      </c>
      <c r="I77" s="74">
        <f>SUM(I79+I80)</f>
        <v>2500</v>
      </c>
      <c r="J77" s="74"/>
      <c r="K77" s="74">
        <f>SUM(K79+K80)</f>
        <v>2500</v>
      </c>
      <c r="L77" s="74">
        <f>SUM(L79+L80)</f>
        <v>2500</v>
      </c>
      <c r="M77" s="140"/>
      <c r="N77" s="131" t="s">
        <v>128</v>
      </c>
    </row>
    <row r="78" spans="1:14" s="58" customFormat="1" ht="42" customHeight="1">
      <c r="A78" s="146"/>
      <c r="B78" s="138"/>
      <c r="C78" s="147"/>
      <c r="D78" s="75" t="s">
        <v>5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/>
      <c r="K78" s="77">
        <v>0</v>
      </c>
      <c r="L78" s="77">
        <v>0</v>
      </c>
      <c r="M78" s="140"/>
      <c r="N78" s="132"/>
    </row>
    <row r="79" spans="1:14" s="58" customFormat="1" ht="42" customHeight="1">
      <c r="A79" s="146"/>
      <c r="B79" s="138"/>
      <c r="C79" s="147"/>
      <c r="D79" s="75" t="s">
        <v>14</v>
      </c>
      <c r="E79" s="77">
        <v>2371</v>
      </c>
      <c r="F79" s="77">
        <f>SUM(G79+H79+I79+K79+L79)</f>
        <v>0</v>
      </c>
      <c r="G79" s="77">
        <f aca="true" t="shared" si="1" ref="G79:I80">SUM(G84+G89)</f>
        <v>0</v>
      </c>
      <c r="H79" s="77">
        <f t="shared" si="1"/>
        <v>0</v>
      </c>
      <c r="I79" s="77">
        <f t="shared" si="1"/>
        <v>0</v>
      </c>
      <c r="J79" s="77"/>
      <c r="K79" s="77">
        <f>SUM(K84+K89)</f>
        <v>0</v>
      </c>
      <c r="L79" s="77">
        <f>SUM(L84+L89)</f>
        <v>0</v>
      </c>
      <c r="M79" s="140"/>
      <c r="N79" s="132"/>
    </row>
    <row r="80" spans="1:14" s="58" customFormat="1" ht="45.75" customHeight="1">
      <c r="A80" s="146"/>
      <c r="B80" s="138"/>
      <c r="C80" s="147"/>
      <c r="D80" s="75" t="s">
        <v>4</v>
      </c>
      <c r="E80" s="77">
        <v>5237.1</v>
      </c>
      <c r="F80" s="77">
        <f>SUM(G80+H80+I80+K80+L80)</f>
        <v>9500</v>
      </c>
      <c r="G80" s="77">
        <f t="shared" si="1"/>
        <v>2000</v>
      </c>
      <c r="H80" s="77">
        <f t="shared" si="1"/>
        <v>0</v>
      </c>
      <c r="I80" s="77">
        <f t="shared" si="1"/>
        <v>2500</v>
      </c>
      <c r="J80" s="77"/>
      <c r="K80" s="77">
        <f>SUM(K85+K90)</f>
        <v>2500</v>
      </c>
      <c r="L80" s="77">
        <f>SUM(L85+L90)</f>
        <v>2500</v>
      </c>
      <c r="M80" s="140"/>
      <c r="N80" s="132"/>
    </row>
    <row r="81" spans="1:14" s="58" customFormat="1" ht="108.75" customHeight="1">
      <c r="A81" s="146"/>
      <c r="B81" s="138"/>
      <c r="C81" s="147"/>
      <c r="D81" s="100" t="s">
        <v>33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/>
      <c r="K81" s="77">
        <v>0</v>
      </c>
      <c r="L81" s="77">
        <v>0</v>
      </c>
      <c r="M81" s="140"/>
      <c r="N81" s="133"/>
    </row>
    <row r="82" spans="1:14" s="58" customFormat="1" ht="30" customHeight="1">
      <c r="A82" s="145" t="s">
        <v>22</v>
      </c>
      <c r="B82" s="152" t="s">
        <v>105</v>
      </c>
      <c r="C82" s="153" t="s">
        <v>29</v>
      </c>
      <c r="D82" s="41" t="s">
        <v>0</v>
      </c>
      <c r="E82" s="39">
        <v>5000</v>
      </c>
      <c r="F82" s="39">
        <f>SUM(F85)</f>
        <v>9500</v>
      </c>
      <c r="G82" s="39">
        <f>SUM(G85)</f>
        <v>2000</v>
      </c>
      <c r="H82" s="39">
        <f>SUM(H85)</f>
        <v>0</v>
      </c>
      <c r="I82" s="39">
        <f>SUM(I85)</f>
        <v>2500</v>
      </c>
      <c r="J82" s="39"/>
      <c r="K82" s="39">
        <f>SUM(K85)</f>
        <v>2500</v>
      </c>
      <c r="L82" s="39">
        <f>SUM(L85)</f>
        <v>2500</v>
      </c>
      <c r="M82" s="135" t="s">
        <v>59</v>
      </c>
      <c r="N82" s="170"/>
    </row>
    <row r="83" spans="1:14" s="58" customFormat="1" ht="45" customHeight="1">
      <c r="A83" s="145"/>
      <c r="B83" s="152"/>
      <c r="C83" s="153"/>
      <c r="D83" s="40" t="s">
        <v>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/>
      <c r="K83" s="38">
        <v>0</v>
      </c>
      <c r="L83" s="38">
        <v>0</v>
      </c>
      <c r="M83" s="135"/>
      <c r="N83" s="170"/>
    </row>
    <row r="84" spans="1:14" s="58" customFormat="1" ht="45" customHeight="1">
      <c r="A84" s="145"/>
      <c r="B84" s="152"/>
      <c r="C84" s="153"/>
      <c r="D84" s="40" t="s">
        <v>14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/>
      <c r="K84" s="38">
        <v>0</v>
      </c>
      <c r="L84" s="38">
        <v>0</v>
      </c>
      <c r="M84" s="135"/>
      <c r="N84" s="170"/>
    </row>
    <row r="85" spans="1:14" s="58" customFormat="1" ht="55.5" customHeight="1">
      <c r="A85" s="145"/>
      <c r="B85" s="152"/>
      <c r="C85" s="153"/>
      <c r="D85" s="40" t="s">
        <v>4</v>
      </c>
      <c r="E85" s="38">
        <v>5000</v>
      </c>
      <c r="F85" s="38">
        <f>SUM(G85+H85+I85+K85+L85)</f>
        <v>9500</v>
      </c>
      <c r="G85" s="38">
        <v>2000</v>
      </c>
      <c r="H85" s="38">
        <v>0</v>
      </c>
      <c r="I85" s="38">
        <v>2500</v>
      </c>
      <c r="J85" s="38"/>
      <c r="K85" s="38">
        <v>2500</v>
      </c>
      <c r="L85" s="38">
        <v>2500</v>
      </c>
      <c r="M85" s="135"/>
      <c r="N85" s="170"/>
    </row>
    <row r="86" spans="1:254" s="60" customFormat="1" ht="33" customHeight="1">
      <c r="A86" s="145"/>
      <c r="B86" s="152"/>
      <c r="C86" s="153"/>
      <c r="D86" s="56" t="s">
        <v>33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/>
      <c r="K86" s="38">
        <v>0</v>
      </c>
      <c r="L86" s="38">
        <v>0</v>
      </c>
      <c r="M86" s="135"/>
      <c r="N86" s="170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</row>
    <row r="87" spans="1:254" s="3" customFormat="1" ht="177.75" customHeight="1">
      <c r="A87" s="145" t="s">
        <v>23</v>
      </c>
      <c r="B87" s="172" t="s">
        <v>124</v>
      </c>
      <c r="C87" s="153" t="s">
        <v>29</v>
      </c>
      <c r="D87" s="41" t="s">
        <v>0</v>
      </c>
      <c r="E87" s="39">
        <v>2608.1</v>
      </c>
      <c r="F87" s="39">
        <f>SUM(F89+F90)</f>
        <v>0</v>
      </c>
      <c r="G87" s="39">
        <f>SUM(G89+G90)</f>
        <v>0</v>
      </c>
      <c r="H87" s="39">
        <f>SUM(H89+H90)</f>
        <v>0</v>
      </c>
      <c r="I87" s="39">
        <f>SUM(I89+I90)</f>
        <v>0</v>
      </c>
      <c r="J87" s="39"/>
      <c r="K87" s="39">
        <f>SUM(K89+K90)</f>
        <v>0</v>
      </c>
      <c r="L87" s="39">
        <f>SUM(L89+L90)</f>
        <v>0</v>
      </c>
      <c r="M87" s="126" t="s">
        <v>60</v>
      </c>
      <c r="N87" s="136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</row>
    <row r="88" spans="1:254" s="3" customFormat="1" ht="58.5" customHeight="1" hidden="1">
      <c r="A88" s="145"/>
      <c r="B88" s="173"/>
      <c r="C88" s="153"/>
      <c r="D88" s="40" t="s">
        <v>5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/>
      <c r="K88" s="38">
        <v>0</v>
      </c>
      <c r="L88" s="38">
        <v>0</v>
      </c>
      <c r="M88" s="126"/>
      <c r="N88" s="136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</row>
    <row r="89" spans="1:254" s="3" customFormat="1" ht="58.5" customHeight="1">
      <c r="A89" s="145"/>
      <c r="B89" s="173"/>
      <c r="C89" s="153"/>
      <c r="D89" s="40" t="s">
        <v>14</v>
      </c>
      <c r="E89" s="38">
        <v>2371</v>
      </c>
      <c r="F89" s="38">
        <f>SUM(G89+H89+I89+K89+L89)</f>
        <v>0</v>
      </c>
      <c r="G89" s="38">
        <v>0</v>
      </c>
      <c r="H89" s="38">
        <v>0</v>
      </c>
      <c r="I89" s="38">
        <v>0</v>
      </c>
      <c r="J89" s="38"/>
      <c r="K89" s="38">
        <v>0</v>
      </c>
      <c r="L89" s="38">
        <v>0</v>
      </c>
      <c r="M89" s="126"/>
      <c r="N89" s="136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</row>
    <row r="90" spans="1:254" s="3" customFormat="1" ht="58.5" customHeight="1">
      <c r="A90" s="145"/>
      <c r="B90" s="173"/>
      <c r="C90" s="153"/>
      <c r="D90" s="40" t="s">
        <v>4</v>
      </c>
      <c r="E90" s="38">
        <v>237.1</v>
      </c>
      <c r="F90" s="38">
        <f>SUM(G90+H90+I90+K90+L90)</f>
        <v>0</v>
      </c>
      <c r="G90" s="38">
        <v>0</v>
      </c>
      <c r="H90" s="38">
        <v>0</v>
      </c>
      <c r="I90" s="38">
        <v>0</v>
      </c>
      <c r="J90" s="38"/>
      <c r="K90" s="38">
        <v>0</v>
      </c>
      <c r="L90" s="38">
        <v>0</v>
      </c>
      <c r="M90" s="126"/>
      <c r="N90" s="136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</row>
    <row r="91" spans="1:254" s="3" customFormat="1" ht="35.25" customHeight="1">
      <c r="A91" s="145"/>
      <c r="B91" s="174"/>
      <c r="C91" s="153"/>
      <c r="D91" s="56" t="s">
        <v>33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/>
      <c r="K91" s="38">
        <v>0</v>
      </c>
      <c r="L91" s="38">
        <v>0</v>
      </c>
      <c r="M91" s="126"/>
      <c r="N91" s="136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14" s="58" customFormat="1" ht="41.25" customHeight="1">
      <c r="A92" s="167" t="s">
        <v>42</v>
      </c>
      <c r="B92" s="168"/>
      <c r="C92" s="169"/>
      <c r="D92" s="61" t="s">
        <v>0</v>
      </c>
      <c r="E92" s="63">
        <v>5000</v>
      </c>
      <c r="F92" s="63">
        <f>SUM(F94+F95)</f>
        <v>9500</v>
      </c>
      <c r="G92" s="63">
        <f>SUM(G94+G95)</f>
        <v>2000</v>
      </c>
      <c r="H92" s="63">
        <f>SUM(H94+H95)</f>
        <v>0</v>
      </c>
      <c r="I92" s="63">
        <f>SUM(I94+I95)</f>
        <v>2500</v>
      </c>
      <c r="J92" s="63"/>
      <c r="K92" s="63">
        <f>SUM(K94+K95)</f>
        <v>2500</v>
      </c>
      <c r="L92" s="63">
        <f>SUM(L94+L95)</f>
        <v>2500</v>
      </c>
      <c r="M92" s="156"/>
      <c r="N92" s="156"/>
    </row>
    <row r="93" spans="1:14" s="58" customFormat="1" ht="57.75" customHeight="1">
      <c r="A93" s="68"/>
      <c r="B93" s="69"/>
      <c r="C93" s="66"/>
      <c r="D93" s="67" t="s">
        <v>5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/>
      <c r="K93" s="62">
        <v>0</v>
      </c>
      <c r="L93" s="62">
        <v>0</v>
      </c>
      <c r="M93" s="157"/>
      <c r="N93" s="157"/>
    </row>
    <row r="94" spans="1:14" s="58" customFormat="1" ht="58.5" customHeight="1">
      <c r="A94" s="68"/>
      <c r="B94" s="69"/>
      <c r="C94" s="66"/>
      <c r="D94" s="67" t="s">
        <v>14</v>
      </c>
      <c r="E94" s="62">
        <v>2371</v>
      </c>
      <c r="F94" s="62">
        <f aca="true" t="shared" si="2" ref="F94:I95">SUM(F79)</f>
        <v>0</v>
      </c>
      <c r="G94" s="62">
        <f t="shared" si="2"/>
        <v>0</v>
      </c>
      <c r="H94" s="62">
        <f t="shared" si="2"/>
        <v>0</v>
      </c>
      <c r="I94" s="62">
        <f t="shared" si="2"/>
        <v>0</v>
      </c>
      <c r="J94" s="62"/>
      <c r="K94" s="62">
        <f>SUM(K79)</f>
        <v>0</v>
      </c>
      <c r="L94" s="62">
        <f>SUM(L79)</f>
        <v>0</v>
      </c>
      <c r="M94" s="157"/>
      <c r="N94" s="157"/>
    </row>
    <row r="95" spans="1:14" s="58" customFormat="1" ht="57.75" customHeight="1">
      <c r="A95" s="68"/>
      <c r="B95" s="69"/>
      <c r="C95" s="66"/>
      <c r="D95" s="67" t="s">
        <v>4</v>
      </c>
      <c r="E95" s="62">
        <v>5237.1</v>
      </c>
      <c r="F95" s="62">
        <f t="shared" si="2"/>
        <v>9500</v>
      </c>
      <c r="G95" s="62">
        <f t="shared" si="2"/>
        <v>2000</v>
      </c>
      <c r="H95" s="62">
        <f t="shared" si="2"/>
        <v>0</v>
      </c>
      <c r="I95" s="62">
        <f t="shared" si="2"/>
        <v>2500</v>
      </c>
      <c r="J95" s="62"/>
      <c r="K95" s="62">
        <f>SUM(K80)</f>
        <v>2500</v>
      </c>
      <c r="L95" s="62">
        <f>SUM(L80)</f>
        <v>2500</v>
      </c>
      <c r="M95" s="157"/>
      <c r="N95" s="157"/>
    </row>
    <row r="96" spans="1:14" s="58" customFormat="1" ht="87" customHeight="1">
      <c r="A96" s="65"/>
      <c r="B96" s="70"/>
      <c r="C96" s="66"/>
      <c r="D96" s="33" t="s">
        <v>33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/>
      <c r="K96" s="62">
        <v>0</v>
      </c>
      <c r="L96" s="62">
        <v>0</v>
      </c>
      <c r="M96" s="158"/>
      <c r="N96" s="158"/>
    </row>
    <row r="97" spans="1:14" s="58" customFormat="1" ht="51" customHeight="1">
      <c r="A97" s="161" t="s">
        <v>41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3"/>
    </row>
    <row r="98" spans="1:14" s="58" customFormat="1" ht="27.75" customHeight="1">
      <c r="A98" s="185" t="s">
        <v>7</v>
      </c>
      <c r="B98" s="188" t="s">
        <v>91</v>
      </c>
      <c r="C98" s="147" t="s">
        <v>29</v>
      </c>
      <c r="D98" s="73" t="s">
        <v>0</v>
      </c>
      <c r="E98" s="74">
        <v>28355</v>
      </c>
      <c r="F98" s="74">
        <f>SUM(F100+F101)</f>
        <v>145471</v>
      </c>
      <c r="G98" s="74">
        <f>SUM(G100+G101)</f>
        <v>29154</v>
      </c>
      <c r="H98" s="74">
        <f>SUM(H100+H101)</f>
        <v>29154</v>
      </c>
      <c r="I98" s="74">
        <f>SUM(I100+I101)</f>
        <v>29154</v>
      </c>
      <c r="J98" s="74"/>
      <c r="K98" s="74">
        <f>SUM(K100+K101)</f>
        <v>29154</v>
      </c>
      <c r="L98" s="74">
        <f>SUM(L100+L101)</f>
        <v>28855</v>
      </c>
      <c r="M98" s="191"/>
      <c r="N98" s="131" t="s">
        <v>64</v>
      </c>
    </row>
    <row r="99" spans="1:14" s="58" customFormat="1" ht="44.25" customHeight="1">
      <c r="A99" s="186"/>
      <c r="B99" s="189"/>
      <c r="C99" s="147"/>
      <c r="D99" s="75" t="s">
        <v>5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/>
      <c r="K99" s="77">
        <v>0</v>
      </c>
      <c r="L99" s="77">
        <v>0</v>
      </c>
      <c r="M99" s="192"/>
      <c r="N99" s="132"/>
    </row>
    <row r="100" spans="1:14" s="58" customFormat="1" ht="47.25" customHeight="1">
      <c r="A100" s="186"/>
      <c r="B100" s="189"/>
      <c r="C100" s="147"/>
      <c r="D100" s="75" t="s">
        <v>14</v>
      </c>
      <c r="E100" s="77">
        <v>8855</v>
      </c>
      <c r="F100" s="77">
        <f aca="true" t="shared" si="3" ref="F100:I101">SUM(F105)</f>
        <v>45471</v>
      </c>
      <c r="G100" s="77">
        <f t="shared" si="3"/>
        <v>9154</v>
      </c>
      <c r="H100" s="77">
        <f t="shared" si="3"/>
        <v>9154</v>
      </c>
      <c r="I100" s="77">
        <f t="shared" si="3"/>
        <v>9154</v>
      </c>
      <c r="J100" s="77"/>
      <c r="K100" s="77">
        <f>SUM(K105)</f>
        <v>9154</v>
      </c>
      <c r="L100" s="77">
        <f>SUM(L105)</f>
        <v>8855</v>
      </c>
      <c r="M100" s="192"/>
      <c r="N100" s="132"/>
    </row>
    <row r="101" spans="1:14" s="58" customFormat="1" ht="43.5" customHeight="1">
      <c r="A101" s="186"/>
      <c r="B101" s="189"/>
      <c r="C101" s="147"/>
      <c r="D101" s="75" t="s">
        <v>4</v>
      </c>
      <c r="E101" s="77">
        <v>19500</v>
      </c>
      <c r="F101" s="77">
        <f t="shared" si="3"/>
        <v>100000</v>
      </c>
      <c r="G101" s="77">
        <f t="shared" si="3"/>
        <v>20000</v>
      </c>
      <c r="H101" s="77">
        <f t="shared" si="3"/>
        <v>20000</v>
      </c>
      <c r="I101" s="77">
        <f t="shared" si="3"/>
        <v>20000</v>
      </c>
      <c r="J101" s="77"/>
      <c r="K101" s="77">
        <f>SUM(K106)</f>
        <v>20000</v>
      </c>
      <c r="L101" s="77">
        <f>SUM(L106)</f>
        <v>20000</v>
      </c>
      <c r="M101" s="192"/>
      <c r="N101" s="132"/>
    </row>
    <row r="102" spans="1:14" s="58" customFormat="1" ht="59.25" customHeight="1">
      <c r="A102" s="187"/>
      <c r="B102" s="190"/>
      <c r="C102" s="147"/>
      <c r="D102" s="100" t="s">
        <v>33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/>
      <c r="K102" s="77">
        <v>0</v>
      </c>
      <c r="L102" s="77">
        <v>0</v>
      </c>
      <c r="M102" s="193"/>
      <c r="N102" s="133"/>
    </row>
    <row r="103" spans="1:14" s="58" customFormat="1" ht="27.75" customHeight="1">
      <c r="A103" s="118" t="s">
        <v>20</v>
      </c>
      <c r="B103" s="176" t="s">
        <v>106</v>
      </c>
      <c r="C103" s="153" t="s">
        <v>29</v>
      </c>
      <c r="D103" s="41" t="s">
        <v>0</v>
      </c>
      <c r="E103" s="38">
        <v>28355</v>
      </c>
      <c r="F103" s="38">
        <f>SUM(F105+F106)</f>
        <v>145471</v>
      </c>
      <c r="G103" s="38">
        <f>SUM(G105+G106)</f>
        <v>29154</v>
      </c>
      <c r="H103" s="38">
        <f>SUM(H105+H106)</f>
        <v>29154</v>
      </c>
      <c r="I103" s="38">
        <f>SUM(I105+I106)</f>
        <v>29154</v>
      </c>
      <c r="J103" s="38"/>
      <c r="K103" s="38">
        <f>SUM(K105+K106)</f>
        <v>29154</v>
      </c>
      <c r="L103" s="38">
        <f>SUM(L105+L106)</f>
        <v>28855</v>
      </c>
      <c r="M103" s="179" t="s">
        <v>60</v>
      </c>
      <c r="N103" s="182"/>
    </row>
    <row r="104" spans="1:14" s="58" customFormat="1" ht="48.75" customHeight="1">
      <c r="A104" s="119"/>
      <c r="B104" s="177"/>
      <c r="C104" s="153"/>
      <c r="D104" s="40" t="s">
        <v>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/>
      <c r="K104" s="38">
        <v>0</v>
      </c>
      <c r="L104" s="38">
        <v>0</v>
      </c>
      <c r="M104" s="180"/>
      <c r="N104" s="183"/>
    </row>
    <row r="105" spans="1:14" s="58" customFormat="1" ht="44.25" customHeight="1">
      <c r="A105" s="119"/>
      <c r="B105" s="177"/>
      <c r="C105" s="153"/>
      <c r="D105" s="40" t="s">
        <v>14</v>
      </c>
      <c r="E105" s="101">
        <v>8855</v>
      </c>
      <c r="F105" s="38">
        <f>SUM(G105+H105+I105+K105+L105)</f>
        <v>45471</v>
      </c>
      <c r="G105" s="38">
        <v>9154</v>
      </c>
      <c r="H105" s="38">
        <v>9154</v>
      </c>
      <c r="I105" s="38">
        <v>9154</v>
      </c>
      <c r="J105" s="38"/>
      <c r="K105" s="38">
        <v>9154</v>
      </c>
      <c r="L105" s="38">
        <v>8855</v>
      </c>
      <c r="M105" s="180"/>
      <c r="N105" s="183"/>
    </row>
    <row r="106" spans="1:14" s="58" customFormat="1" ht="39.75" customHeight="1">
      <c r="A106" s="119"/>
      <c r="B106" s="177"/>
      <c r="C106" s="153"/>
      <c r="D106" s="40" t="s">
        <v>4</v>
      </c>
      <c r="E106" s="101">
        <v>19500</v>
      </c>
      <c r="F106" s="38">
        <f>SUM(G106+H106+I106+K106+L106)</f>
        <v>100000</v>
      </c>
      <c r="G106" s="38">
        <v>20000</v>
      </c>
      <c r="H106" s="38">
        <v>20000</v>
      </c>
      <c r="I106" s="38">
        <v>20000</v>
      </c>
      <c r="J106" s="38"/>
      <c r="K106" s="38">
        <v>20000</v>
      </c>
      <c r="L106" s="38">
        <v>20000</v>
      </c>
      <c r="M106" s="180"/>
      <c r="N106" s="183"/>
    </row>
    <row r="107" spans="1:14" s="58" customFormat="1" ht="33" customHeight="1">
      <c r="A107" s="120"/>
      <c r="B107" s="178"/>
      <c r="C107" s="153"/>
      <c r="D107" s="56" t="s">
        <v>33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/>
      <c r="K107" s="38">
        <v>0</v>
      </c>
      <c r="L107" s="38">
        <v>0</v>
      </c>
      <c r="M107" s="181"/>
      <c r="N107" s="184"/>
    </row>
    <row r="108" spans="1:14" s="58" customFormat="1" ht="42.75" customHeight="1">
      <c r="A108" s="167" t="s">
        <v>42</v>
      </c>
      <c r="B108" s="168"/>
      <c r="C108" s="169"/>
      <c r="D108" s="61" t="s">
        <v>0</v>
      </c>
      <c r="E108" s="63">
        <v>28355</v>
      </c>
      <c r="F108" s="63">
        <f>SUM(F110+F111)</f>
        <v>145471</v>
      </c>
      <c r="G108" s="63">
        <f>SUM(G110+G111)</f>
        <v>29154</v>
      </c>
      <c r="H108" s="63">
        <f>SUM(H110+H111)</f>
        <v>29154</v>
      </c>
      <c r="I108" s="63">
        <f>SUM(I110+I111)</f>
        <v>29154</v>
      </c>
      <c r="J108" s="63"/>
      <c r="K108" s="63">
        <f>SUM(K110+K111)</f>
        <v>29154</v>
      </c>
      <c r="L108" s="63">
        <f>SUM(L110+L111)</f>
        <v>28855</v>
      </c>
      <c r="M108" s="156"/>
      <c r="N108" s="156"/>
    </row>
    <row r="109" spans="1:14" s="58" customFormat="1" ht="65.25" customHeight="1">
      <c r="A109" s="68"/>
      <c r="B109" s="69"/>
      <c r="C109" s="66"/>
      <c r="D109" s="67" t="s">
        <v>5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/>
      <c r="K109" s="62">
        <v>0</v>
      </c>
      <c r="L109" s="62">
        <v>0</v>
      </c>
      <c r="M109" s="157"/>
      <c r="N109" s="157"/>
    </row>
    <row r="110" spans="1:14" s="58" customFormat="1" ht="45" customHeight="1">
      <c r="A110" s="68"/>
      <c r="B110" s="69"/>
      <c r="C110" s="66"/>
      <c r="D110" s="67" t="s">
        <v>14</v>
      </c>
      <c r="E110" s="62">
        <v>8855</v>
      </c>
      <c r="F110" s="62">
        <f aca="true" t="shared" si="4" ref="F110:I111">SUM(F100)</f>
        <v>45471</v>
      </c>
      <c r="G110" s="62">
        <f t="shared" si="4"/>
        <v>9154</v>
      </c>
      <c r="H110" s="62">
        <f t="shared" si="4"/>
        <v>9154</v>
      </c>
      <c r="I110" s="62">
        <f t="shared" si="4"/>
        <v>9154</v>
      </c>
      <c r="J110" s="62"/>
      <c r="K110" s="62">
        <f>SUM(K100)</f>
        <v>9154</v>
      </c>
      <c r="L110" s="62">
        <f>SUM(L100)</f>
        <v>8855</v>
      </c>
      <c r="M110" s="157"/>
      <c r="N110" s="157"/>
    </row>
    <row r="111" spans="1:14" s="58" customFormat="1" ht="46.5" customHeight="1">
      <c r="A111" s="68"/>
      <c r="B111" s="69"/>
      <c r="C111" s="66"/>
      <c r="D111" s="67" t="s">
        <v>4</v>
      </c>
      <c r="E111" s="62">
        <v>19500</v>
      </c>
      <c r="F111" s="62">
        <f t="shared" si="4"/>
        <v>100000</v>
      </c>
      <c r="G111" s="62">
        <f t="shared" si="4"/>
        <v>20000</v>
      </c>
      <c r="H111" s="62">
        <f t="shared" si="4"/>
        <v>20000</v>
      </c>
      <c r="I111" s="62">
        <f t="shared" si="4"/>
        <v>20000</v>
      </c>
      <c r="J111" s="62"/>
      <c r="K111" s="62">
        <f>SUM(K101)</f>
        <v>20000</v>
      </c>
      <c r="L111" s="62">
        <f>SUM(L101)</f>
        <v>20000</v>
      </c>
      <c r="M111" s="157"/>
      <c r="N111" s="157"/>
    </row>
    <row r="112" spans="1:14" s="58" customFormat="1" ht="78.75" customHeight="1">
      <c r="A112" s="68"/>
      <c r="B112" s="69"/>
      <c r="C112" s="66"/>
      <c r="D112" s="33" t="s">
        <v>33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/>
      <c r="K112" s="62">
        <v>0</v>
      </c>
      <c r="L112" s="62">
        <v>0</v>
      </c>
      <c r="M112" s="158"/>
      <c r="N112" s="158"/>
    </row>
    <row r="113" spans="1:14" s="58" customFormat="1" ht="45" customHeight="1">
      <c r="A113" s="161" t="s">
        <v>43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3"/>
    </row>
    <row r="114" spans="1:14" s="58" customFormat="1" ht="37.5" customHeight="1">
      <c r="A114" s="185" t="s">
        <v>6</v>
      </c>
      <c r="B114" s="188" t="s">
        <v>92</v>
      </c>
      <c r="C114" s="147" t="s">
        <v>29</v>
      </c>
      <c r="D114" s="73" t="s">
        <v>0</v>
      </c>
      <c r="E114" s="194" t="s">
        <v>65</v>
      </c>
      <c r="F114" s="195"/>
      <c r="G114" s="195"/>
      <c r="H114" s="195"/>
      <c r="I114" s="195"/>
      <c r="J114" s="195"/>
      <c r="K114" s="195"/>
      <c r="L114" s="196"/>
      <c r="M114" s="191"/>
      <c r="N114" s="131" t="s">
        <v>129</v>
      </c>
    </row>
    <row r="115" spans="1:14" s="58" customFormat="1" ht="42.75" customHeight="1">
      <c r="A115" s="186"/>
      <c r="B115" s="189"/>
      <c r="C115" s="147"/>
      <c r="D115" s="75" t="s">
        <v>5</v>
      </c>
      <c r="E115" s="197"/>
      <c r="F115" s="198"/>
      <c r="G115" s="198"/>
      <c r="H115" s="198"/>
      <c r="I115" s="198"/>
      <c r="J115" s="198"/>
      <c r="K115" s="198"/>
      <c r="L115" s="199"/>
      <c r="M115" s="192"/>
      <c r="N115" s="132"/>
    </row>
    <row r="116" spans="1:14" s="58" customFormat="1" ht="40.5" customHeight="1">
      <c r="A116" s="186"/>
      <c r="B116" s="189"/>
      <c r="C116" s="147"/>
      <c r="D116" s="75" t="s">
        <v>14</v>
      </c>
      <c r="E116" s="197"/>
      <c r="F116" s="198"/>
      <c r="G116" s="198"/>
      <c r="H116" s="198"/>
      <c r="I116" s="198"/>
      <c r="J116" s="198"/>
      <c r="K116" s="198"/>
      <c r="L116" s="199"/>
      <c r="M116" s="192"/>
      <c r="N116" s="132"/>
    </row>
    <row r="117" spans="1:14" s="58" customFormat="1" ht="42" customHeight="1">
      <c r="A117" s="186"/>
      <c r="B117" s="189"/>
      <c r="C117" s="147"/>
      <c r="D117" s="75" t="s">
        <v>4</v>
      </c>
      <c r="E117" s="197"/>
      <c r="F117" s="198"/>
      <c r="G117" s="198"/>
      <c r="H117" s="198"/>
      <c r="I117" s="198"/>
      <c r="J117" s="198"/>
      <c r="K117" s="198"/>
      <c r="L117" s="199"/>
      <c r="M117" s="192"/>
      <c r="N117" s="132"/>
    </row>
    <row r="118" spans="1:14" s="58" customFormat="1" ht="136.5" customHeight="1">
      <c r="A118" s="187"/>
      <c r="B118" s="190"/>
      <c r="C118" s="147"/>
      <c r="D118" s="100" t="s">
        <v>33</v>
      </c>
      <c r="E118" s="200"/>
      <c r="F118" s="201"/>
      <c r="G118" s="201"/>
      <c r="H118" s="201"/>
      <c r="I118" s="201"/>
      <c r="J118" s="201"/>
      <c r="K118" s="201"/>
      <c r="L118" s="202"/>
      <c r="M118" s="193"/>
      <c r="N118" s="133"/>
    </row>
    <row r="119" spans="1:14" s="58" customFormat="1" ht="73.5" customHeight="1">
      <c r="A119" s="118" t="s">
        <v>22</v>
      </c>
      <c r="B119" s="176" t="s">
        <v>107</v>
      </c>
      <c r="C119" s="153" t="s">
        <v>29</v>
      </c>
      <c r="D119" s="41" t="s">
        <v>0</v>
      </c>
      <c r="E119" s="203" t="s">
        <v>65</v>
      </c>
      <c r="F119" s="204"/>
      <c r="G119" s="204"/>
      <c r="H119" s="204"/>
      <c r="I119" s="204"/>
      <c r="J119" s="204"/>
      <c r="K119" s="204"/>
      <c r="L119" s="205"/>
      <c r="M119" s="179" t="s">
        <v>61</v>
      </c>
      <c r="N119" s="182"/>
    </row>
    <row r="120" spans="1:14" s="58" customFormat="1" ht="59.25" customHeight="1">
      <c r="A120" s="119"/>
      <c r="B120" s="177"/>
      <c r="C120" s="153"/>
      <c r="D120" s="40" t="s">
        <v>5</v>
      </c>
      <c r="E120" s="206"/>
      <c r="F120" s="207"/>
      <c r="G120" s="207"/>
      <c r="H120" s="207"/>
      <c r="I120" s="207"/>
      <c r="J120" s="207"/>
      <c r="K120" s="207"/>
      <c r="L120" s="208"/>
      <c r="M120" s="180"/>
      <c r="N120" s="183"/>
    </row>
    <row r="121" spans="1:14" s="58" customFormat="1" ht="78" customHeight="1">
      <c r="A121" s="119"/>
      <c r="B121" s="177"/>
      <c r="C121" s="153"/>
      <c r="D121" s="40" t="s">
        <v>14</v>
      </c>
      <c r="E121" s="206"/>
      <c r="F121" s="207"/>
      <c r="G121" s="207"/>
      <c r="H121" s="207"/>
      <c r="I121" s="207"/>
      <c r="J121" s="207"/>
      <c r="K121" s="207"/>
      <c r="L121" s="208"/>
      <c r="M121" s="180"/>
      <c r="N121" s="183"/>
    </row>
    <row r="122" spans="1:14" s="58" customFormat="1" ht="45" customHeight="1">
      <c r="A122" s="119"/>
      <c r="B122" s="177"/>
      <c r="C122" s="153"/>
      <c r="D122" s="40" t="s">
        <v>4</v>
      </c>
      <c r="E122" s="206"/>
      <c r="F122" s="207"/>
      <c r="G122" s="207"/>
      <c r="H122" s="207"/>
      <c r="I122" s="207"/>
      <c r="J122" s="207"/>
      <c r="K122" s="207"/>
      <c r="L122" s="208"/>
      <c r="M122" s="180"/>
      <c r="N122" s="183"/>
    </row>
    <row r="123" spans="1:14" s="58" customFormat="1" ht="81" customHeight="1">
      <c r="A123" s="120"/>
      <c r="B123" s="178"/>
      <c r="C123" s="153"/>
      <c r="D123" s="56" t="s">
        <v>33</v>
      </c>
      <c r="E123" s="209"/>
      <c r="F123" s="210"/>
      <c r="G123" s="210"/>
      <c r="H123" s="210"/>
      <c r="I123" s="210"/>
      <c r="J123" s="210"/>
      <c r="K123" s="210"/>
      <c r="L123" s="211"/>
      <c r="M123" s="181"/>
      <c r="N123" s="184"/>
    </row>
    <row r="124" spans="1:14" s="58" customFormat="1" ht="32.25" customHeight="1">
      <c r="A124" s="167" t="s">
        <v>42</v>
      </c>
      <c r="B124" s="168"/>
      <c r="C124" s="169"/>
      <c r="D124" s="61" t="s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/>
      <c r="K124" s="63">
        <v>0</v>
      </c>
      <c r="L124" s="63">
        <v>0</v>
      </c>
      <c r="M124" s="156"/>
      <c r="N124" s="156"/>
    </row>
    <row r="125" spans="1:14" s="58" customFormat="1" ht="42" customHeight="1">
      <c r="A125" s="65"/>
      <c r="B125" s="70"/>
      <c r="C125" s="66"/>
      <c r="D125" s="67" t="s">
        <v>5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/>
      <c r="K125" s="62">
        <v>0</v>
      </c>
      <c r="L125" s="62">
        <v>0</v>
      </c>
      <c r="M125" s="157"/>
      <c r="N125" s="157"/>
    </row>
    <row r="126" spans="1:14" s="58" customFormat="1" ht="34.5" customHeight="1">
      <c r="A126" s="65"/>
      <c r="B126" s="70"/>
      <c r="C126" s="66"/>
      <c r="D126" s="67" t="s">
        <v>14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/>
      <c r="K126" s="62">
        <v>0</v>
      </c>
      <c r="L126" s="62">
        <v>0</v>
      </c>
      <c r="M126" s="157"/>
      <c r="N126" s="157"/>
    </row>
    <row r="127" spans="1:14" s="58" customFormat="1" ht="75" customHeight="1">
      <c r="A127" s="65"/>
      <c r="B127" s="70"/>
      <c r="C127" s="66"/>
      <c r="D127" s="67" t="s">
        <v>4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/>
      <c r="K127" s="62">
        <v>0</v>
      </c>
      <c r="L127" s="62">
        <v>0</v>
      </c>
      <c r="M127" s="157"/>
      <c r="N127" s="157"/>
    </row>
    <row r="128" spans="1:14" s="58" customFormat="1" ht="123" customHeight="1">
      <c r="A128" s="65"/>
      <c r="B128" s="70"/>
      <c r="C128" s="66"/>
      <c r="D128" s="33" t="s">
        <v>33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/>
      <c r="K128" s="62">
        <v>0</v>
      </c>
      <c r="L128" s="62">
        <v>0</v>
      </c>
      <c r="M128" s="158"/>
      <c r="N128" s="158"/>
    </row>
    <row r="129" spans="1:14" s="58" customFormat="1" ht="51.75" customHeight="1">
      <c r="A129" s="161" t="s">
        <v>44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3"/>
    </row>
    <row r="130" spans="1:14" s="58" customFormat="1" ht="64.5" customHeight="1">
      <c r="A130" s="185" t="s">
        <v>6</v>
      </c>
      <c r="B130" s="188" t="s">
        <v>93</v>
      </c>
      <c r="C130" s="147" t="s">
        <v>29</v>
      </c>
      <c r="D130" s="73" t="s">
        <v>0</v>
      </c>
      <c r="E130" s="194" t="s">
        <v>65</v>
      </c>
      <c r="F130" s="195"/>
      <c r="G130" s="195"/>
      <c r="H130" s="195"/>
      <c r="I130" s="195"/>
      <c r="J130" s="195"/>
      <c r="K130" s="195"/>
      <c r="L130" s="196"/>
      <c r="M130" s="191"/>
      <c r="N130" s="215" t="s">
        <v>121</v>
      </c>
    </row>
    <row r="131" spans="1:14" s="58" customFormat="1" ht="48" customHeight="1">
      <c r="A131" s="186"/>
      <c r="B131" s="189"/>
      <c r="C131" s="147"/>
      <c r="D131" s="75" t="s">
        <v>5</v>
      </c>
      <c r="E131" s="197"/>
      <c r="F131" s="198"/>
      <c r="G131" s="198"/>
      <c r="H131" s="198"/>
      <c r="I131" s="198"/>
      <c r="J131" s="198"/>
      <c r="K131" s="198"/>
      <c r="L131" s="199"/>
      <c r="M131" s="192"/>
      <c r="N131" s="216"/>
    </row>
    <row r="132" spans="1:14" s="58" customFormat="1" ht="48" customHeight="1">
      <c r="A132" s="186"/>
      <c r="B132" s="189"/>
      <c r="C132" s="147"/>
      <c r="D132" s="75" t="s">
        <v>14</v>
      </c>
      <c r="E132" s="197"/>
      <c r="F132" s="198"/>
      <c r="G132" s="198"/>
      <c r="H132" s="198"/>
      <c r="I132" s="198"/>
      <c r="J132" s="198"/>
      <c r="K132" s="198"/>
      <c r="L132" s="199"/>
      <c r="M132" s="192"/>
      <c r="N132" s="216"/>
    </row>
    <row r="133" spans="1:14" s="58" customFormat="1" ht="48" customHeight="1">
      <c r="A133" s="186"/>
      <c r="B133" s="189"/>
      <c r="C133" s="147"/>
      <c r="D133" s="75" t="s">
        <v>4</v>
      </c>
      <c r="E133" s="197"/>
      <c r="F133" s="198"/>
      <c r="G133" s="198"/>
      <c r="H133" s="198"/>
      <c r="I133" s="198"/>
      <c r="J133" s="198"/>
      <c r="K133" s="198"/>
      <c r="L133" s="199"/>
      <c r="M133" s="192"/>
      <c r="N133" s="216"/>
    </row>
    <row r="134" spans="1:14" s="58" customFormat="1" ht="34.5" customHeight="1">
      <c r="A134" s="187"/>
      <c r="B134" s="190"/>
      <c r="C134" s="147"/>
      <c r="D134" s="76" t="s">
        <v>33</v>
      </c>
      <c r="E134" s="200"/>
      <c r="F134" s="201"/>
      <c r="G134" s="201"/>
      <c r="H134" s="201"/>
      <c r="I134" s="201"/>
      <c r="J134" s="201"/>
      <c r="K134" s="201"/>
      <c r="L134" s="202"/>
      <c r="M134" s="193"/>
      <c r="N134" s="216"/>
    </row>
    <row r="135" spans="1:14" s="58" customFormat="1" ht="45" customHeight="1">
      <c r="A135" s="118" t="s">
        <v>22</v>
      </c>
      <c r="B135" s="176" t="s">
        <v>108</v>
      </c>
      <c r="C135" s="153" t="s">
        <v>29</v>
      </c>
      <c r="D135" s="41" t="s">
        <v>0</v>
      </c>
      <c r="E135" s="203" t="s">
        <v>65</v>
      </c>
      <c r="F135" s="204"/>
      <c r="G135" s="204"/>
      <c r="H135" s="204"/>
      <c r="I135" s="204"/>
      <c r="J135" s="204"/>
      <c r="K135" s="204"/>
      <c r="L135" s="205"/>
      <c r="M135" s="179" t="s">
        <v>62</v>
      </c>
      <c r="N135" s="216"/>
    </row>
    <row r="136" spans="1:14" s="58" customFormat="1" ht="42.75" customHeight="1">
      <c r="A136" s="119"/>
      <c r="B136" s="177"/>
      <c r="C136" s="153"/>
      <c r="D136" s="40" t="s">
        <v>5</v>
      </c>
      <c r="E136" s="206"/>
      <c r="F136" s="207"/>
      <c r="G136" s="207"/>
      <c r="H136" s="207"/>
      <c r="I136" s="207"/>
      <c r="J136" s="207"/>
      <c r="K136" s="207"/>
      <c r="L136" s="208"/>
      <c r="M136" s="180"/>
      <c r="N136" s="216"/>
    </row>
    <row r="137" spans="1:14" s="58" customFormat="1" ht="42" customHeight="1">
      <c r="A137" s="119"/>
      <c r="B137" s="177"/>
      <c r="C137" s="153"/>
      <c r="D137" s="40" t="s">
        <v>14</v>
      </c>
      <c r="E137" s="206"/>
      <c r="F137" s="207"/>
      <c r="G137" s="207"/>
      <c r="H137" s="207"/>
      <c r="I137" s="207"/>
      <c r="J137" s="207"/>
      <c r="K137" s="207"/>
      <c r="L137" s="208"/>
      <c r="M137" s="180"/>
      <c r="N137" s="216"/>
    </row>
    <row r="138" spans="1:14" s="58" customFormat="1" ht="42" customHeight="1">
      <c r="A138" s="119"/>
      <c r="B138" s="177"/>
      <c r="C138" s="153"/>
      <c r="D138" s="40" t="s">
        <v>4</v>
      </c>
      <c r="E138" s="206"/>
      <c r="F138" s="207"/>
      <c r="G138" s="207"/>
      <c r="H138" s="207"/>
      <c r="I138" s="207"/>
      <c r="J138" s="207"/>
      <c r="K138" s="207"/>
      <c r="L138" s="208"/>
      <c r="M138" s="180"/>
      <c r="N138" s="216"/>
    </row>
    <row r="139" spans="1:14" s="58" customFormat="1" ht="60.75" customHeight="1">
      <c r="A139" s="120"/>
      <c r="B139" s="178"/>
      <c r="C139" s="153"/>
      <c r="D139" s="56" t="s">
        <v>33</v>
      </c>
      <c r="E139" s="209"/>
      <c r="F139" s="210"/>
      <c r="G139" s="210"/>
      <c r="H139" s="210"/>
      <c r="I139" s="210"/>
      <c r="J139" s="210"/>
      <c r="K139" s="210"/>
      <c r="L139" s="211"/>
      <c r="M139" s="181"/>
      <c r="N139" s="216"/>
    </row>
    <row r="140" spans="1:14" s="58" customFormat="1" ht="27.75" customHeight="1">
      <c r="A140" s="118" t="s">
        <v>23</v>
      </c>
      <c r="B140" s="176" t="s">
        <v>109</v>
      </c>
      <c r="C140" s="153" t="s">
        <v>29</v>
      </c>
      <c r="D140" s="41" t="s">
        <v>0</v>
      </c>
      <c r="E140" s="203" t="s">
        <v>65</v>
      </c>
      <c r="F140" s="204"/>
      <c r="G140" s="204"/>
      <c r="H140" s="204"/>
      <c r="I140" s="204"/>
      <c r="J140" s="204"/>
      <c r="K140" s="204"/>
      <c r="L140" s="205"/>
      <c r="M140" s="179" t="s">
        <v>63</v>
      </c>
      <c r="N140" s="216"/>
    </row>
    <row r="141" spans="1:14" s="58" customFormat="1" ht="58.5" customHeight="1">
      <c r="A141" s="119"/>
      <c r="B141" s="177"/>
      <c r="C141" s="153"/>
      <c r="D141" s="40" t="s">
        <v>5</v>
      </c>
      <c r="E141" s="206"/>
      <c r="F141" s="207"/>
      <c r="G141" s="207"/>
      <c r="H141" s="207"/>
      <c r="I141" s="207"/>
      <c r="J141" s="207"/>
      <c r="K141" s="207"/>
      <c r="L141" s="208"/>
      <c r="M141" s="180"/>
      <c r="N141" s="216"/>
    </row>
    <row r="142" spans="1:14" s="58" customFormat="1" ht="57" customHeight="1">
      <c r="A142" s="119"/>
      <c r="B142" s="177"/>
      <c r="C142" s="153"/>
      <c r="D142" s="40" t="s">
        <v>14</v>
      </c>
      <c r="E142" s="206"/>
      <c r="F142" s="207"/>
      <c r="G142" s="207"/>
      <c r="H142" s="207"/>
      <c r="I142" s="207"/>
      <c r="J142" s="207"/>
      <c r="K142" s="207"/>
      <c r="L142" s="208"/>
      <c r="M142" s="180"/>
      <c r="N142" s="216"/>
    </row>
    <row r="143" spans="1:14" s="58" customFormat="1" ht="78" customHeight="1">
      <c r="A143" s="119"/>
      <c r="B143" s="177"/>
      <c r="C143" s="153"/>
      <c r="D143" s="40" t="s">
        <v>4</v>
      </c>
      <c r="E143" s="206"/>
      <c r="F143" s="207"/>
      <c r="G143" s="207"/>
      <c r="H143" s="207"/>
      <c r="I143" s="207"/>
      <c r="J143" s="207"/>
      <c r="K143" s="207"/>
      <c r="L143" s="208"/>
      <c r="M143" s="180"/>
      <c r="N143" s="216"/>
    </row>
    <row r="144" spans="1:14" s="58" customFormat="1" ht="137.25" customHeight="1">
      <c r="A144" s="120"/>
      <c r="B144" s="178"/>
      <c r="C144" s="153"/>
      <c r="D144" s="56" t="s">
        <v>33</v>
      </c>
      <c r="E144" s="209"/>
      <c r="F144" s="210"/>
      <c r="G144" s="210"/>
      <c r="H144" s="210"/>
      <c r="I144" s="210"/>
      <c r="J144" s="210"/>
      <c r="K144" s="210"/>
      <c r="L144" s="211"/>
      <c r="M144" s="181"/>
      <c r="N144" s="217"/>
    </row>
    <row r="145" spans="1:14" s="58" customFormat="1" ht="63.75" customHeight="1">
      <c r="A145" s="167" t="s">
        <v>42</v>
      </c>
      <c r="B145" s="168"/>
      <c r="C145" s="169"/>
      <c r="D145" s="61" t="s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/>
      <c r="K145" s="63">
        <v>0</v>
      </c>
      <c r="L145" s="63">
        <v>0</v>
      </c>
      <c r="M145" s="156"/>
      <c r="N145" s="156"/>
    </row>
    <row r="146" spans="1:14" s="58" customFormat="1" ht="54" customHeight="1">
      <c r="A146" s="68"/>
      <c r="B146" s="71"/>
      <c r="C146" s="72"/>
      <c r="D146" s="67" t="s">
        <v>5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/>
      <c r="K146" s="62">
        <v>0</v>
      </c>
      <c r="L146" s="62">
        <v>0</v>
      </c>
      <c r="M146" s="157"/>
      <c r="N146" s="157"/>
    </row>
    <row r="147" spans="1:14" s="58" customFormat="1" ht="47.25" customHeight="1">
      <c r="A147" s="68"/>
      <c r="B147" s="71"/>
      <c r="C147" s="72"/>
      <c r="D147" s="67" t="s">
        <v>14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/>
      <c r="K147" s="62">
        <v>0</v>
      </c>
      <c r="L147" s="62">
        <v>0</v>
      </c>
      <c r="M147" s="157"/>
      <c r="N147" s="157"/>
    </row>
    <row r="148" spans="1:14" s="58" customFormat="1" ht="39" customHeight="1">
      <c r="A148" s="68"/>
      <c r="B148" s="71"/>
      <c r="C148" s="72"/>
      <c r="D148" s="67" t="s">
        <v>4</v>
      </c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/>
      <c r="K148" s="62">
        <v>0</v>
      </c>
      <c r="L148" s="62">
        <v>0</v>
      </c>
      <c r="M148" s="157"/>
      <c r="N148" s="157"/>
    </row>
    <row r="149" spans="1:14" s="58" customFormat="1" ht="39.75" customHeight="1">
      <c r="A149" s="68"/>
      <c r="B149" s="71"/>
      <c r="C149" s="72"/>
      <c r="D149" s="33" t="s">
        <v>33</v>
      </c>
      <c r="E149" s="62">
        <v>0</v>
      </c>
      <c r="F149" s="62">
        <v>0</v>
      </c>
      <c r="G149" s="62">
        <v>0</v>
      </c>
      <c r="H149" s="62">
        <v>0</v>
      </c>
      <c r="I149" s="62">
        <v>0</v>
      </c>
      <c r="J149" s="62"/>
      <c r="K149" s="62">
        <v>0</v>
      </c>
      <c r="L149" s="62">
        <v>0</v>
      </c>
      <c r="M149" s="158"/>
      <c r="N149" s="158"/>
    </row>
    <row r="150" spans="1:14" s="58" customFormat="1" ht="27.75" customHeight="1">
      <c r="A150" s="212" t="s">
        <v>45</v>
      </c>
      <c r="B150" s="213"/>
      <c r="C150" s="214"/>
      <c r="D150" s="90" t="s">
        <v>0</v>
      </c>
      <c r="E150" s="102">
        <v>124979</v>
      </c>
      <c r="F150" s="102">
        <f>SUM(F152+F153)</f>
        <v>657797.4</v>
      </c>
      <c r="G150" s="102">
        <f>SUM(G152+G153)</f>
        <v>147053.3</v>
      </c>
      <c r="H150" s="102">
        <f>SUM(H152+H153)</f>
        <v>145870.7</v>
      </c>
      <c r="I150" s="102">
        <f>SUM(I152+I153)</f>
        <v>142553.2</v>
      </c>
      <c r="J150" s="102"/>
      <c r="K150" s="102">
        <f>SUM(K152+K153)</f>
        <v>144549.2</v>
      </c>
      <c r="L150" s="102">
        <f>SUM(L152+L153)</f>
        <v>77771</v>
      </c>
      <c r="M150" s="218"/>
      <c r="N150" s="218"/>
    </row>
    <row r="151" spans="1:14" s="58" customFormat="1" ht="42" customHeight="1">
      <c r="A151" s="92"/>
      <c r="B151" s="93"/>
      <c r="C151" s="94"/>
      <c r="D151" s="95" t="s">
        <v>5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/>
      <c r="K151" s="91">
        <v>0</v>
      </c>
      <c r="L151" s="91">
        <v>0</v>
      </c>
      <c r="M151" s="219"/>
      <c r="N151" s="219"/>
    </row>
    <row r="152" spans="1:14" s="58" customFormat="1" ht="42" customHeight="1">
      <c r="A152" s="92"/>
      <c r="B152" s="93"/>
      <c r="C152" s="94"/>
      <c r="D152" s="95" t="s">
        <v>14</v>
      </c>
      <c r="E152" s="91">
        <v>55570</v>
      </c>
      <c r="F152" s="91">
        <f aca="true" t="shared" si="5" ref="F152:I153">SUM(F73+F94+F110)</f>
        <v>275796.7</v>
      </c>
      <c r="G152" s="91">
        <f t="shared" si="5"/>
        <v>64466.7</v>
      </c>
      <c r="H152" s="91">
        <f t="shared" si="5"/>
        <v>65577</v>
      </c>
      <c r="I152" s="91">
        <f t="shared" si="5"/>
        <v>67451</v>
      </c>
      <c r="J152" s="91"/>
      <c r="K152" s="91">
        <f>SUM(K73+K94+K110)</f>
        <v>69447</v>
      </c>
      <c r="L152" s="91">
        <f>SUM(L73+L94+L110)</f>
        <v>8855</v>
      </c>
      <c r="M152" s="219"/>
      <c r="N152" s="219"/>
    </row>
    <row r="153" spans="1:14" s="58" customFormat="1" ht="43.5" customHeight="1">
      <c r="A153" s="96"/>
      <c r="B153" s="97"/>
      <c r="C153" s="98"/>
      <c r="D153" s="95" t="s">
        <v>4</v>
      </c>
      <c r="E153" s="91">
        <v>72017.1</v>
      </c>
      <c r="F153" s="91">
        <f t="shared" si="5"/>
        <v>382000.7</v>
      </c>
      <c r="G153" s="91">
        <f t="shared" si="5"/>
        <v>82586.6</v>
      </c>
      <c r="H153" s="91">
        <f t="shared" si="5"/>
        <v>80293.7</v>
      </c>
      <c r="I153" s="91">
        <f t="shared" si="5"/>
        <v>75102.2</v>
      </c>
      <c r="J153" s="91"/>
      <c r="K153" s="91">
        <f>SUM(K74+K95+K111)</f>
        <v>75102.2</v>
      </c>
      <c r="L153" s="91">
        <f>SUM(L74+L95+L111)</f>
        <v>68916</v>
      </c>
      <c r="M153" s="219"/>
      <c r="N153" s="219"/>
    </row>
    <row r="154" spans="1:14" s="58" customFormat="1" ht="27.75" customHeight="1">
      <c r="A154" s="96"/>
      <c r="B154" s="97"/>
      <c r="C154" s="98"/>
      <c r="D154" s="99" t="s">
        <v>33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/>
      <c r="K154" s="91">
        <v>0</v>
      </c>
      <c r="L154" s="91">
        <v>0</v>
      </c>
      <c r="M154" s="220"/>
      <c r="N154" s="220"/>
    </row>
    <row r="155" spans="1:14" ht="15">
      <c r="A155" s="13"/>
      <c r="B155" s="159"/>
      <c r="C155" s="159"/>
      <c r="D155" s="20"/>
      <c r="N155" s="11"/>
    </row>
    <row r="156" ht="12.75">
      <c r="N156" s="11"/>
    </row>
    <row r="157" ht="12.75">
      <c r="N157" s="11"/>
    </row>
    <row r="158" ht="12.75">
      <c r="N158" s="11"/>
    </row>
    <row r="159" ht="12.75">
      <c r="N159" s="11"/>
    </row>
    <row r="160" ht="12.75">
      <c r="N160" s="11"/>
    </row>
    <row r="161" ht="12.75">
      <c r="N161" s="11"/>
    </row>
    <row r="162" ht="12.75">
      <c r="N162" s="11"/>
    </row>
    <row r="163" ht="12.75">
      <c r="N163" s="11"/>
    </row>
    <row r="164" ht="12.75">
      <c r="N164" s="11"/>
    </row>
    <row r="165" ht="12.75">
      <c r="N165" s="11"/>
    </row>
    <row r="166" ht="12.75">
      <c r="N166" s="11"/>
    </row>
    <row r="167" ht="12.75">
      <c r="N167" s="11"/>
    </row>
    <row r="168" ht="12.75">
      <c r="N168" s="11"/>
    </row>
    <row r="169" ht="12.75">
      <c r="N169" s="11"/>
    </row>
    <row r="170" ht="12.75">
      <c r="N170" s="11"/>
    </row>
    <row r="171" ht="12.75">
      <c r="N171" s="11"/>
    </row>
  </sheetData>
  <sheetProtection/>
  <mergeCells count="152">
    <mergeCell ref="A66:A70"/>
    <mergeCell ref="B66:B70"/>
    <mergeCell ref="C66:C70"/>
    <mergeCell ref="M66:M70"/>
    <mergeCell ref="N66:N70"/>
    <mergeCell ref="M150:M154"/>
    <mergeCell ref="E135:L139"/>
    <mergeCell ref="A130:A134"/>
    <mergeCell ref="B130:B134"/>
    <mergeCell ref="C130:C134"/>
    <mergeCell ref="B140:B144"/>
    <mergeCell ref="C140:C144"/>
    <mergeCell ref="M140:M144"/>
    <mergeCell ref="M145:M149"/>
    <mergeCell ref="N145:N149"/>
    <mergeCell ref="A145:C145"/>
    <mergeCell ref="E140:L144"/>
    <mergeCell ref="A150:C150"/>
    <mergeCell ref="N130:N144"/>
    <mergeCell ref="A135:A139"/>
    <mergeCell ref="B135:B139"/>
    <mergeCell ref="C135:C139"/>
    <mergeCell ref="M135:M139"/>
    <mergeCell ref="M130:M134"/>
    <mergeCell ref="E130:L134"/>
    <mergeCell ref="N150:N154"/>
    <mergeCell ref="A140:A144"/>
    <mergeCell ref="A129:N129"/>
    <mergeCell ref="A119:A123"/>
    <mergeCell ref="B119:B123"/>
    <mergeCell ref="C119:C123"/>
    <mergeCell ref="M119:M123"/>
    <mergeCell ref="N119:N123"/>
    <mergeCell ref="M124:M128"/>
    <mergeCell ref="N124:N128"/>
    <mergeCell ref="A124:C124"/>
    <mergeCell ref="E119:L123"/>
    <mergeCell ref="A113:N113"/>
    <mergeCell ref="A114:A118"/>
    <mergeCell ref="B114:B118"/>
    <mergeCell ref="C114:C118"/>
    <mergeCell ref="M114:M118"/>
    <mergeCell ref="N114:N118"/>
    <mergeCell ref="E114:L118"/>
    <mergeCell ref="A108:C108"/>
    <mergeCell ref="M108:M112"/>
    <mergeCell ref="N108:N112"/>
    <mergeCell ref="A92:C92"/>
    <mergeCell ref="M92:M96"/>
    <mergeCell ref="N92:N96"/>
    <mergeCell ref="A98:A102"/>
    <mergeCell ref="B98:B102"/>
    <mergeCell ref="M98:M102"/>
    <mergeCell ref="N98:N102"/>
    <mergeCell ref="C98:C102"/>
    <mergeCell ref="A103:A107"/>
    <mergeCell ref="B103:B107"/>
    <mergeCell ref="C103:C107"/>
    <mergeCell ref="M103:M107"/>
    <mergeCell ref="N103:N107"/>
    <mergeCell ref="A71:C71"/>
    <mergeCell ref="M71:M75"/>
    <mergeCell ref="N82:N86"/>
    <mergeCell ref="N87:N91"/>
    <mergeCell ref="H1:O1"/>
    <mergeCell ref="B87:B91"/>
    <mergeCell ref="N61:N65"/>
    <mergeCell ref="A82:A86"/>
    <mergeCell ref="A87:A91"/>
    <mergeCell ref="H2:N2"/>
    <mergeCell ref="A97:N97"/>
    <mergeCell ref="N16:N20"/>
    <mergeCell ref="N26:N30"/>
    <mergeCell ref="N31:N35"/>
    <mergeCell ref="N51:N55"/>
    <mergeCell ref="M36:M40"/>
    <mergeCell ref="A76:N76"/>
    <mergeCell ref="C87:C91"/>
    <mergeCell ref="B61:B65"/>
    <mergeCell ref="M77:M81"/>
    <mergeCell ref="H3:N3"/>
    <mergeCell ref="I9:J9"/>
    <mergeCell ref="N71:N75"/>
    <mergeCell ref="B155:C155"/>
    <mergeCell ref="N46:N50"/>
    <mergeCell ref="B46:B50"/>
    <mergeCell ref="M56:M60"/>
    <mergeCell ref="M87:M91"/>
    <mergeCell ref="C56:C60"/>
    <mergeCell ref="H4:N4"/>
    <mergeCell ref="A51:A55"/>
    <mergeCell ref="C46:C50"/>
    <mergeCell ref="B51:B55"/>
    <mergeCell ref="N7:N8"/>
    <mergeCell ref="N36:N40"/>
    <mergeCell ref="C51:C55"/>
    <mergeCell ref="A31:A35"/>
    <mergeCell ref="C31:C35"/>
    <mergeCell ref="C41:C45"/>
    <mergeCell ref="A41:A45"/>
    <mergeCell ref="A77:A81"/>
    <mergeCell ref="A61:A65"/>
    <mergeCell ref="N41:N45"/>
    <mergeCell ref="B77:B81"/>
    <mergeCell ref="B56:B60"/>
    <mergeCell ref="B82:B86"/>
    <mergeCell ref="C61:C65"/>
    <mergeCell ref="C82:C86"/>
    <mergeCell ref="C77:C81"/>
    <mergeCell ref="B41:B45"/>
    <mergeCell ref="A56:A60"/>
    <mergeCell ref="A46:A50"/>
    <mergeCell ref="A16:A20"/>
    <mergeCell ref="C26:C30"/>
    <mergeCell ref="B31:B35"/>
    <mergeCell ref="B16:B20"/>
    <mergeCell ref="A36:A40"/>
    <mergeCell ref="A26:A30"/>
    <mergeCell ref="C36:C40"/>
    <mergeCell ref="B36:B40"/>
    <mergeCell ref="A7:A8"/>
    <mergeCell ref="B7:B8"/>
    <mergeCell ref="C7:C8"/>
    <mergeCell ref="A11:A15"/>
    <mergeCell ref="C11:C15"/>
    <mergeCell ref="A10:N10"/>
    <mergeCell ref="D7:D8"/>
    <mergeCell ref="M11:M15"/>
    <mergeCell ref="N11:N15"/>
    <mergeCell ref="G7:L7"/>
    <mergeCell ref="F7:F8"/>
    <mergeCell ref="E7:E8"/>
    <mergeCell ref="M26:M30"/>
    <mergeCell ref="B5:M5"/>
    <mergeCell ref="B11:B15"/>
    <mergeCell ref="M16:M20"/>
    <mergeCell ref="M7:M8"/>
    <mergeCell ref="C16:C20"/>
    <mergeCell ref="M41:M45"/>
    <mergeCell ref="M51:M55"/>
    <mergeCell ref="N56:N60"/>
    <mergeCell ref="N77:N81"/>
    <mergeCell ref="M46:M50"/>
    <mergeCell ref="M82:M86"/>
    <mergeCell ref="M61:M65"/>
    <mergeCell ref="A21:A25"/>
    <mergeCell ref="B21:B25"/>
    <mergeCell ref="C21:C25"/>
    <mergeCell ref="N21:N25"/>
    <mergeCell ref="M21:M25"/>
    <mergeCell ref="M31:M35"/>
    <mergeCell ref="B26:B30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6" r:id="rId4"/>
  <rowBreaks count="2" manualBreakCount="2">
    <brk id="44" max="13" man="1"/>
    <brk id="50" max="1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1" sqref="J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Борзова А.В.</cp:lastModifiedBy>
  <cp:lastPrinted>2021-06-15T10:40:52Z</cp:lastPrinted>
  <dcterms:created xsi:type="dcterms:W3CDTF">2013-07-01T10:04:32Z</dcterms:created>
  <dcterms:modified xsi:type="dcterms:W3CDTF">2021-10-21T06:10:08Z</dcterms:modified>
  <cp:category/>
  <cp:version/>
  <cp:contentType/>
  <cp:contentStatus/>
</cp:coreProperties>
</file>