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300" windowWidth="15345" windowHeight="3750" activeTab="1"/>
  </bookViews>
  <sheets>
    <sheet name="Приложение 3" sheetId="23" r:id="rId1"/>
    <sheet name="Приложение 4" sheetId="2" r:id="rId2"/>
  </sheets>
  <definedNames>
    <definedName name="_xlnm._FilterDatabase" localSheetId="1" hidden="1">'Приложение 4'!$A$155:$O$334</definedName>
    <definedName name="_xlnm.Print_Area" localSheetId="1">'Приложение 4'!$A$1:$P$834</definedName>
  </definedNames>
  <calcPr calcId="145621"/>
</workbook>
</file>

<file path=xl/calcChain.xml><?xml version="1.0" encoding="utf-8"?>
<calcChain xmlns="http://schemas.openxmlformats.org/spreadsheetml/2006/main">
  <c r="D661" i="23" l="1"/>
  <c r="D660" i="23"/>
  <c r="D659" i="23"/>
  <c r="D658" i="23"/>
  <c r="K657" i="23"/>
  <c r="J657" i="23"/>
  <c r="I657" i="23"/>
  <c r="H657" i="23"/>
  <c r="G657" i="23"/>
  <c r="F657" i="23"/>
  <c r="E657" i="23"/>
  <c r="D657" i="23" s="1"/>
  <c r="G17" i="2"/>
  <c r="G18" i="2"/>
  <c r="G16" i="2"/>
  <c r="D144" i="23" l="1"/>
  <c r="D143" i="23"/>
  <c r="D142" i="23"/>
  <c r="D141" i="23"/>
  <c r="K140" i="23"/>
  <c r="J140" i="23"/>
  <c r="I140" i="23"/>
  <c r="H140" i="23"/>
  <c r="G140" i="23"/>
  <c r="F140" i="23"/>
  <c r="E140" i="23"/>
  <c r="D140" i="23" s="1"/>
  <c r="D139" i="23"/>
  <c r="D138" i="23"/>
  <c r="D137" i="23"/>
  <c r="D136" i="23"/>
  <c r="K135" i="23"/>
  <c r="J135" i="23"/>
  <c r="I135" i="23"/>
  <c r="H135" i="23"/>
  <c r="G135" i="23"/>
  <c r="F135" i="23"/>
  <c r="E135" i="23"/>
  <c r="H18" i="2"/>
  <c r="H17" i="2"/>
  <c r="H19" i="2"/>
  <c r="H16" i="2"/>
  <c r="F144" i="2"/>
  <c r="F143" i="2"/>
  <c r="F142" i="2"/>
  <c r="F141" i="2"/>
  <c r="M140" i="2"/>
  <c r="L140" i="2"/>
  <c r="K140" i="2"/>
  <c r="J140" i="2"/>
  <c r="I140" i="2"/>
  <c r="H140" i="2"/>
  <c r="G140" i="2"/>
  <c r="F140" i="2" s="1"/>
  <c r="E140" i="2"/>
  <c r="M19" i="2"/>
  <c r="L19" i="2"/>
  <c r="K19" i="2"/>
  <c r="J19" i="2"/>
  <c r="E19" i="2"/>
  <c r="G19" i="2"/>
  <c r="I19" i="2"/>
  <c r="M18" i="2"/>
  <c r="M17" i="2"/>
  <c r="M16" i="2"/>
  <c r="L18" i="2"/>
  <c r="L17" i="2"/>
  <c r="L16" i="2"/>
  <c r="K18" i="2"/>
  <c r="K17" i="2"/>
  <c r="K16" i="2"/>
  <c r="J18" i="2"/>
  <c r="J17" i="2"/>
  <c r="J16" i="2"/>
  <c r="I18" i="2"/>
  <c r="I17" i="2"/>
  <c r="I16" i="2"/>
  <c r="E18" i="2"/>
  <c r="E17" i="2"/>
  <c r="E16" i="2"/>
  <c r="D135" i="23" l="1"/>
  <c r="F149" i="2"/>
  <c r="F148" i="2"/>
  <c r="F147" i="2"/>
  <c r="F146" i="2"/>
  <c r="M145" i="2"/>
  <c r="L145" i="2"/>
  <c r="K145" i="2"/>
  <c r="J145" i="2"/>
  <c r="I145" i="2"/>
  <c r="H145" i="2"/>
  <c r="G145" i="2"/>
  <c r="E145" i="2"/>
  <c r="F145" i="2" l="1"/>
  <c r="D154" i="23"/>
  <c r="F372" i="23" l="1"/>
  <c r="H153" i="2" l="1"/>
  <c r="F581" i="2"/>
  <c r="F580" i="2"/>
  <c r="F579" i="2"/>
  <c r="F578" i="2"/>
  <c r="M577" i="2"/>
  <c r="L577" i="2"/>
  <c r="K577" i="2"/>
  <c r="J577" i="2"/>
  <c r="I577" i="2"/>
  <c r="H577" i="2"/>
  <c r="G577" i="2"/>
  <c r="E577" i="2"/>
  <c r="F577" i="2" l="1"/>
  <c r="D676" i="23"/>
  <c r="D675" i="23"/>
  <c r="D674" i="23"/>
  <c r="D673" i="23"/>
  <c r="K672" i="23"/>
  <c r="J672" i="23"/>
  <c r="I672" i="23"/>
  <c r="H672" i="23"/>
  <c r="G672" i="23"/>
  <c r="F672" i="23"/>
  <c r="E672" i="23"/>
  <c r="H666" i="2"/>
  <c r="F707" i="2"/>
  <c r="F706" i="2"/>
  <c r="F705" i="2"/>
  <c r="F704" i="2"/>
  <c r="M703" i="2"/>
  <c r="L703" i="2"/>
  <c r="K703" i="2"/>
  <c r="J703" i="2"/>
  <c r="I703" i="2"/>
  <c r="H703" i="2"/>
  <c r="G703" i="2"/>
  <c r="E703" i="2"/>
  <c r="D672" i="23" l="1"/>
  <c r="F703" i="2"/>
  <c r="I152" i="2"/>
  <c r="D634" i="23" l="1"/>
  <c r="D633" i="23"/>
  <c r="D632" i="23"/>
  <c r="D631" i="23"/>
  <c r="K630" i="23"/>
  <c r="J630" i="23"/>
  <c r="I630" i="23"/>
  <c r="H630" i="23"/>
  <c r="G630" i="23"/>
  <c r="F630" i="23"/>
  <c r="E630" i="23"/>
  <c r="D629" i="23"/>
  <c r="D628" i="23"/>
  <c r="D627" i="23"/>
  <c r="D626" i="23"/>
  <c r="K625" i="23"/>
  <c r="J625" i="23"/>
  <c r="I625" i="23"/>
  <c r="H625" i="23"/>
  <c r="G625" i="23"/>
  <c r="F625" i="23"/>
  <c r="E625" i="23"/>
  <c r="D624" i="23"/>
  <c r="D623" i="23"/>
  <c r="D622" i="23"/>
  <c r="D621" i="23"/>
  <c r="K620" i="23"/>
  <c r="J620" i="23"/>
  <c r="I620" i="23"/>
  <c r="H620" i="23"/>
  <c r="G620" i="23"/>
  <c r="F620" i="23"/>
  <c r="E620" i="23"/>
  <c r="D134" i="23"/>
  <c r="D133" i="23"/>
  <c r="D132" i="23"/>
  <c r="D131" i="23"/>
  <c r="K130" i="23"/>
  <c r="J130" i="23"/>
  <c r="I130" i="23"/>
  <c r="H130" i="23"/>
  <c r="G130" i="23"/>
  <c r="F130" i="23"/>
  <c r="E130" i="23"/>
  <c r="D630" i="23" l="1"/>
  <c r="D625" i="23"/>
  <c r="D620" i="23"/>
  <c r="D130" i="23"/>
  <c r="H753" i="2"/>
  <c r="H620" i="2" l="1"/>
  <c r="H619" i="2"/>
  <c r="F656" i="2"/>
  <c r="F655" i="2"/>
  <c r="F654" i="2"/>
  <c r="F653" i="2"/>
  <c r="M652" i="2"/>
  <c r="L652" i="2"/>
  <c r="K652" i="2"/>
  <c r="J652" i="2"/>
  <c r="I652" i="2"/>
  <c r="H652" i="2"/>
  <c r="G652" i="2"/>
  <c r="E652" i="2"/>
  <c r="F651" i="2"/>
  <c r="F650" i="2"/>
  <c r="F649" i="2"/>
  <c r="F648" i="2"/>
  <c r="M647" i="2"/>
  <c r="L647" i="2"/>
  <c r="K647" i="2"/>
  <c r="J647" i="2"/>
  <c r="I647" i="2"/>
  <c r="H647" i="2"/>
  <c r="G647" i="2"/>
  <c r="E647" i="2"/>
  <c r="F139" i="2"/>
  <c r="F138" i="2"/>
  <c r="F137" i="2"/>
  <c r="F136" i="2"/>
  <c r="M135" i="2"/>
  <c r="L135" i="2"/>
  <c r="K135" i="2"/>
  <c r="J135" i="2"/>
  <c r="I135" i="2"/>
  <c r="H135" i="2"/>
  <c r="G135" i="2"/>
  <c r="E135" i="2"/>
  <c r="E151" i="2"/>
  <c r="G151" i="2"/>
  <c r="H151" i="2"/>
  <c r="I151" i="2"/>
  <c r="J151" i="2"/>
  <c r="K151" i="2"/>
  <c r="L151" i="2"/>
  <c r="M151" i="2"/>
  <c r="E152" i="2"/>
  <c r="G152" i="2"/>
  <c r="H152" i="2"/>
  <c r="J152" i="2"/>
  <c r="K152" i="2"/>
  <c r="L152" i="2"/>
  <c r="M152" i="2"/>
  <c r="E153" i="2"/>
  <c r="G153" i="2"/>
  <c r="I153" i="2"/>
  <c r="J153" i="2"/>
  <c r="K153" i="2"/>
  <c r="L153" i="2"/>
  <c r="M153" i="2"/>
  <c r="F647" i="2" l="1"/>
  <c r="F652" i="2"/>
  <c r="F135" i="2"/>
  <c r="F152" i="2"/>
  <c r="F151" i="2"/>
  <c r="H621" i="2"/>
  <c r="H618" i="2"/>
  <c r="F646" i="2"/>
  <c r="F645" i="2"/>
  <c r="F644" i="2"/>
  <c r="F643" i="2"/>
  <c r="M642" i="2"/>
  <c r="L642" i="2"/>
  <c r="K642" i="2"/>
  <c r="J642" i="2"/>
  <c r="I642" i="2"/>
  <c r="H642" i="2"/>
  <c r="G642" i="2"/>
  <c r="E642" i="2"/>
  <c r="F642" i="2" l="1"/>
  <c r="F153" i="2" l="1"/>
  <c r="D671" i="23"/>
  <c r="D670" i="23"/>
  <c r="D669" i="23"/>
  <c r="D668" i="23"/>
  <c r="K667" i="23"/>
  <c r="J667" i="23"/>
  <c r="I667" i="23"/>
  <c r="H667" i="23"/>
  <c r="G667" i="23"/>
  <c r="F667" i="23"/>
  <c r="E667" i="23"/>
  <c r="D666" i="23"/>
  <c r="D665" i="23"/>
  <c r="D664" i="23"/>
  <c r="D663" i="23"/>
  <c r="K662" i="23"/>
  <c r="J662" i="23"/>
  <c r="I662" i="23"/>
  <c r="H662" i="23"/>
  <c r="G662" i="23"/>
  <c r="F662" i="23"/>
  <c r="E662" i="23"/>
  <c r="D619" i="23"/>
  <c r="D618" i="23"/>
  <c r="D617" i="23"/>
  <c r="D616" i="23"/>
  <c r="K615" i="23"/>
  <c r="J615" i="23"/>
  <c r="I615" i="23"/>
  <c r="H615" i="23"/>
  <c r="G615" i="23"/>
  <c r="F615" i="23"/>
  <c r="E615" i="23"/>
  <c r="F588" i="23"/>
  <c r="F583" i="23"/>
  <c r="F578" i="23"/>
  <c r="F573" i="23"/>
  <c r="F568" i="23"/>
  <c r="D592" i="23"/>
  <c r="D591" i="23"/>
  <c r="D590" i="23"/>
  <c r="K588" i="23"/>
  <c r="J588" i="23"/>
  <c r="I588" i="23"/>
  <c r="H588" i="23"/>
  <c r="G588" i="23"/>
  <c r="E588" i="23"/>
  <c r="D587" i="23"/>
  <c r="D586" i="23"/>
  <c r="D585" i="23"/>
  <c r="K583" i="23"/>
  <c r="J583" i="23"/>
  <c r="I583" i="23"/>
  <c r="H583" i="23"/>
  <c r="G583" i="23"/>
  <c r="E583" i="23"/>
  <c r="D582" i="23"/>
  <c r="D581" i="23"/>
  <c r="D580" i="23"/>
  <c r="K578" i="23"/>
  <c r="J578" i="23"/>
  <c r="I578" i="23"/>
  <c r="H578" i="23"/>
  <c r="G578" i="23"/>
  <c r="E578" i="23"/>
  <c r="D577" i="23"/>
  <c r="D576" i="23"/>
  <c r="D575" i="23"/>
  <c r="K573" i="23"/>
  <c r="J573" i="23"/>
  <c r="I573" i="23"/>
  <c r="H573" i="23"/>
  <c r="G573" i="23"/>
  <c r="E573" i="23"/>
  <c r="D572" i="23"/>
  <c r="D571" i="23"/>
  <c r="D570" i="23"/>
  <c r="K568" i="23"/>
  <c r="J568" i="23"/>
  <c r="I568" i="23"/>
  <c r="H568" i="23"/>
  <c r="G568" i="23"/>
  <c r="E568" i="23"/>
  <c r="D129" i="23"/>
  <c r="D128" i="23"/>
  <c r="D127" i="23"/>
  <c r="D126" i="23"/>
  <c r="K125" i="23"/>
  <c r="J125" i="23"/>
  <c r="I125" i="23"/>
  <c r="H125" i="23"/>
  <c r="G125" i="23"/>
  <c r="F125" i="23"/>
  <c r="E125" i="23"/>
  <c r="D124" i="23"/>
  <c r="D123" i="23"/>
  <c r="D122" i="23"/>
  <c r="D121" i="23"/>
  <c r="K120" i="23"/>
  <c r="J120" i="23"/>
  <c r="I120" i="23"/>
  <c r="H120" i="23"/>
  <c r="G120" i="23"/>
  <c r="F120" i="23"/>
  <c r="E120" i="23"/>
  <c r="D667" i="23" l="1"/>
  <c r="D662" i="23"/>
  <c r="D578" i="23"/>
  <c r="D615" i="23"/>
  <c r="D568" i="23"/>
  <c r="D588" i="23"/>
  <c r="D125" i="23"/>
  <c r="D573" i="23"/>
  <c r="D583" i="23"/>
  <c r="D120" i="23"/>
  <c r="F606" i="2"/>
  <c r="F605" i="2"/>
  <c r="F604" i="2"/>
  <c r="F603" i="2"/>
  <c r="M602" i="2"/>
  <c r="L602" i="2"/>
  <c r="K602" i="2"/>
  <c r="J602" i="2"/>
  <c r="I602" i="2"/>
  <c r="H602" i="2"/>
  <c r="G602" i="2"/>
  <c r="E602" i="2"/>
  <c r="F601" i="2"/>
  <c r="F600" i="2"/>
  <c r="F599" i="2"/>
  <c r="F598" i="2"/>
  <c r="M597" i="2"/>
  <c r="L597" i="2"/>
  <c r="K597" i="2"/>
  <c r="J597" i="2"/>
  <c r="I597" i="2"/>
  <c r="H597" i="2"/>
  <c r="G597" i="2"/>
  <c r="E597" i="2"/>
  <c r="F596" i="2"/>
  <c r="F595" i="2"/>
  <c r="F594" i="2"/>
  <c r="F593" i="2"/>
  <c r="M592" i="2"/>
  <c r="L592" i="2"/>
  <c r="K592" i="2"/>
  <c r="J592" i="2"/>
  <c r="I592" i="2"/>
  <c r="H592" i="2"/>
  <c r="G592" i="2"/>
  <c r="E592" i="2"/>
  <c r="F591" i="2"/>
  <c r="F590" i="2"/>
  <c r="F589" i="2"/>
  <c r="F588" i="2"/>
  <c r="M587" i="2"/>
  <c r="L587" i="2"/>
  <c r="K587" i="2"/>
  <c r="J587" i="2"/>
  <c r="I587" i="2"/>
  <c r="H587" i="2"/>
  <c r="G587" i="2"/>
  <c r="E587" i="2"/>
  <c r="F587" i="2" l="1"/>
  <c r="F592" i="2"/>
  <c r="F597" i="2"/>
  <c r="F602" i="2"/>
  <c r="H665" i="2" l="1"/>
  <c r="H664" i="2"/>
  <c r="F702" i="2"/>
  <c r="F701" i="2"/>
  <c r="F700" i="2"/>
  <c r="F699" i="2"/>
  <c r="M698" i="2"/>
  <c r="L698" i="2"/>
  <c r="K698" i="2"/>
  <c r="J698" i="2"/>
  <c r="I698" i="2"/>
  <c r="H698" i="2"/>
  <c r="G698" i="2"/>
  <c r="E698" i="2"/>
  <c r="F696" i="2"/>
  <c r="F697" i="2"/>
  <c r="F695" i="2"/>
  <c r="F694" i="2"/>
  <c r="M693" i="2"/>
  <c r="L693" i="2"/>
  <c r="K693" i="2"/>
  <c r="J693" i="2"/>
  <c r="I693" i="2"/>
  <c r="H693" i="2"/>
  <c r="G693" i="2"/>
  <c r="E693" i="2"/>
  <c r="F586" i="2"/>
  <c r="F585" i="2"/>
  <c r="F584" i="2"/>
  <c r="F583" i="2"/>
  <c r="M582" i="2"/>
  <c r="L582" i="2"/>
  <c r="K582" i="2"/>
  <c r="J582" i="2"/>
  <c r="I582" i="2"/>
  <c r="H582" i="2"/>
  <c r="G582" i="2"/>
  <c r="E582" i="2"/>
  <c r="F134" i="2"/>
  <c r="F133" i="2"/>
  <c r="F132" i="2"/>
  <c r="F131" i="2"/>
  <c r="M130" i="2"/>
  <c r="L130" i="2"/>
  <c r="K130" i="2"/>
  <c r="J130" i="2"/>
  <c r="I130" i="2"/>
  <c r="H130" i="2"/>
  <c r="G130" i="2"/>
  <c r="E130" i="2"/>
  <c r="F129" i="2"/>
  <c r="F128" i="2"/>
  <c r="F127" i="2"/>
  <c r="F126" i="2"/>
  <c r="M125" i="2"/>
  <c r="L125" i="2"/>
  <c r="K125" i="2"/>
  <c r="J125" i="2"/>
  <c r="I125" i="2"/>
  <c r="H125" i="2"/>
  <c r="G125" i="2"/>
  <c r="E125" i="2"/>
  <c r="F693" i="2" l="1"/>
  <c r="F698" i="2"/>
  <c r="F582" i="2"/>
  <c r="F125" i="2"/>
  <c r="F130" i="2"/>
  <c r="F641" i="2"/>
  <c r="F640" i="2"/>
  <c r="F639" i="2"/>
  <c r="F638" i="2"/>
  <c r="M637" i="2"/>
  <c r="L637" i="2"/>
  <c r="K637" i="2"/>
  <c r="J637" i="2"/>
  <c r="I637" i="2"/>
  <c r="H637" i="2"/>
  <c r="G637" i="2"/>
  <c r="E637" i="2"/>
  <c r="F637" i="2" l="1"/>
  <c r="E699" i="23"/>
  <c r="F686" i="2"/>
  <c r="D656" i="23"/>
  <c r="D655" i="23"/>
  <c r="D654" i="23"/>
  <c r="D653" i="23"/>
  <c r="K652" i="23"/>
  <c r="J652" i="23"/>
  <c r="I652" i="23"/>
  <c r="H652" i="23"/>
  <c r="G652" i="23"/>
  <c r="F652" i="23"/>
  <c r="E652" i="23"/>
  <c r="D652" i="23" l="1"/>
  <c r="H766" i="2"/>
  <c r="I766" i="2"/>
  <c r="D614" i="23" l="1"/>
  <c r="D613" i="23"/>
  <c r="D612" i="23"/>
  <c r="D611" i="23"/>
  <c r="K610" i="23"/>
  <c r="J610" i="23"/>
  <c r="I610" i="23"/>
  <c r="H610" i="23"/>
  <c r="G610" i="23"/>
  <c r="F610" i="23"/>
  <c r="E610" i="23"/>
  <c r="D609" i="23"/>
  <c r="D608" i="23"/>
  <c r="D607" i="23"/>
  <c r="D606" i="23"/>
  <c r="K605" i="23"/>
  <c r="J605" i="23"/>
  <c r="I605" i="23"/>
  <c r="H605" i="23"/>
  <c r="G605" i="23"/>
  <c r="F605" i="23"/>
  <c r="E605" i="23"/>
  <c r="D604" i="23"/>
  <c r="D603" i="23"/>
  <c r="D602" i="23"/>
  <c r="D601" i="23"/>
  <c r="K600" i="23"/>
  <c r="J600" i="23"/>
  <c r="I600" i="23"/>
  <c r="H600" i="23"/>
  <c r="G600" i="23"/>
  <c r="F600" i="23"/>
  <c r="E600" i="23"/>
  <c r="D119" i="23"/>
  <c r="D118" i="23"/>
  <c r="D117" i="23"/>
  <c r="D116" i="23"/>
  <c r="K115" i="23"/>
  <c r="J115" i="23"/>
  <c r="I115" i="23"/>
  <c r="H115" i="23"/>
  <c r="G115" i="23"/>
  <c r="F115" i="23"/>
  <c r="E115" i="23"/>
  <c r="D114" i="23"/>
  <c r="D113" i="23"/>
  <c r="D112" i="23"/>
  <c r="D111" i="23"/>
  <c r="K110" i="23"/>
  <c r="J110" i="23"/>
  <c r="I110" i="23"/>
  <c r="H110" i="23"/>
  <c r="G110" i="23"/>
  <c r="F110" i="23"/>
  <c r="E110" i="23"/>
  <c r="D600" i="23" l="1"/>
  <c r="D605" i="23"/>
  <c r="D610" i="23"/>
  <c r="D110" i="23"/>
  <c r="D115" i="23"/>
  <c r="F636" i="2"/>
  <c r="F635" i="2"/>
  <c r="F634" i="2"/>
  <c r="F633" i="2"/>
  <c r="M632" i="2"/>
  <c r="L632" i="2"/>
  <c r="K632" i="2"/>
  <c r="J632" i="2"/>
  <c r="I632" i="2"/>
  <c r="H632" i="2"/>
  <c r="G632" i="2"/>
  <c r="E632" i="2"/>
  <c r="F631" i="2"/>
  <c r="F630" i="2"/>
  <c r="F629" i="2"/>
  <c r="F628" i="2"/>
  <c r="M627" i="2"/>
  <c r="L627" i="2"/>
  <c r="K627" i="2"/>
  <c r="J627" i="2"/>
  <c r="I627" i="2"/>
  <c r="H627" i="2"/>
  <c r="G627" i="2"/>
  <c r="E627" i="2"/>
  <c r="F627" i="2" l="1"/>
  <c r="F632" i="2"/>
  <c r="F626" i="2"/>
  <c r="F621" i="2" s="1"/>
  <c r="F625" i="2"/>
  <c r="F620" i="2" s="1"/>
  <c r="F624" i="2"/>
  <c r="F619" i="2" s="1"/>
  <c r="F623" i="2"/>
  <c r="F618" i="2" s="1"/>
  <c r="M622" i="2"/>
  <c r="L622" i="2"/>
  <c r="K622" i="2"/>
  <c r="J622" i="2"/>
  <c r="I622" i="2"/>
  <c r="H622" i="2"/>
  <c r="H617" i="2" s="1"/>
  <c r="G622" i="2"/>
  <c r="E622" i="2"/>
  <c r="M621" i="2"/>
  <c r="L621" i="2"/>
  <c r="K621" i="2"/>
  <c r="J621" i="2"/>
  <c r="I621" i="2"/>
  <c r="G621" i="2"/>
  <c r="E621" i="2"/>
  <c r="M620" i="2"/>
  <c r="L620" i="2"/>
  <c r="K620" i="2"/>
  <c r="J620" i="2"/>
  <c r="I620" i="2"/>
  <c r="G620" i="2"/>
  <c r="E620" i="2"/>
  <c r="M619" i="2"/>
  <c r="L619" i="2"/>
  <c r="K619" i="2"/>
  <c r="J619" i="2"/>
  <c r="I619" i="2"/>
  <c r="G619" i="2"/>
  <c r="E619" i="2"/>
  <c r="M618" i="2"/>
  <c r="L618" i="2"/>
  <c r="K618" i="2"/>
  <c r="J618" i="2"/>
  <c r="I618" i="2"/>
  <c r="G618" i="2"/>
  <c r="E618" i="2"/>
  <c r="K617" i="2" l="1"/>
  <c r="G617" i="2"/>
  <c r="J617" i="2"/>
  <c r="L617" i="2"/>
  <c r="I617" i="2"/>
  <c r="M617" i="2"/>
  <c r="E617" i="2"/>
  <c r="F622" i="2"/>
  <c r="F617" i="2" s="1"/>
  <c r="F124" i="2" l="1"/>
  <c r="F123" i="2"/>
  <c r="F122" i="2"/>
  <c r="F121" i="2"/>
  <c r="M120" i="2"/>
  <c r="L120" i="2"/>
  <c r="K120" i="2"/>
  <c r="J120" i="2"/>
  <c r="I120" i="2"/>
  <c r="H120" i="2"/>
  <c r="G120" i="2"/>
  <c r="E120" i="2"/>
  <c r="F119" i="2"/>
  <c r="F118" i="2"/>
  <c r="F117" i="2"/>
  <c r="F116" i="2"/>
  <c r="M115" i="2"/>
  <c r="L115" i="2"/>
  <c r="K115" i="2"/>
  <c r="J115" i="2"/>
  <c r="I115" i="2"/>
  <c r="H115" i="2"/>
  <c r="G115" i="2"/>
  <c r="E115" i="2"/>
  <c r="F115" i="2" l="1"/>
  <c r="F120" i="2"/>
  <c r="M819" i="2"/>
  <c r="M818" i="2"/>
  <c r="M817" i="2"/>
  <c r="M816" i="2"/>
  <c r="M815" i="2"/>
  <c r="M809" i="2"/>
  <c r="M804" i="2"/>
  <c r="M799" i="2"/>
  <c r="M794" i="2"/>
  <c r="M789" i="2"/>
  <c r="M784" i="2"/>
  <c r="M783" i="2"/>
  <c r="M782" i="2"/>
  <c r="M781" i="2"/>
  <c r="M780" i="2"/>
  <c r="M774" i="2"/>
  <c r="M769" i="2"/>
  <c r="M768" i="2"/>
  <c r="M767" i="2"/>
  <c r="M766" i="2"/>
  <c r="M765" i="2"/>
  <c r="L819" i="2"/>
  <c r="L818" i="2"/>
  <c r="L817" i="2"/>
  <c r="L816" i="2"/>
  <c r="L815" i="2"/>
  <c r="L809" i="2"/>
  <c r="L804" i="2"/>
  <c r="L799" i="2"/>
  <c r="L794" i="2"/>
  <c r="L789" i="2"/>
  <c r="L784" i="2"/>
  <c r="L783" i="2"/>
  <c r="L782" i="2"/>
  <c r="L781" i="2"/>
  <c r="L780" i="2"/>
  <c r="L774" i="2"/>
  <c r="L769" i="2"/>
  <c r="L768" i="2"/>
  <c r="L767" i="2"/>
  <c r="L766" i="2"/>
  <c r="L765" i="2"/>
  <c r="M753" i="2"/>
  <c r="M748" i="2" s="1"/>
  <c r="L753" i="2"/>
  <c r="L748" i="2" s="1"/>
  <c r="M752" i="2"/>
  <c r="M751" i="2"/>
  <c r="M750" i="2"/>
  <c r="M749" i="2"/>
  <c r="M743" i="2"/>
  <c r="M738" i="2"/>
  <c r="M733" i="2" s="1"/>
  <c r="L752" i="2"/>
  <c r="L751" i="2"/>
  <c r="L750" i="2"/>
  <c r="L749" i="2"/>
  <c r="L743" i="2"/>
  <c r="L738" i="2"/>
  <c r="L733" i="2" s="1"/>
  <c r="M737" i="2"/>
  <c r="M736" i="2"/>
  <c r="M735" i="2"/>
  <c r="M734" i="2"/>
  <c r="M728" i="2"/>
  <c r="M723" i="2"/>
  <c r="M718" i="2"/>
  <c r="M713" i="2"/>
  <c r="L737" i="2"/>
  <c r="L736" i="2"/>
  <c r="L735" i="2"/>
  <c r="L734" i="2"/>
  <c r="L728" i="2"/>
  <c r="L723" i="2"/>
  <c r="L718" i="2"/>
  <c r="L713" i="2"/>
  <c r="M712" i="2"/>
  <c r="M711" i="2"/>
  <c r="M710" i="2"/>
  <c r="M709" i="2"/>
  <c r="M688" i="2"/>
  <c r="M683" i="2"/>
  <c r="M678" i="2"/>
  <c r="M673" i="2"/>
  <c r="M668" i="2"/>
  <c r="M667" i="2"/>
  <c r="M666" i="2"/>
  <c r="M665" i="2"/>
  <c r="M664" i="2"/>
  <c r="L712" i="2"/>
  <c r="L711" i="2"/>
  <c r="L710" i="2"/>
  <c r="L709" i="2"/>
  <c r="L688" i="2"/>
  <c r="L683" i="2"/>
  <c r="L678" i="2"/>
  <c r="L673" i="2"/>
  <c r="L668" i="2"/>
  <c r="L667" i="2"/>
  <c r="L666" i="2"/>
  <c r="L665" i="2"/>
  <c r="L664" i="2"/>
  <c r="M612" i="2"/>
  <c r="M611" i="2"/>
  <c r="M610" i="2"/>
  <c r="M609" i="2"/>
  <c r="M608" i="2"/>
  <c r="M572" i="2"/>
  <c r="L612" i="2"/>
  <c r="L611" i="2"/>
  <c r="L610" i="2"/>
  <c r="L609" i="2"/>
  <c r="L608" i="2"/>
  <c r="L572" i="2"/>
  <c r="M566" i="2"/>
  <c r="M561" i="2"/>
  <c r="L566" i="2"/>
  <c r="L561" i="2"/>
  <c r="M555" i="2"/>
  <c r="L555" i="2"/>
  <c r="M549" i="2"/>
  <c r="M544" i="2"/>
  <c r="M539" i="2"/>
  <c r="L549" i="2"/>
  <c r="L544" i="2"/>
  <c r="L539" i="2"/>
  <c r="M533" i="2"/>
  <c r="M528" i="2"/>
  <c r="L533" i="2"/>
  <c r="L528" i="2"/>
  <c r="M522" i="2"/>
  <c r="M517" i="2"/>
  <c r="M512" i="2"/>
  <c r="M507" i="2"/>
  <c r="M502" i="2"/>
  <c r="M497" i="2"/>
  <c r="M492" i="2"/>
  <c r="L522" i="2"/>
  <c r="L517" i="2"/>
  <c r="L512" i="2"/>
  <c r="L507" i="2"/>
  <c r="L502" i="2"/>
  <c r="L497" i="2"/>
  <c r="L492" i="2"/>
  <c r="M486" i="2"/>
  <c r="M481" i="2"/>
  <c r="M476" i="2"/>
  <c r="L486" i="2"/>
  <c r="L481" i="2"/>
  <c r="L476" i="2"/>
  <c r="M470" i="2"/>
  <c r="M465" i="2"/>
  <c r="M460" i="2"/>
  <c r="L470" i="2"/>
  <c r="L465" i="2"/>
  <c r="L460" i="2"/>
  <c r="M454" i="2"/>
  <c r="M449" i="2"/>
  <c r="M444" i="2"/>
  <c r="M439" i="2"/>
  <c r="L454" i="2"/>
  <c r="L449" i="2"/>
  <c r="L444" i="2"/>
  <c r="L439" i="2"/>
  <c r="M433" i="2"/>
  <c r="L433" i="2"/>
  <c r="M427" i="2"/>
  <c r="M422" i="2"/>
  <c r="M417" i="2"/>
  <c r="M412" i="2"/>
  <c r="M407" i="2"/>
  <c r="M402" i="2"/>
  <c r="M397" i="2"/>
  <c r="L427" i="2"/>
  <c r="L422" i="2"/>
  <c r="L417" i="2"/>
  <c r="L412" i="2"/>
  <c r="L407" i="2"/>
  <c r="L402" i="2"/>
  <c r="L397" i="2"/>
  <c r="M391" i="2"/>
  <c r="M386" i="2"/>
  <c r="M381" i="2"/>
  <c r="M376" i="2"/>
  <c r="M371" i="2"/>
  <c r="M366" i="2"/>
  <c r="L391" i="2"/>
  <c r="L386" i="2"/>
  <c r="L381" i="2"/>
  <c r="L376" i="2"/>
  <c r="L371" i="2"/>
  <c r="L366" i="2"/>
  <c r="M360" i="2"/>
  <c r="M355" i="2"/>
  <c r="M350" i="2"/>
  <c r="M345" i="2"/>
  <c r="M340" i="2"/>
  <c r="M335" i="2"/>
  <c r="M330" i="2"/>
  <c r="M325" i="2"/>
  <c r="M320" i="2"/>
  <c r="M315" i="2"/>
  <c r="M310" i="2"/>
  <c r="M305" i="2"/>
  <c r="M300" i="2"/>
  <c r="M295" i="2"/>
  <c r="M290" i="2"/>
  <c r="M285" i="2"/>
  <c r="M280" i="2"/>
  <c r="M275" i="2"/>
  <c r="M270" i="2"/>
  <c r="L360" i="2"/>
  <c r="L355" i="2"/>
  <c r="L350" i="2"/>
  <c r="L345" i="2"/>
  <c r="L340" i="2"/>
  <c r="L335" i="2"/>
  <c r="L330" i="2"/>
  <c r="L325" i="2"/>
  <c r="L320" i="2"/>
  <c r="L315" i="2"/>
  <c r="L310" i="2"/>
  <c r="L305" i="2"/>
  <c r="L300" i="2"/>
  <c r="L295" i="2"/>
  <c r="L290" i="2"/>
  <c r="L285" i="2"/>
  <c r="L280" i="2"/>
  <c r="L275" i="2"/>
  <c r="L270" i="2"/>
  <c r="M265" i="2"/>
  <c r="M260" i="2"/>
  <c r="M255" i="2"/>
  <c r="M250" i="2"/>
  <c r="M245" i="2"/>
  <c r="M240" i="2"/>
  <c r="M235" i="2"/>
  <c r="M230" i="2"/>
  <c r="M225" i="2"/>
  <c r="M220" i="2"/>
  <c r="M215" i="2"/>
  <c r="M210" i="2"/>
  <c r="M205" i="2"/>
  <c r="M200" i="2"/>
  <c r="M195" i="2"/>
  <c r="M190" i="2"/>
  <c r="M185" i="2"/>
  <c r="M180" i="2"/>
  <c r="M175" i="2"/>
  <c r="M170" i="2"/>
  <c r="M165" i="2"/>
  <c r="M160" i="2"/>
  <c r="M155" i="2"/>
  <c r="L265" i="2"/>
  <c r="L260" i="2"/>
  <c r="L255" i="2"/>
  <c r="L250" i="2"/>
  <c r="L245" i="2"/>
  <c r="L240" i="2"/>
  <c r="L235" i="2"/>
  <c r="L230" i="2"/>
  <c r="L225" i="2"/>
  <c r="L220" i="2"/>
  <c r="L215" i="2"/>
  <c r="L210" i="2"/>
  <c r="L205" i="2"/>
  <c r="L200" i="2"/>
  <c r="L195" i="2"/>
  <c r="L190" i="2"/>
  <c r="L185" i="2"/>
  <c r="L180" i="2"/>
  <c r="L175" i="2"/>
  <c r="L170" i="2"/>
  <c r="L165" i="2"/>
  <c r="L160" i="2"/>
  <c r="L155" i="2"/>
  <c r="M154" i="2"/>
  <c r="M150" i="2" s="1"/>
  <c r="M110" i="2"/>
  <c r="M105" i="2"/>
  <c r="M100" i="2"/>
  <c r="M95" i="2"/>
  <c r="M90" i="2"/>
  <c r="M85" i="2"/>
  <c r="M80" i="2"/>
  <c r="M75" i="2"/>
  <c r="M70" i="2"/>
  <c r="M65" i="2"/>
  <c r="M60" i="2"/>
  <c r="M55" i="2"/>
  <c r="M50" i="2"/>
  <c r="M45" i="2"/>
  <c r="M40" i="2"/>
  <c r="M35" i="2"/>
  <c r="M30" i="2"/>
  <c r="M25" i="2"/>
  <c r="M20" i="2"/>
  <c r="L154" i="2"/>
  <c r="L150" i="2" s="1"/>
  <c r="L110" i="2"/>
  <c r="L105" i="2"/>
  <c r="L100" i="2"/>
  <c r="L95" i="2"/>
  <c r="L90" i="2"/>
  <c r="L85" i="2"/>
  <c r="L80" i="2"/>
  <c r="L75" i="2"/>
  <c r="L70" i="2"/>
  <c r="L65" i="2"/>
  <c r="L60" i="2"/>
  <c r="L55" i="2"/>
  <c r="L50" i="2"/>
  <c r="L45" i="2"/>
  <c r="L40" i="2"/>
  <c r="L35" i="2"/>
  <c r="L30" i="2"/>
  <c r="L25" i="2"/>
  <c r="L20" i="2"/>
  <c r="K759" i="23"/>
  <c r="K753" i="23"/>
  <c r="K748" i="23"/>
  <c r="K743" i="23"/>
  <c r="K738" i="23"/>
  <c r="K733" i="23"/>
  <c r="K728" i="23"/>
  <c r="J759" i="23"/>
  <c r="J753" i="23"/>
  <c r="J748" i="23"/>
  <c r="J743" i="23"/>
  <c r="J738" i="23"/>
  <c r="J733" i="23"/>
  <c r="J728" i="23"/>
  <c r="K722" i="23"/>
  <c r="K717" i="23"/>
  <c r="J722" i="23"/>
  <c r="J717" i="23"/>
  <c r="K710" i="23"/>
  <c r="K704" i="23"/>
  <c r="K699" i="23"/>
  <c r="J710" i="23"/>
  <c r="J704" i="23"/>
  <c r="J699" i="23"/>
  <c r="K693" i="23"/>
  <c r="K688" i="23"/>
  <c r="K683" i="23"/>
  <c r="K678" i="23"/>
  <c r="J693" i="23"/>
  <c r="J688" i="23"/>
  <c r="J683" i="23"/>
  <c r="J678" i="23"/>
  <c r="K647" i="23"/>
  <c r="K642" i="23"/>
  <c r="K637" i="23"/>
  <c r="J647" i="23"/>
  <c r="J642" i="23"/>
  <c r="J637" i="23"/>
  <c r="K594" i="23"/>
  <c r="J594" i="23"/>
  <c r="K563" i="23"/>
  <c r="J563" i="23"/>
  <c r="K557" i="23"/>
  <c r="K552" i="23"/>
  <c r="J557" i="23"/>
  <c r="J552" i="23"/>
  <c r="K546" i="23"/>
  <c r="J546" i="23"/>
  <c r="K540" i="23"/>
  <c r="K535" i="23"/>
  <c r="K530" i="23"/>
  <c r="J540" i="23"/>
  <c r="J535" i="23"/>
  <c r="J530" i="23"/>
  <c r="K524" i="23"/>
  <c r="K519" i="23"/>
  <c r="J524" i="23"/>
  <c r="J519" i="23"/>
  <c r="K513" i="23"/>
  <c r="K508" i="23"/>
  <c r="K503" i="23"/>
  <c r="K498" i="23"/>
  <c r="K493" i="23"/>
  <c r="K488" i="23"/>
  <c r="K483" i="23"/>
  <c r="J513" i="23"/>
  <c r="J508" i="23"/>
  <c r="J503" i="23"/>
  <c r="J498" i="23"/>
  <c r="J493" i="23"/>
  <c r="J488" i="23"/>
  <c r="J483" i="23"/>
  <c r="K477" i="23"/>
  <c r="K472" i="23"/>
  <c r="K467" i="23"/>
  <c r="J477" i="23"/>
  <c r="J472" i="23"/>
  <c r="J467" i="23"/>
  <c r="K461" i="23"/>
  <c r="K456" i="23"/>
  <c r="K451" i="23"/>
  <c r="J461" i="23"/>
  <c r="J456" i="23"/>
  <c r="J451" i="23"/>
  <c r="K445" i="23"/>
  <c r="K440" i="23"/>
  <c r="K435" i="23"/>
  <c r="K430" i="23"/>
  <c r="J445" i="23"/>
  <c r="J440" i="23"/>
  <c r="J435" i="23"/>
  <c r="J430" i="23"/>
  <c r="K424" i="23"/>
  <c r="J424" i="23"/>
  <c r="K418" i="23"/>
  <c r="K413" i="23"/>
  <c r="K408" i="23"/>
  <c r="K403" i="23"/>
  <c r="K398" i="23"/>
  <c r="K393" i="23"/>
  <c r="K388" i="23"/>
  <c r="J418" i="23"/>
  <c r="J413" i="23"/>
  <c r="J408" i="23"/>
  <c r="J403" i="23"/>
  <c r="J398" i="23"/>
  <c r="J393" i="23"/>
  <c r="J388" i="23"/>
  <c r="K382" i="23"/>
  <c r="K377" i="23"/>
  <c r="K372" i="23"/>
  <c r="K367" i="23"/>
  <c r="K362" i="23"/>
  <c r="K357" i="23"/>
  <c r="J382" i="23"/>
  <c r="J377" i="23"/>
  <c r="J372" i="23"/>
  <c r="J367" i="23"/>
  <c r="J362" i="23"/>
  <c r="J357" i="23"/>
  <c r="K351" i="23"/>
  <c r="K346" i="23"/>
  <c r="K341" i="23"/>
  <c r="K336" i="23"/>
  <c r="J351" i="23"/>
  <c r="J346" i="23"/>
  <c r="J341" i="23"/>
  <c r="J336" i="23"/>
  <c r="K331" i="23"/>
  <c r="K326" i="23"/>
  <c r="K321" i="23"/>
  <c r="K316" i="23"/>
  <c r="K311" i="23"/>
  <c r="K306" i="23"/>
  <c r="K301" i="23"/>
  <c r="K296" i="23"/>
  <c r="K291" i="23"/>
  <c r="K286" i="23"/>
  <c r="K281" i="23"/>
  <c r="K276" i="23"/>
  <c r="K271" i="23"/>
  <c r="K266" i="23"/>
  <c r="K261" i="23"/>
  <c r="K256" i="23"/>
  <c r="K251" i="23"/>
  <c r="K246" i="23"/>
  <c r="K241" i="23"/>
  <c r="K236" i="23"/>
  <c r="K231" i="23"/>
  <c r="K226" i="23"/>
  <c r="K221" i="23"/>
  <c r="K216" i="23"/>
  <c r="K211" i="23"/>
  <c r="K206" i="23"/>
  <c r="K201" i="23"/>
  <c r="K196" i="23"/>
  <c r="K191" i="23"/>
  <c r="K186" i="23"/>
  <c r="K181" i="23"/>
  <c r="K176" i="23"/>
  <c r="K171" i="23"/>
  <c r="K166" i="23"/>
  <c r="K161" i="23"/>
  <c r="K156" i="23"/>
  <c r="K151" i="23"/>
  <c r="K146" i="23"/>
  <c r="J331" i="23"/>
  <c r="J326" i="23"/>
  <c r="J321" i="23"/>
  <c r="J316" i="23"/>
  <c r="J311" i="23"/>
  <c r="J306" i="23"/>
  <c r="J301" i="23"/>
  <c r="J296" i="23"/>
  <c r="J291" i="23"/>
  <c r="J286" i="23"/>
  <c r="J281" i="23"/>
  <c r="J276" i="23"/>
  <c r="J271" i="23"/>
  <c r="J266" i="23"/>
  <c r="J261" i="23"/>
  <c r="J256" i="23"/>
  <c r="J251" i="23"/>
  <c r="J246" i="23"/>
  <c r="J241" i="23"/>
  <c r="J236" i="23"/>
  <c r="J231" i="23"/>
  <c r="J226" i="23"/>
  <c r="J221" i="23"/>
  <c r="J216" i="23"/>
  <c r="J211" i="23"/>
  <c r="J206" i="23"/>
  <c r="J201" i="23"/>
  <c r="J196" i="23"/>
  <c r="J191" i="23"/>
  <c r="J186" i="23"/>
  <c r="J181" i="23"/>
  <c r="J176" i="23"/>
  <c r="J171" i="23"/>
  <c r="J166" i="23"/>
  <c r="J161" i="23"/>
  <c r="J156" i="23"/>
  <c r="J151" i="23"/>
  <c r="J146" i="23"/>
  <c r="K105" i="23"/>
  <c r="K100" i="23"/>
  <c r="K95" i="23"/>
  <c r="K90" i="23"/>
  <c r="K85" i="23"/>
  <c r="K80" i="23"/>
  <c r="K75" i="23"/>
  <c r="K70" i="23"/>
  <c r="K65" i="23"/>
  <c r="K60" i="23"/>
  <c r="K55" i="23"/>
  <c r="K50" i="23"/>
  <c r="K45" i="23"/>
  <c r="K40" i="23"/>
  <c r="K35" i="23"/>
  <c r="K30" i="23"/>
  <c r="K25" i="23"/>
  <c r="K20" i="23"/>
  <c r="J105" i="23"/>
  <c r="J100" i="23"/>
  <c r="J95" i="23"/>
  <c r="J90" i="23"/>
  <c r="J85" i="23"/>
  <c r="J80" i="23"/>
  <c r="J75" i="23"/>
  <c r="J70" i="23"/>
  <c r="J65" i="23"/>
  <c r="J60" i="23"/>
  <c r="J55" i="23"/>
  <c r="J50" i="23"/>
  <c r="J45" i="23"/>
  <c r="J40" i="23"/>
  <c r="J35" i="23"/>
  <c r="J30" i="23"/>
  <c r="J25" i="23"/>
  <c r="J20" i="23"/>
  <c r="K15" i="23"/>
  <c r="J15" i="23"/>
  <c r="F692" i="2"/>
  <c r="F690" i="2"/>
  <c r="F689" i="2"/>
  <c r="K688" i="2"/>
  <c r="J688" i="2"/>
  <c r="I688" i="2"/>
  <c r="H688" i="2"/>
  <c r="G688" i="2"/>
  <c r="E688" i="2"/>
  <c r="F687" i="2"/>
  <c r="F685" i="2"/>
  <c r="F684" i="2"/>
  <c r="K683" i="2"/>
  <c r="J683" i="2"/>
  <c r="I683" i="2"/>
  <c r="H683" i="2"/>
  <c r="G683" i="2"/>
  <c r="E683" i="2"/>
  <c r="L828" i="2" l="1"/>
  <c r="L658" i="2"/>
  <c r="L661" i="2"/>
  <c r="M828" i="2"/>
  <c r="M658" i="2"/>
  <c r="L708" i="2"/>
  <c r="M708" i="2"/>
  <c r="L759" i="2"/>
  <c r="M660" i="2"/>
  <c r="L779" i="2"/>
  <c r="M814" i="2"/>
  <c r="M661" i="2"/>
  <c r="L660" i="2"/>
  <c r="L760" i="2"/>
  <c r="M761" i="2"/>
  <c r="M827" i="2"/>
  <c r="M759" i="2"/>
  <c r="L826" i="2"/>
  <c r="M764" i="2"/>
  <c r="M15" i="2"/>
  <c r="L663" i="2"/>
  <c r="L762" i="2"/>
  <c r="L659" i="2"/>
  <c r="M659" i="2"/>
  <c r="M663" i="2"/>
  <c r="M760" i="2"/>
  <c r="L827" i="2"/>
  <c r="L814" i="2"/>
  <c r="M826" i="2"/>
  <c r="L15" i="2"/>
  <c r="L761" i="2"/>
  <c r="M762" i="2"/>
  <c r="L764" i="2"/>
  <c r="M779" i="2"/>
  <c r="M825" i="2"/>
  <c r="L825" i="2"/>
  <c r="M607" i="2"/>
  <c r="L607" i="2"/>
  <c r="F688" i="2"/>
  <c r="F683" i="2"/>
  <c r="L833" i="2" l="1"/>
  <c r="L657" i="2"/>
  <c r="L824" i="2"/>
  <c r="M758" i="2"/>
  <c r="M833" i="2"/>
  <c r="M830" i="2"/>
  <c r="M657" i="2"/>
  <c r="L758" i="2"/>
  <c r="M824" i="2"/>
  <c r="L830" i="2"/>
  <c r="L832" i="2"/>
  <c r="L831" i="2"/>
  <c r="M831" i="2"/>
  <c r="M832" i="2"/>
  <c r="D708" i="23"/>
  <c r="D707" i="23"/>
  <c r="D706" i="23"/>
  <c r="D705" i="23"/>
  <c r="I704" i="23"/>
  <c r="H704" i="23"/>
  <c r="G704" i="23"/>
  <c r="F704" i="23"/>
  <c r="E704" i="23"/>
  <c r="D701" i="23"/>
  <c r="F362" i="23"/>
  <c r="G736" i="2"/>
  <c r="G735" i="2"/>
  <c r="F747" i="2"/>
  <c r="F746" i="2"/>
  <c r="F745" i="2"/>
  <c r="F744" i="2"/>
  <c r="K743" i="2"/>
  <c r="J743" i="2"/>
  <c r="I743" i="2"/>
  <c r="H743" i="2"/>
  <c r="G743" i="2"/>
  <c r="E743" i="2"/>
  <c r="L829" i="2" l="1"/>
  <c r="M829" i="2"/>
  <c r="D704" i="23"/>
  <c r="F743" i="2"/>
  <c r="G738" i="2"/>
  <c r="G733" i="2" s="1"/>
  <c r="F740" i="2"/>
  <c r="F741" i="2"/>
  <c r="D434" i="23" l="1"/>
  <c r="D433" i="23"/>
  <c r="D428" i="23"/>
  <c r="D427" i="23"/>
  <c r="D422" i="23"/>
  <c r="D421" i="23"/>
  <c r="D417" i="23"/>
  <c r="D416" i="23"/>
  <c r="D412" i="23"/>
  <c r="D411" i="23"/>
  <c r="D407" i="23"/>
  <c r="D406" i="23"/>
  <c r="D402" i="23"/>
  <c r="D401" i="23"/>
  <c r="D397" i="23"/>
  <c r="D396" i="23"/>
  <c r="D392" i="23"/>
  <c r="D391" i="23"/>
  <c r="D386" i="23"/>
  <c r="D385" i="23"/>
  <c r="D381" i="23"/>
  <c r="D380" i="23"/>
  <c r="D376" i="23"/>
  <c r="D375" i="23"/>
  <c r="D371" i="23"/>
  <c r="D370" i="23"/>
  <c r="D366" i="23"/>
  <c r="D365" i="23"/>
  <c r="D757" i="23" l="1"/>
  <c r="D756" i="23"/>
  <c r="D755" i="23"/>
  <c r="D754" i="23"/>
  <c r="I753" i="23"/>
  <c r="H753" i="23"/>
  <c r="G753" i="23"/>
  <c r="F753" i="23"/>
  <c r="E753" i="23"/>
  <c r="D567" i="23"/>
  <c r="D566" i="23"/>
  <c r="D565" i="23"/>
  <c r="I563" i="23"/>
  <c r="H563" i="23"/>
  <c r="G563" i="23"/>
  <c r="F563" i="23"/>
  <c r="E563" i="23"/>
  <c r="D561" i="23"/>
  <c r="D560" i="23"/>
  <c r="D559" i="23"/>
  <c r="I557" i="23"/>
  <c r="H557" i="23"/>
  <c r="G557" i="23"/>
  <c r="F557" i="23"/>
  <c r="E557" i="23"/>
  <c r="D556" i="23"/>
  <c r="D555" i="23"/>
  <c r="D554" i="23"/>
  <c r="I552" i="23"/>
  <c r="H552" i="23"/>
  <c r="G552" i="23"/>
  <c r="F552" i="23"/>
  <c r="E552" i="23"/>
  <c r="D550" i="23"/>
  <c r="D549" i="23"/>
  <c r="D548" i="23"/>
  <c r="I546" i="23"/>
  <c r="H546" i="23"/>
  <c r="G546" i="23"/>
  <c r="F546" i="23"/>
  <c r="E546" i="23"/>
  <c r="D544" i="23"/>
  <c r="D543" i="23"/>
  <c r="D542" i="23"/>
  <c r="I540" i="23"/>
  <c r="H540" i="23"/>
  <c r="G540" i="23"/>
  <c r="F540" i="23"/>
  <c r="E540" i="23"/>
  <c r="D539" i="23"/>
  <c r="D538" i="23"/>
  <c r="D537" i="23"/>
  <c r="I535" i="23"/>
  <c r="H535" i="23"/>
  <c r="G535" i="23"/>
  <c r="F535" i="23"/>
  <c r="E535" i="23"/>
  <c r="D534" i="23"/>
  <c r="D533" i="23"/>
  <c r="D532" i="23"/>
  <c r="I530" i="23"/>
  <c r="H530" i="23"/>
  <c r="G530" i="23"/>
  <c r="F530" i="23"/>
  <c r="E530" i="23"/>
  <c r="D528" i="23"/>
  <c r="D527" i="23"/>
  <c r="D526" i="23"/>
  <c r="I524" i="23"/>
  <c r="H524" i="23"/>
  <c r="G524" i="23"/>
  <c r="F524" i="23"/>
  <c r="E524" i="23"/>
  <c r="D523" i="23"/>
  <c r="D522" i="23"/>
  <c r="D521" i="23"/>
  <c r="I519" i="23"/>
  <c r="H519" i="23"/>
  <c r="G519" i="23"/>
  <c r="F519" i="23"/>
  <c r="E519" i="23"/>
  <c r="D517" i="23"/>
  <c r="D516" i="23"/>
  <c r="D515" i="23"/>
  <c r="I513" i="23"/>
  <c r="H513" i="23"/>
  <c r="G513" i="23"/>
  <c r="F513" i="23"/>
  <c r="E513" i="23"/>
  <c r="D512" i="23"/>
  <c r="D511" i="23"/>
  <c r="D510" i="23"/>
  <c r="I508" i="23"/>
  <c r="H508" i="23"/>
  <c r="G508" i="23"/>
  <c r="F508" i="23"/>
  <c r="E508" i="23"/>
  <c r="D507" i="23"/>
  <c r="D506" i="23"/>
  <c r="D505" i="23"/>
  <c r="I503" i="23"/>
  <c r="H503" i="23"/>
  <c r="G503" i="23"/>
  <c r="F503" i="23"/>
  <c r="E503" i="23"/>
  <c r="D502" i="23"/>
  <c r="D501" i="23"/>
  <c r="D500" i="23"/>
  <c r="I498" i="23"/>
  <c r="H498" i="23"/>
  <c r="G498" i="23"/>
  <c r="F498" i="23"/>
  <c r="E498" i="23"/>
  <c r="D497" i="23"/>
  <c r="D496" i="23"/>
  <c r="D495" i="23"/>
  <c r="I493" i="23"/>
  <c r="H493" i="23"/>
  <c r="G493" i="23"/>
  <c r="F493" i="23"/>
  <c r="E493" i="23"/>
  <c r="D492" i="23"/>
  <c r="D491" i="23"/>
  <c r="D490" i="23"/>
  <c r="I488" i="23"/>
  <c r="H488" i="23"/>
  <c r="G488" i="23"/>
  <c r="F488" i="23"/>
  <c r="E488" i="23"/>
  <c r="D487" i="23"/>
  <c r="D486" i="23"/>
  <c r="D485" i="23"/>
  <c r="I483" i="23"/>
  <c r="H483" i="23"/>
  <c r="G483" i="23"/>
  <c r="F483" i="23"/>
  <c r="E483" i="23"/>
  <c r="D481" i="23"/>
  <c r="D480" i="23"/>
  <c r="D479" i="23"/>
  <c r="I477" i="23"/>
  <c r="H477" i="23"/>
  <c r="G477" i="23"/>
  <c r="F477" i="23"/>
  <c r="E477" i="23"/>
  <c r="D476" i="23"/>
  <c r="D475" i="23"/>
  <c r="D474" i="23"/>
  <c r="I472" i="23"/>
  <c r="H472" i="23"/>
  <c r="G472" i="23"/>
  <c r="F472" i="23"/>
  <c r="E472" i="23"/>
  <c r="D471" i="23"/>
  <c r="D470" i="23"/>
  <c r="D469" i="23"/>
  <c r="I467" i="23"/>
  <c r="H467" i="23"/>
  <c r="G467" i="23"/>
  <c r="F467" i="23"/>
  <c r="E467" i="23"/>
  <c r="D465" i="23"/>
  <c r="D464" i="23"/>
  <c r="D463" i="23"/>
  <c r="I461" i="23"/>
  <c r="H461" i="23"/>
  <c r="G461" i="23"/>
  <c r="F461" i="23"/>
  <c r="E461" i="23"/>
  <c r="D460" i="23"/>
  <c r="D459" i="23"/>
  <c r="D458" i="23"/>
  <c r="I456" i="23"/>
  <c r="H456" i="23"/>
  <c r="G456" i="23"/>
  <c r="F456" i="23"/>
  <c r="E456" i="23"/>
  <c r="D455" i="23"/>
  <c r="D454" i="23"/>
  <c r="D453" i="23"/>
  <c r="I451" i="23"/>
  <c r="H451" i="23"/>
  <c r="G451" i="23"/>
  <c r="F451" i="23"/>
  <c r="E451" i="23"/>
  <c r="D449" i="23"/>
  <c r="D448" i="23"/>
  <c r="D447" i="23"/>
  <c r="I445" i="23"/>
  <c r="H445" i="23"/>
  <c r="G445" i="23"/>
  <c r="F445" i="23"/>
  <c r="E445" i="23"/>
  <c r="D444" i="23"/>
  <c r="D443" i="23"/>
  <c r="D442" i="23"/>
  <c r="I440" i="23"/>
  <c r="H440" i="23"/>
  <c r="G440" i="23"/>
  <c r="F440" i="23"/>
  <c r="E440" i="23"/>
  <c r="D439" i="23"/>
  <c r="D438" i="23"/>
  <c r="D437" i="23"/>
  <c r="I435" i="23"/>
  <c r="H435" i="23"/>
  <c r="G435" i="23"/>
  <c r="F435" i="23"/>
  <c r="E435" i="23"/>
  <c r="D432" i="23"/>
  <c r="I430" i="23"/>
  <c r="H430" i="23"/>
  <c r="G430" i="23"/>
  <c r="F430" i="23"/>
  <c r="E430" i="23"/>
  <c r="D426" i="23"/>
  <c r="I424" i="23"/>
  <c r="H424" i="23"/>
  <c r="G424" i="23"/>
  <c r="F424" i="23"/>
  <c r="E424" i="23"/>
  <c r="D420" i="23"/>
  <c r="I418" i="23"/>
  <c r="H418" i="23"/>
  <c r="G418" i="23"/>
  <c r="F418" i="23"/>
  <c r="E418" i="23"/>
  <c r="D415" i="23"/>
  <c r="I413" i="23"/>
  <c r="H413" i="23"/>
  <c r="G413" i="23"/>
  <c r="F413" i="23"/>
  <c r="E413" i="23"/>
  <c r="D410" i="23"/>
  <c r="I408" i="23"/>
  <c r="H408" i="23"/>
  <c r="G408" i="23"/>
  <c r="F408" i="23"/>
  <c r="E408" i="23"/>
  <c r="D405" i="23"/>
  <c r="I403" i="23"/>
  <c r="H403" i="23"/>
  <c r="G403" i="23"/>
  <c r="F403" i="23"/>
  <c r="E403" i="23"/>
  <c r="D400" i="23"/>
  <c r="I398" i="23"/>
  <c r="H398" i="23"/>
  <c r="G398" i="23"/>
  <c r="F398" i="23"/>
  <c r="E398" i="23"/>
  <c r="D395" i="23"/>
  <c r="I393" i="23"/>
  <c r="H393" i="23"/>
  <c r="G393" i="23"/>
  <c r="F393" i="23"/>
  <c r="E393" i="23"/>
  <c r="D390" i="23"/>
  <c r="I388" i="23"/>
  <c r="H388" i="23"/>
  <c r="G388" i="23"/>
  <c r="F388" i="23"/>
  <c r="E388" i="23"/>
  <c r="D384" i="23"/>
  <c r="I382" i="23"/>
  <c r="H382" i="23"/>
  <c r="G382" i="23"/>
  <c r="F382" i="23"/>
  <c r="E382" i="23"/>
  <c r="D379" i="23"/>
  <c r="I377" i="23"/>
  <c r="H377" i="23"/>
  <c r="G377" i="23"/>
  <c r="F377" i="23"/>
  <c r="E377" i="23"/>
  <c r="D374" i="23"/>
  <c r="I372" i="23"/>
  <c r="H372" i="23"/>
  <c r="G372" i="23"/>
  <c r="E372" i="23"/>
  <c r="D369" i="23"/>
  <c r="I367" i="23"/>
  <c r="H367" i="23"/>
  <c r="G367" i="23"/>
  <c r="F367" i="23"/>
  <c r="E367" i="23"/>
  <c r="D364" i="23"/>
  <c r="I362" i="23"/>
  <c r="H362" i="23"/>
  <c r="G362" i="23"/>
  <c r="E362" i="23"/>
  <c r="D361" i="23"/>
  <c r="D360" i="23"/>
  <c r="D359" i="23"/>
  <c r="I357" i="23"/>
  <c r="H357" i="23"/>
  <c r="G357" i="23"/>
  <c r="F357" i="23"/>
  <c r="E357" i="23"/>
  <c r="D109" i="23"/>
  <c r="D108" i="23"/>
  <c r="D107" i="23"/>
  <c r="D106" i="23"/>
  <c r="I105" i="23"/>
  <c r="H105" i="23"/>
  <c r="G105" i="23"/>
  <c r="F105" i="23"/>
  <c r="E105" i="23"/>
  <c r="D440" i="23" l="1"/>
  <c r="D498" i="23"/>
  <c r="D508" i="23"/>
  <c r="D513" i="23"/>
  <c r="D546" i="23"/>
  <c r="D552" i="23"/>
  <c r="D753" i="23"/>
  <c r="D445" i="23"/>
  <c r="D493" i="23"/>
  <c r="D467" i="23"/>
  <c r="D477" i="23"/>
  <c r="D540" i="23"/>
  <c r="D398" i="23"/>
  <c r="D372" i="23"/>
  <c r="D393" i="23"/>
  <c r="D362" i="23"/>
  <c r="D451" i="23"/>
  <c r="D461" i="23"/>
  <c r="D483" i="23"/>
  <c r="D488" i="23"/>
  <c r="D503" i="23"/>
  <c r="D524" i="23"/>
  <c r="D519" i="23"/>
  <c r="D563" i="23"/>
  <c r="D472" i="23"/>
  <c r="D530" i="23"/>
  <c r="D535" i="23"/>
  <c r="D557" i="23"/>
  <c r="D367" i="23"/>
  <c r="D382" i="23"/>
  <c r="D388" i="23"/>
  <c r="D418" i="23"/>
  <c r="D424" i="23"/>
  <c r="D456" i="23"/>
  <c r="D105" i="23"/>
  <c r="D377" i="23"/>
  <c r="D413" i="23"/>
  <c r="D357" i="23"/>
  <c r="D403" i="23"/>
  <c r="D408" i="23"/>
  <c r="D430" i="23"/>
  <c r="D435" i="23"/>
  <c r="F576" i="2"/>
  <c r="F575" i="2"/>
  <c r="F574" i="2"/>
  <c r="F573" i="2"/>
  <c r="K572" i="2"/>
  <c r="J572" i="2"/>
  <c r="I572" i="2"/>
  <c r="H572" i="2"/>
  <c r="G572" i="2"/>
  <c r="E572" i="2"/>
  <c r="F570" i="2"/>
  <c r="F569" i="2"/>
  <c r="F568" i="2"/>
  <c r="F567" i="2"/>
  <c r="K566" i="2"/>
  <c r="J566" i="2"/>
  <c r="I566" i="2"/>
  <c r="H566" i="2"/>
  <c r="G566" i="2"/>
  <c r="E566" i="2"/>
  <c r="F565" i="2"/>
  <c r="F564" i="2"/>
  <c r="F563" i="2"/>
  <c r="F562" i="2"/>
  <c r="K561" i="2"/>
  <c r="J561" i="2"/>
  <c r="I561" i="2"/>
  <c r="H561" i="2"/>
  <c r="G561" i="2"/>
  <c r="E561" i="2"/>
  <c r="F559" i="2"/>
  <c r="F558" i="2"/>
  <c r="F557" i="2"/>
  <c r="F556" i="2"/>
  <c r="K555" i="2"/>
  <c r="J555" i="2"/>
  <c r="I555" i="2"/>
  <c r="G555" i="2"/>
  <c r="E555" i="2"/>
  <c r="F553" i="2"/>
  <c r="F552" i="2"/>
  <c r="F551" i="2"/>
  <c r="F550" i="2"/>
  <c r="K549" i="2"/>
  <c r="J549" i="2"/>
  <c r="I549" i="2"/>
  <c r="H549" i="2"/>
  <c r="G549" i="2"/>
  <c r="E549" i="2"/>
  <c r="F548" i="2"/>
  <c r="F547" i="2"/>
  <c r="F546" i="2"/>
  <c r="F545" i="2"/>
  <c r="K544" i="2"/>
  <c r="J544" i="2"/>
  <c r="I544" i="2"/>
  <c r="H544" i="2"/>
  <c r="G544" i="2"/>
  <c r="E544" i="2"/>
  <c r="F543" i="2"/>
  <c r="F542" i="2"/>
  <c r="F541" i="2"/>
  <c r="F540" i="2"/>
  <c r="K539" i="2"/>
  <c r="J539" i="2"/>
  <c r="I539" i="2"/>
  <c r="H539" i="2"/>
  <c r="G539" i="2"/>
  <c r="E539" i="2"/>
  <c r="F537" i="2"/>
  <c r="F536" i="2"/>
  <c r="F535" i="2"/>
  <c r="F534" i="2"/>
  <c r="K533" i="2"/>
  <c r="J533" i="2"/>
  <c r="I533" i="2"/>
  <c r="H533" i="2"/>
  <c r="G533" i="2"/>
  <c r="E533" i="2"/>
  <c r="F532" i="2"/>
  <c r="F531" i="2"/>
  <c r="F530" i="2"/>
  <c r="F529" i="2"/>
  <c r="K528" i="2"/>
  <c r="J528" i="2"/>
  <c r="I528" i="2"/>
  <c r="H528" i="2"/>
  <c r="G528" i="2"/>
  <c r="E528" i="2"/>
  <c r="F526" i="2"/>
  <c r="F525" i="2"/>
  <c r="F524" i="2"/>
  <c r="F523" i="2"/>
  <c r="K522" i="2"/>
  <c r="J522" i="2"/>
  <c r="I522" i="2"/>
  <c r="H522" i="2"/>
  <c r="G522" i="2"/>
  <c r="E522" i="2"/>
  <c r="F521" i="2"/>
  <c r="F520" i="2"/>
  <c r="F519" i="2"/>
  <c r="F518" i="2"/>
  <c r="K517" i="2"/>
  <c r="J517" i="2"/>
  <c r="I517" i="2"/>
  <c r="H517" i="2"/>
  <c r="G517" i="2"/>
  <c r="E517" i="2"/>
  <c r="F516" i="2"/>
  <c r="F515" i="2"/>
  <c r="F514" i="2"/>
  <c r="F513" i="2"/>
  <c r="K512" i="2"/>
  <c r="J512" i="2"/>
  <c r="I512" i="2"/>
  <c r="H512" i="2"/>
  <c r="G512" i="2"/>
  <c r="E512" i="2"/>
  <c r="F511" i="2"/>
  <c r="F510" i="2"/>
  <c r="F509" i="2"/>
  <c r="F508" i="2"/>
  <c r="K507" i="2"/>
  <c r="J507" i="2"/>
  <c r="I507" i="2"/>
  <c r="H507" i="2"/>
  <c r="G507" i="2"/>
  <c r="E507" i="2"/>
  <c r="F506" i="2"/>
  <c r="F505" i="2"/>
  <c r="F504" i="2"/>
  <c r="F503" i="2"/>
  <c r="K502" i="2"/>
  <c r="J502" i="2"/>
  <c r="I502" i="2"/>
  <c r="H502" i="2"/>
  <c r="G502" i="2"/>
  <c r="E502" i="2"/>
  <c r="F501" i="2"/>
  <c r="F500" i="2"/>
  <c r="F499" i="2"/>
  <c r="F498" i="2"/>
  <c r="K497" i="2"/>
  <c r="J497" i="2"/>
  <c r="I497" i="2"/>
  <c r="H497" i="2"/>
  <c r="G497" i="2"/>
  <c r="E497" i="2"/>
  <c r="F496" i="2"/>
  <c r="F495" i="2"/>
  <c r="F494" i="2"/>
  <c r="F493" i="2"/>
  <c r="K492" i="2"/>
  <c r="J492" i="2"/>
  <c r="I492" i="2"/>
  <c r="H492" i="2"/>
  <c r="G492" i="2"/>
  <c r="E492" i="2"/>
  <c r="F490" i="2"/>
  <c r="F489" i="2"/>
  <c r="F488" i="2"/>
  <c r="F487" i="2"/>
  <c r="K486" i="2"/>
  <c r="J486" i="2"/>
  <c r="I486" i="2"/>
  <c r="H486" i="2"/>
  <c r="G486" i="2"/>
  <c r="E486" i="2"/>
  <c r="F485" i="2"/>
  <c r="F484" i="2"/>
  <c r="F483" i="2"/>
  <c r="F482" i="2"/>
  <c r="K481" i="2"/>
  <c r="J481" i="2"/>
  <c r="I481" i="2"/>
  <c r="H481" i="2"/>
  <c r="G481" i="2"/>
  <c r="E481" i="2"/>
  <c r="F480" i="2"/>
  <c r="F479" i="2"/>
  <c r="F478" i="2"/>
  <c r="F477" i="2"/>
  <c r="K476" i="2"/>
  <c r="J476" i="2"/>
  <c r="I476" i="2"/>
  <c r="H476" i="2"/>
  <c r="G476" i="2"/>
  <c r="E476" i="2"/>
  <c r="F474" i="2"/>
  <c r="F473" i="2"/>
  <c r="F472" i="2"/>
  <c r="F471" i="2"/>
  <c r="K470" i="2"/>
  <c r="J470" i="2"/>
  <c r="I470" i="2"/>
  <c r="H470" i="2"/>
  <c r="G470" i="2"/>
  <c r="E470" i="2"/>
  <c r="F469" i="2"/>
  <c r="F468" i="2"/>
  <c r="F467" i="2"/>
  <c r="F466" i="2"/>
  <c r="K465" i="2"/>
  <c r="J465" i="2"/>
  <c r="I465" i="2"/>
  <c r="H465" i="2"/>
  <c r="G465" i="2"/>
  <c r="E465" i="2"/>
  <c r="F464" i="2"/>
  <c r="F463" i="2"/>
  <c r="F462" i="2"/>
  <c r="F461" i="2"/>
  <c r="K460" i="2"/>
  <c r="J460" i="2"/>
  <c r="I460" i="2"/>
  <c r="H460" i="2"/>
  <c r="G460" i="2"/>
  <c r="E460" i="2"/>
  <c r="F458" i="2"/>
  <c r="F457" i="2"/>
  <c r="F456" i="2"/>
  <c r="F455" i="2"/>
  <c r="K454" i="2"/>
  <c r="J454" i="2"/>
  <c r="I454" i="2"/>
  <c r="H454" i="2"/>
  <c r="G454" i="2"/>
  <c r="E454" i="2"/>
  <c r="F453" i="2"/>
  <c r="F452" i="2"/>
  <c r="F451" i="2"/>
  <c r="F450" i="2"/>
  <c r="K449" i="2"/>
  <c r="J449" i="2"/>
  <c r="I449" i="2"/>
  <c r="H449" i="2"/>
  <c r="G449" i="2"/>
  <c r="E449" i="2"/>
  <c r="F448" i="2"/>
  <c r="F447" i="2"/>
  <c r="F446" i="2"/>
  <c r="F445" i="2"/>
  <c r="K444" i="2"/>
  <c r="J444" i="2"/>
  <c r="I444" i="2"/>
  <c r="H444" i="2"/>
  <c r="G444" i="2"/>
  <c r="E444" i="2"/>
  <c r="F443" i="2"/>
  <c r="F442" i="2"/>
  <c r="F441" i="2"/>
  <c r="F440" i="2"/>
  <c r="K439" i="2"/>
  <c r="J439" i="2"/>
  <c r="I439" i="2"/>
  <c r="H439" i="2"/>
  <c r="G439" i="2"/>
  <c r="E439" i="2"/>
  <c r="F437" i="2"/>
  <c r="F436" i="2"/>
  <c r="F435" i="2"/>
  <c r="F434" i="2"/>
  <c r="K433" i="2"/>
  <c r="J433" i="2"/>
  <c r="I433" i="2"/>
  <c r="H433" i="2"/>
  <c r="G433" i="2"/>
  <c r="E433" i="2"/>
  <c r="F431" i="2"/>
  <c r="F430" i="2"/>
  <c r="F429" i="2"/>
  <c r="F428" i="2"/>
  <c r="K427" i="2"/>
  <c r="J427" i="2"/>
  <c r="I427" i="2"/>
  <c r="H427" i="2"/>
  <c r="G427" i="2"/>
  <c r="E427" i="2"/>
  <c r="F426" i="2"/>
  <c r="F425" i="2"/>
  <c r="F424" i="2"/>
  <c r="F423" i="2"/>
  <c r="K422" i="2"/>
  <c r="J422" i="2"/>
  <c r="I422" i="2"/>
  <c r="H422" i="2"/>
  <c r="G422" i="2"/>
  <c r="E422" i="2"/>
  <c r="F421" i="2"/>
  <c r="F420" i="2"/>
  <c r="F419" i="2"/>
  <c r="F418" i="2"/>
  <c r="K417" i="2"/>
  <c r="J417" i="2"/>
  <c r="I417" i="2"/>
  <c r="H417" i="2"/>
  <c r="G417" i="2"/>
  <c r="E417" i="2"/>
  <c r="F416" i="2"/>
  <c r="F415" i="2"/>
  <c r="F414" i="2"/>
  <c r="F413" i="2"/>
  <c r="K412" i="2"/>
  <c r="J412" i="2"/>
  <c r="I412" i="2"/>
  <c r="H412" i="2"/>
  <c r="G412" i="2"/>
  <c r="E412" i="2"/>
  <c r="F411" i="2"/>
  <c r="F410" i="2"/>
  <c r="F409" i="2"/>
  <c r="F408" i="2"/>
  <c r="K407" i="2"/>
  <c r="J407" i="2"/>
  <c r="I407" i="2"/>
  <c r="H407" i="2"/>
  <c r="G407" i="2"/>
  <c r="E407" i="2"/>
  <c r="F406" i="2"/>
  <c r="F405" i="2"/>
  <c r="F404" i="2"/>
  <c r="F403" i="2"/>
  <c r="K402" i="2"/>
  <c r="J402" i="2"/>
  <c r="I402" i="2"/>
  <c r="H402" i="2"/>
  <c r="G402" i="2"/>
  <c r="E402" i="2"/>
  <c r="F401" i="2"/>
  <c r="F400" i="2"/>
  <c r="F399" i="2"/>
  <c r="F398" i="2"/>
  <c r="K397" i="2"/>
  <c r="J397" i="2"/>
  <c r="I397" i="2"/>
  <c r="H397" i="2"/>
  <c r="G397" i="2"/>
  <c r="E397" i="2"/>
  <c r="F395" i="2"/>
  <c r="F394" i="2"/>
  <c r="F393" i="2"/>
  <c r="F392" i="2"/>
  <c r="K391" i="2"/>
  <c r="J391" i="2"/>
  <c r="I391" i="2"/>
  <c r="H391" i="2"/>
  <c r="G391" i="2"/>
  <c r="E391" i="2"/>
  <c r="E608" i="2"/>
  <c r="G608" i="2"/>
  <c r="H608" i="2"/>
  <c r="I608" i="2"/>
  <c r="J608" i="2"/>
  <c r="K608" i="2"/>
  <c r="E609" i="2"/>
  <c r="G609" i="2"/>
  <c r="H609" i="2"/>
  <c r="I609" i="2"/>
  <c r="J609" i="2"/>
  <c r="K609" i="2"/>
  <c r="E610" i="2"/>
  <c r="G610" i="2"/>
  <c r="H610" i="2"/>
  <c r="H660" i="2" s="1"/>
  <c r="I610" i="2"/>
  <c r="J610" i="2"/>
  <c r="K610" i="2"/>
  <c r="F390" i="2"/>
  <c r="F389" i="2"/>
  <c r="F388" i="2"/>
  <c r="F387" i="2"/>
  <c r="K386" i="2"/>
  <c r="J386" i="2"/>
  <c r="I386" i="2"/>
  <c r="H386" i="2"/>
  <c r="G386" i="2"/>
  <c r="E386" i="2"/>
  <c r="F385" i="2"/>
  <c r="F384" i="2"/>
  <c r="F383" i="2"/>
  <c r="F382" i="2"/>
  <c r="K381" i="2"/>
  <c r="J381" i="2"/>
  <c r="I381" i="2"/>
  <c r="H381" i="2"/>
  <c r="G381" i="2"/>
  <c r="E381" i="2"/>
  <c r="F380" i="2"/>
  <c r="F379" i="2"/>
  <c r="F378" i="2"/>
  <c r="F377" i="2"/>
  <c r="K376" i="2"/>
  <c r="J376" i="2"/>
  <c r="I376" i="2"/>
  <c r="H376" i="2"/>
  <c r="G376" i="2"/>
  <c r="E376" i="2"/>
  <c r="F375" i="2"/>
  <c r="F374" i="2"/>
  <c r="F373" i="2"/>
  <c r="F372" i="2"/>
  <c r="K371" i="2"/>
  <c r="J371" i="2"/>
  <c r="I371" i="2"/>
  <c r="H371" i="2"/>
  <c r="G371" i="2"/>
  <c r="E371" i="2"/>
  <c r="F370" i="2"/>
  <c r="F369" i="2"/>
  <c r="F368" i="2"/>
  <c r="F367" i="2"/>
  <c r="K366" i="2"/>
  <c r="J366" i="2"/>
  <c r="I366" i="2"/>
  <c r="H366" i="2"/>
  <c r="G366" i="2"/>
  <c r="E366" i="2"/>
  <c r="F417" i="2" l="1"/>
  <c r="F512" i="2"/>
  <c r="F522" i="2"/>
  <c r="F528" i="2"/>
  <c r="F497" i="2"/>
  <c r="F476" i="2"/>
  <c r="F539" i="2"/>
  <c r="F465" i="2"/>
  <c r="F449" i="2"/>
  <c r="F427" i="2"/>
  <c r="F555" i="2"/>
  <c r="F549" i="2"/>
  <c r="F533" i="2"/>
  <c r="F444" i="2"/>
  <c r="F402" i="2"/>
  <c r="F391" i="2"/>
  <c r="F397" i="2"/>
  <c r="F407" i="2"/>
  <c r="F433" i="2"/>
  <c r="F454" i="2"/>
  <c r="F492" i="2"/>
  <c r="F502" i="2"/>
  <c r="F412" i="2"/>
  <c r="F422" i="2"/>
  <c r="F486" i="2"/>
  <c r="F572" i="2"/>
  <c r="F507" i="2"/>
  <c r="F517" i="2"/>
  <c r="F544" i="2"/>
  <c r="F566" i="2"/>
  <c r="F439" i="2"/>
  <c r="F460" i="2"/>
  <c r="F470" i="2"/>
  <c r="F481" i="2"/>
  <c r="F561" i="2"/>
  <c r="F371" i="2"/>
  <c r="F381" i="2"/>
  <c r="F376" i="2"/>
  <c r="F386" i="2"/>
  <c r="F366" i="2"/>
  <c r="H780" i="2"/>
  <c r="H781" i="2"/>
  <c r="H782" i="2"/>
  <c r="F813" i="2"/>
  <c r="F812" i="2"/>
  <c r="F811" i="2"/>
  <c r="F810" i="2"/>
  <c r="K809" i="2"/>
  <c r="J809" i="2"/>
  <c r="I809" i="2"/>
  <c r="H809" i="2"/>
  <c r="G809" i="2"/>
  <c r="E809" i="2"/>
  <c r="H767" i="2"/>
  <c r="F114" i="2"/>
  <c r="F113" i="2"/>
  <c r="F112" i="2"/>
  <c r="F111" i="2"/>
  <c r="K110" i="2"/>
  <c r="J110" i="2"/>
  <c r="I110" i="2"/>
  <c r="H110" i="2"/>
  <c r="G110" i="2"/>
  <c r="E110" i="2"/>
  <c r="F809" i="2" l="1"/>
  <c r="F110" i="2"/>
  <c r="D726" i="23"/>
  <c r="D725" i="23"/>
  <c r="D724" i="23"/>
  <c r="D723" i="23"/>
  <c r="I722" i="23"/>
  <c r="H722" i="23"/>
  <c r="G722" i="23"/>
  <c r="F722" i="23"/>
  <c r="E722" i="23"/>
  <c r="D722" i="23" l="1"/>
  <c r="F772" i="2"/>
  <c r="G766" i="2"/>
  <c r="G767" i="2"/>
  <c r="F776" i="2"/>
  <c r="F778" i="2"/>
  <c r="F777" i="2"/>
  <c r="F775" i="2"/>
  <c r="K774" i="2"/>
  <c r="J774" i="2"/>
  <c r="I774" i="2"/>
  <c r="H774" i="2"/>
  <c r="G774" i="2"/>
  <c r="E774" i="2"/>
  <c r="F774" i="2" l="1"/>
  <c r="D355" i="23"/>
  <c r="D354" i="23"/>
  <c r="D353" i="23"/>
  <c r="I351" i="23"/>
  <c r="H351" i="23"/>
  <c r="G351" i="23"/>
  <c r="F351" i="23"/>
  <c r="E351" i="23"/>
  <c r="D104" i="23"/>
  <c r="D103" i="23"/>
  <c r="D102" i="23"/>
  <c r="D101" i="23"/>
  <c r="I100" i="23"/>
  <c r="H100" i="23"/>
  <c r="G100" i="23"/>
  <c r="F100" i="23"/>
  <c r="E100" i="23"/>
  <c r="E30" i="23"/>
  <c r="D351" i="23" l="1"/>
  <c r="D100" i="23"/>
  <c r="D752" i="23" l="1"/>
  <c r="D751" i="23"/>
  <c r="D750" i="23"/>
  <c r="D749" i="23"/>
  <c r="I748" i="23"/>
  <c r="H748" i="23"/>
  <c r="G748" i="23"/>
  <c r="F748" i="23"/>
  <c r="E748" i="23"/>
  <c r="D748" i="23" l="1"/>
  <c r="G782" i="2"/>
  <c r="F808" i="2"/>
  <c r="F807" i="2"/>
  <c r="F806" i="2"/>
  <c r="F805" i="2"/>
  <c r="K804" i="2"/>
  <c r="J804" i="2"/>
  <c r="I804" i="2"/>
  <c r="H804" i="2"/>
  <c r="G804" i="2"/>
  <c r="E804" i="2"/>
  <c r="F804" i="2" l="1"/>
  <c r="F109" i="2"/>
  <c r="F108" i="2"/>
  <c r="F107" i="2"/>
  <c r="F106" i="2"/>
  <c r="K105" i="2"/>
  <c r="J105" i="2"/>
  <c r="I105" i="2"/>
  <c r="H105" i="2"/>
  <c r="G105" i="2"/>
  <c r="E105" i="2"/>
  <c r="F105" i="2" l="1"/>
  <c r="F364" i="2"/>
  <c r="F363" i="2"/>
  <c r="F362" i="2"/>
  <c r="F361" i="2"/>
  <c r="K360" i="2"/>
  <c r="J360" i="2"/>
  <c r="I360" i="2"/>
  <c r="H360" i="2"/>
  <c r="G360" i="2"/>
  <c r="E360" i="2"/>
  <c r="F360" i="2" l="1"/>
  <c r="D350" i="23"/>
  <c r="D349" i="23"/>
  <c r="D348" i="23"/>
  <c r="I346" i="23"/>
  <c r="H346" i="23"/>
  <c r="G346" i="23"/>
  <c r="F346" i="23"/>
  <c r="E346" i="23"/>
  <c r="F104" i="2"/>
  <c r="F103" i="2"/>
  <c r="F102" i="2"/>
  <c r="F101" i="2"/>
  <c r="K100" i="2"/>
  <c r="J100" i="2"/>
  <c r="I100" i="2"/>
  <c r="H100" i="2"/>
  <c r="G100" i="2"/>
  <c r="E100" i="2"/>
  <c r="F99" i="2"/>
  <c r="F98" i="2"/>
  <c r="F97" i="2"/>
  <c r="F96" i="2"/>
  <c r="K95" i="2"/>
  <c r="J95" i="2"/>
  <c r="I95" i="2"/>
  <c r="H95" i="2"/>
  <c r="G95" i="2"/>
  <c r="E95" i="2"/>
  <c r="F94" i="2"/>
  <c r="F93" i="2"/>
  <c r="F92" i="2"/>
  <c r="F91" i="2"/>
  <c r="K90" i="2"/>
  <c r="J90" i="2"/>
  <c r="I90" i="2"/>
  <c r="H90" i="2"/>
  <c r="G90" i="2"/>
  <c r="E90" i="2"/>
  <c r="D346" i="23" l="1"/>
  <c r="F100" i="2"/>
  <c r="F90" i="2"/>
  <c r="F95" i="2"/>
  <c r="D99" i="23"/>
  <c r="D98" i="23"/>
  <c r="D97" i="23"/>
  <c r="D96" i="23"/>
  <c r="I95" i="23"/>
  <c r="H95" i="23"/>
  <c r="G95" i="23"/>
  <c r="F95" i="23"/>
  <c r="E95" i="23"/>
  <c r="D94" i="23"/>
  <c r="D93" i="23"/>
  <c r="D92" i="23"/>
  <c r="D91" i="23"/>
  <c r="I90" i="23"/>
  <c r="H90" i="23"/>
  <c r="G90" i="23"/>
  <c r="F90" i="23"/>
  <c r="E90" i="23"/>
  <c r="D89" i="23"/>
  <c r="D88" i="23"/>
  <c r="D87" i="23"/>
  <c r="D86" i="23"/>
  <c r="I85" i="23"/>
  <c r="H85" i="23"/>
  <c r="G85" i="23"/>
  <c r="F85" i="23"/>
  <c r="E85" i="23"/>
  <c r="E146" i="23"/>
  <c r="F146" i="23"/>
  <c r="G146" i="23"/>
  <c r="H146" i="23"/>
  <c r="I146" i="23"/>
  <c r="D147" i="23"/>
  <c r="D148" i="23"/>
  <c r="D85" i="23" l="1"/>
  <c r="D146" i="23"/>
  <c r="D90" i="23"/>
  <c r="D95" i="23"/>
  <c r="F359" i="2"/>
  <c r="F358" i="2"/>
  <c r="F357" i="2"/>
  <c r="F356" i="2"/>
  <c r="K355" i="2"/>
  <c r="J355" i="2"/>
  <c r="I355" i="2"/>
  <c r="H355" i="2"/>
  <c r="G355" i="2"/>
  <c r="E355" i="2"/>
  <c r="F355" i="2" l="1"/>
  <c r="D342" i="23"/>
  <c r="D344" i="23"/>
  <c r="D339" i="23"/>
  <c r="D334" i="23"/>
  <c r="D345" i="23" l="1"/>
  <c r="D343" i="23"/>
  <c r="I341" i="23"/>
  <c r="H341" i="23"/>
  <c r="G341" i="23"/>
  <c r="F341" i="23"/>
  <c r="E341" i="23"/>
  <c r="D340" i="23"/>
  <c r="D338" i="23"/>
  <c r="I336" i="23"/>
  <c r="H336" i="23"/>
  <c r="G336" i="23"/>
  <c r="F336" i="23"/>
  <c r="E336" i="23"/>
  <c r="D335" i="23"/>
  <c r="D333" i="23"/>
  <c r="I331" i="23"/>
  <c r="H331" i="23"/>
  <c r="G331" i="23"/>
  <c r="F331" i="23"/>
  <c r="E331" i="23"/>
  <c r="D336" i="23" l="1"/>
  <c r="D341" i="23"/>
  <c r="D331" i="23"/>
  <c r="F354" i="2"/>
  <c r="F353" i="2"/>
  <c r="F352" i="2"/>
  <c r="F351" i="2"/>
  <c r="K350" i="2"/>
  <c r="J350" i="2"/>
  <c r="I350" i="2"/>
  <c r="H350" i="2"/>
  <c r="G350" i="2"/>
  <c r="E350" i="2"/>
  <c r="F349" i="2"/>
  <c r="F348" i="2"/>
  <c r="F347" i="2"/>
  <c r="F346" i="2"/>
  <c r="K345" i="2"/>
  <c r="J345" i="2"/>
  <c r="I345" i="2"/>
  <c r="H345" i="2"/>
  <c r="G345" i="2"/>
  <c r="E345" i="2"/>
  <c r="F344" i="2"/>
  <c r="F343" i="2"/>
  <c r="F342" i="2"/>
  <c r="F341" i="2"/>
  <c r="K340" i="2"/>
  <c r="J340" i="2"/>
  <c r="I340" i="2"/>
  <c r="H340" i="2"/>
  <c r="G340" i="2"/>
  <c r="E340" i="2"/>
  <c r="F345" i="2" l="1"/>
  <c r="F350" i="2"/>
  <c r="F340" i="2"/>
  <c r="G290" i="2" l="1"/>
  <c r="F334" i="2" l="1"/>
  <c r="F333" i="2"/>
  <c r="F332" i="2"/>
  <c r="F331" i="2"/>
  <c r="K330" i="2"/>
  <c r="J330" i="2"/>
  <c r="I330" i="2"/>
  <c r="H330" i="2"/>
  <c r="G330" i="2"/>
  <c r="E330" i="2"/>
  <c r="F329" i="2"/>
  <c r="F328" i="2"/>
  <c r="F327" i="2"/>
  <c r="F326" i="2"/>
  <c r="K325" i="2"/>
  <c r="J325" i="2"/>
  <c r="I325" i="2"/>
  <c r="H325" i="2"/>
  <c r="G325" i="2"/>
  <c r="E325" i="2"/>
  <c r="F324" i="2"/>
  <c r="F323" i="2"/>
  <c r="F322" i="2"/>
  <c r="F321" i="2"/>
  <c r="K320" i="2"/>
  <c r="J320" i="2"/>
  <c r="I320" i="2"/>
  <c r="H320" i="2"/>
  <c r="G320" i="2"/>
  <c r="E320" i="2"/>
  <c r="F319" i="2"/>
  <c r="F318" i="2"/>
  <c r="F317" i="2"/>
  <c r="F316" i="2"/>
  <c r="K315" i="2"/>
  <c r="J315" i="2"/>
  <c r="I315" i="2"/>
  <c r="H315" i="2"/>
  <c r="G315" i="2"/>
  <c r="E315" i="2"/>
  <c r="F314" i="2"/>
  <c r="F313" i="2"/>
  <c r="F312" i="2"/>
  <c r="F311" i="2"/>
  <c r="K310" i="2"/>
  <c r="J310" i="2"/>
  <c r="I310" i="2"/>
  <c r="H310" i="2"/>
  <c r="G310" i="2"/>
  <c r="E310" i="2"/>
  <c r="F309" i="2"/>
  <c r="F308" i="2"/>
  <c r="F307" i="2"/>
  <c r="F306" i="2"/>
  <c r="K305" i="2"/>
  <c r="J305" i="2"/>
  <c r="I305" i="2"/>
  <c r="H305" i="2"/>
  <c r="G305" i="2"/>
  <c r="E305" i="2"/>
  <c r="F304" i="2"/>
  <c r="F303" i="2"/>
  <c r="F302" i="2"/>
  <c r="F301" i="2"/>
  <c r="K300" i="2"/>
  <c r="J300" i="2"/>
  <c r="I300" i="2"/>
  <c r="H300" i="2"/>
  <c r="G300" i="2"/>
  <c r="E300" i="2"/>
  <c r="F299" i="2"/>
  <c r="F298" i="2"/>
  <c r="F297" i="2"/>
  <c r="F296" i="2"/>
  <c r="K295" i="2"/>
  <c r="J295" i="2"/>
  <c r="I295" i="2"/>
  <c r="H295" i="2"/>
  <c r="G295" i="2"/>
  <c r="E295" i="2"/>
  <c r="F294" i="2"/>
  <c r="F293" i="2"/>
  <c r="F292" i="2"/>
  <c r="F291" i="2"/>
  <c r="K290" i="2"/>
  <c r="J290" i="2"/>
  <c r="I290" i="2"/>
  <c r="H290" i="2"/>
  <c r="E290" i="2"/>
  <c r="F289" i="2"/>
  <c r="F288" i="2"/>
  <c r="F287" i="2"/>
  <c r="F286" i="2"/>
  <c r="K285" i="2"/>
  <c r="J285" i="2"/>
  <c r="I285" i="2"/>
  <c r="H285" i="2"/>
  <c r="G285" i="2"/>
  <c r="E285" i="2"/>
  <c r="F284" i="2"/>
  <c r="F283" i="2"/>
  <c r="F282" i="2"/>
  <c r="F281" i="2"/>
  <c r="K280" i="2"/>
  <c r="J280" i="2"/>
  <c r="I280" i="2"/>
  <c r="H280" i="2"/>
  <c r="G280" i="2"/>
  <c r="E280" i="2"/>
  <c r="F279" i="2"/>
  <c r="F278" i="2"/>
  <c r="F277" i="2"/>
  <c r="F276" i="2"/>
  <c r="K275" i="2"/>
  <c r="J275" i="2"/>
  <c r="I275" i="2"/>
  <c r="H275" i="2"/>
  <c r="G275" i="2"/>
  <c r="E275" i="2"/>
  <c r="F274" i="2"/>
  <c r="F273" i="2"/>
  <c r="F272" i="2"/>
  <c r="F271" i="2"/>
  <c r="K270" i="2"/>
  <c r="J270" i="2"/>
  <c r="I270" i="2"/>
  <c r="H270" i="2"/>
  <c r="G270" i="2"/>
  <c r="E270" i="2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59" i="2"/>
  <c r="F258" i="2"/>
  <c r="F257" i="2"/>
  <c r="F256" i="2"/>
  <c r="K255" i="2"/>
  <c r="J255" i="2"/>
  <c r="I255" i="2"/>
  <c r="H255" i="2"/>
  <c r="G255" i="2"/>
  <c r="E255" i="2"/>
  <c r="F254" i="2"/>
  <c r="F253" i="2"/>
  <c r="F252" i="2"/>
  <c r="F251" i="2"/>
  <c r="K250" i="2"/>
  <c r="J250" i="2"/>
  <c r="I250" i="2"/>
  <c r="H250" i="2"/>
  <c r="G250" i="2"/>
  <c r="E250" i="2"/>
  <c r="F249" i="2"/>
  <c r="F248" i="2"/>
  <c r="F247" i="2"/>
  <c r="F246" i="2"/>
  <c r="K245" i="2"/>
  <c r="J245" i="2"/>
  <c r="I245" i="2"/>
  <c r="H245" i="2"/>
  <c r="G245" i="2"/>
  <c r="E245" i="2"/>
  <c r="F244" i="2"/>
  <c r="F243" i="2"/>
  <c r="F242" i="2"/>
  <c r="F241" i="2"/>
  <c r="K240" i="2"/>
  <c r="J240" i="2"/>
  <c r="I240" i="2"/>
  <c r="H240" i="2"/>
  <c r="G240" i="2"/>
  <c r="E240" i="2"/>
  <c r="F239" i="2"/>
  <c r="F238" i="2"/>
  <c r="F237" i="2"/>
  <c r="F236" i="2"/>
  <c r="K235" i="2"/>
  <c r="J235" i="2"/>
  <c r="I235" i="2"/>
  <c r="H235" i="2"/>
  <c r="G235" i="2"/>
  <c r="E235" i="2"/>
  <c r="F234" i="2"/>
  <c r="F233" i="2"/>
  <c r="F232" i="2"/>
  <c r="F231" i="2"/>
  <c r="K230" i="2"/>
  <c r="J230" i="2"/>
  <c r="I230" i="2"/>
  <c r="H230" i="2"/>
  <c r="G230" i="2"/>
  <c r="E230" i="2"/>
  <c r="F227" i="2"/>
  <c r="F226" i="2"/>
  <c r="K225" i="2"/>
  <c r="J225" i="2"/>
  <c r="I225" i="2"/>
  <c r="H225" i="2"/>
  <c r="G225" i="2"/>
  <c r="E225" i="2"/>
  <c r="F224" i="2"/>
  <c r="F223" i="2"/>
  <c r="F222" i="2"/>
  <c r="F221" i="2"/>
  <c r="K220" i="2"/>
  <c r="J220" i="2"/>
  <c r="I220" i="2"/>
  <c r="H220" i="2"/>
  <c r="G220" i="2"/>
  <c r="E220" i="2"/>
  <c r="F219" i="2"/>
  <c r="F218" i="2"/>
  <c r="F217" i="2"/>
  <c r="F216" i="2"/>
  <c r="K215" i="2"/>
  <c r="J215" i="2"/>
  <c r="I215" i="2"/>
  <c r="H215" i="2"/>
  <c r="G215" i="2"/>
  <c r="E215" i="2"/>
  <c r="F214" i="2"/>
  <c r="F213" i="2"/>
  <c r="F212" i="2"/>
  <c r="F211" i="2"/>
  <c r="K210" i="2"/>
  <c r="J210" i="2"/>
  <c r="I210" i="2"/>
  <c r="H210" i="2"/>
  <c r="G210" i="2"/>
  <c r="E210" i="2"/>
  <c r="F209" i="2"/>
  <c r="F208" i="2"/>
  <c r="F207" i="2"/>
  <c r="F206" i="2"/>
  <c r="K205" i="2"/>
  <c r="J205" i="2"/>
  <c r="I205" i="2"/>
  <c r="H205" i="2"/>
  <c r="G205" i="2"/>
  <c r="E205" i="2"/>
  <c r="F204" i="2"/>
  <c r="F203" i="2"/>
  <c r="F202" i="2"/>
  <c r="F201" i="2"/>
  <c r="K200" i="2"/>
  <c r="J200" i="2"/>
  <c r="I200" i="2"/>
  <c r="H200" i="2"/>
  <c r="G200" i="2"/>
  <c r="E200" i="2"/>
  <c r="F199" i="2"/>
  <c r="F198" i="2"/>
  <c r="F197" i="2"/>
  <c r="F196" i="2"/>
  <c r="K195" i="2"/>
  <c r="J195" i="2"/>
  <c r="I195" i="2"/>
  <c r="H195" i="2"/>
  <c r="G195" i="2"/>
  <c r="E195" i="2"/>
  <c r="F194" i="2"/>
  <c r="F193" i="2"/>
  <c r="F192" i="2"/>
  <c r="F191" i="2"/>
  <c r="K190" i="2"/>
  <c r="J190" i="2"/>
  <c r="I190" i="2"/>
  <c r="H190" i="2"/>
  <c r="G190" i="2"/>
  <c r="E190" i="2"/>
  <c r="F189" i="2"/>
  <c r="F188" i="2"/>
  <c r="F187" i="2"/>
  <c r="F186" i="2"/>
  <c r="K185" i="2"/>
  <c r="J185" i="2"/>
  <c r="I185" i="2"/>
  <c r="H185" i="2"/>
  <c r="G185" i="2"/>
  <c r="E185" i="2"/>
  <c r="F184" i="2"/>
  <c r="F183" i="2"/>
  <c r="F182" i="2"/>
  <c r="F181" i="2"/>
  <c r="K180" i="2"/>
  <c r="J180" i="2"/>
  <c r="I180" i="2"/>
  <c r="H180" i="2"/>
  <c r="G180" i="2"/>
  <c r="E180" i="2"/>
  <c r="F179" i="2"/>
  <c r="F178" i="2"/>
  <c r="F177" i="2"/>
  <c r="F176" i="2"/>
  <c r="K175" i="2"/>
  <c r="J175" i="2"/>
  <c r="I175" i="2"/>
  <c r="H175" i="2"/>
  <c r="G175" i="2"/>
  <c r="E175" i="2"/>
  <c r="F174" i="2"/>
  <c r="F173" i="2"/>
  <c r="F172" i="2"/>
  <c r="F171" i="2"/>
  <c r="K170" i="2"/>
  <c r="J170" i="2"/>
  <c r="I170" i="2"/>
  <c r="H170" i="2"/>
  <c r="G170" i="2"/>
  <c r="E170" i="2"/>
  <c r="F169" i="2"/>
  <c r="F168" i="2"/>
  <c r="F167" i="2"/>
  <c r="F166" i="2"/>
  <c r="K165" i="2"/>
  <c r="J165" i="2"/>
  <c r="I165" i="2"/>
  <c r="H165" i="2"/>
  <c r="G165" i="2"/>
  <c r="E165" i="2"/>
  <c r="F265" i="2" l="1"/>
  <c r="F270" i="2"/>
  <c r="F305" i="2"/>
  <c r="F325" i="2"/>
  <c r="F175" i="2"/>
  <c r="F180" i="2"/>
  <c r="F200" i="2"/>
  <c r="F290" i="2"/>
  <c r="F285" i="2"/>
  <c r="F215" i="2"/>
  <c r="F220" i="2"/>
  <c r="F260" i="2"/>
  <c r="F210" i="2"/>
  <c r="F235" i="2"/>
  <c r="F280" i="2"/>
  <c r="F310" i="2"/>
  <c r="F330" i="2"/>
  <c r="F230" i="2"/>
  <c r="F250" i="2"/>
  <c r="F170" i="2"/>
  <c r="F245" i="2"/>
  <c r="F315" i="2"/>
  <c r="F195" i="2"/>
  <c r="F320" i="2"/>
  <c r="F300" i="2"/>
  <c r="F295" i="2"/>
  <c r="F275" i="2"/>
  <c r="F255" i="2"/>
  <c r="F240" i="2"/>
  <c r="F225" i="2"/>
  <c r="F205" i="2"/>
  <c r="F190" i="2"/>
  <c r="F185" i="2"/>
  <c r="F165" i="2"/>
  <c r="D84" i="23"/>
  <c r="D83" i="23"/>
  <c r="D82" i="23"/>
  <c r="D81" i="23"/>
  <c r="I80" i="23"/>
  <c r="H80" i="23"/>
  <c r="G80" i="23"/>
  <c r="F80" i="23"/>
  <c r="E80" i="23"/>
  <c r="F89" i="2"/>
  <c r="F88" i="2"/>
  <c r="F87" i="2"/>
  <c r="F86" i="2"/>
  <c r="K85" i="2"/>
  <c r="J85" i="2"/>
  <c r="I85" i="2"/>
  <c r="H85" i="2"/>
  <c r="G85" i="2"/>
  <c r="E85" i="2"/>
  <c r="F85" i="2" l="1"/>
  <c r="D80" i="23"/>
  <c r="G659" i="2"/>
  <c r="E154" i="2"/>
  <c r="E150" i="2" s="1"/>
  <c r="G154" i="2"/>
  <c r="G150" i="2" s="1"/>
  <c r="H154" i="2"/>
  <c r="H150" i="2" s="1"/>
  <c r="I154" i="2"/>
  <c r="I150" i="2" s="1"/>
  <c r="J154" i="2"/>
  <c r="J150" i="2" s="1"/>
  <c r="K154" i="2"/>
  <c r="K150" i="2" s="1"/>
  <c r="I659" i="2"/>
  <c r="H658" i="2"/>
  <c r="F84" i="2"/>
  <c r="F83" i="2"/>
  <c r="F82" i="2"/>
  <c r="F81" i="2"/>
  <c r="K80" i="2"/>
  <c r="J80" i="2"/>
  <c r="I80" i="2"/>
  <c r="H80" i="2"/>
  <c r="G80" i="2"/>
  <c r="E80" i="2"/>
  <c r="D79" i="23"/>
  <c r="D78" i="23"/>
  <c r="D77" i="23"/>
  <c r="D76" i="23"/>
  <c r="E75" i="23"/>
  <c r="I75" i="23"/>
  <c r="H75" i="23"/>
  <c r="G75" i="23"/>
  <c r="F75" i="23"/>
  <c r="F150" i="2" l="1"/>
  <c r="H659" i="2"/>
  <c r="D75" i="23"/>
  <c r="F154" i="2"/>
  <c r="F80" i="2"/>
  <c r="D330" i="23"/>
  <c r="D329" i="23"/>
  <c r="D328" i="23"/>
  <c r="D327" i="23"/>
  <c r="I326" i="23"/>
  <c r="H326" i="23"/>
  <c r="G326" i="23"/>
  <c r="F326" i="23"/>
  <c r="E326" i="23"/>
  <c r="D74" i="23"/>
  <c r="D73" i="23"/>
  <c r="D72" i="23"/>
  <c r="D71" i="23"/>
  <c r="I70" i="23"/>
  <c r="H70" i="23"/>
  <c r="G70" i="23"/>
  <c r="F70" i="23"/>
  <c r="E70" i="23"/>
  <c r="D69" i="23"/>
  <c r="D68" i="23"/>
  <c r="D67" i="23"/>
  <c r="D66" i="23"/>
  <c r="I65" i="23"/>
  <c r="H65" i="23"/>
  <c r="G65" i="23"/>
  <c r="F65" i="23"/>
  <c r="E65" i="23"/>
  <c r="D64" i="23"/>
  <c r="D63" i="23"/>
  <c r="D62" i="23"/>
  <c r="D61" i="23"/>
  <c r="I60" i="23"/>
  <c r="H60" i="23"/>
  <c r="G60" i="23"/>
  <c r="F60" i="23"/>
  <c r="E60" i="23"/>
  <c r="D59" i="23"/>
  <c r="D58" i="23"/>
  <c r="D57" i="23"/>
  <c r="D56" i="23"/>
  <c r="I55" i="23"/>
  <c r="H55" i="23"/>
  <c r="G55" i="23"/>
  <c r="F55" i="23"/>
  <c r="E55" i="23"/>
  <c r="D149" i="23"/>
  <c r="D54" i="23"/>
  <c r="D53" i="23"/>
  <c r="D52" i="23"/>
  <c r="D51" i="23"/>
  <c r="I50" i="23"/>
  <c r="H50" i="23"/>
  <c r="G50" i="23"/>
  <c r="F50" i="23"/>
  <c r="E50" i="23"/>
  <c r="D49" i="23"/>
  <c r="D48" i="23"/>
  <c r="D47" i="23"/>
  <c r="D46" i="23"/>
  <c r="I45" i="23"/>
  <c r="H45" i="23"/>
  <c r="G45" i="23"/>
  <c r="F45" i="23"/>
  <c r="E45" i="23"/>
  <c r="D44" i="23"/>
  <c r="D43" i="23"/>
  <c r="D42" i="23"/>
  <c r="D41" i="23"/>
  <c r="I40" i="23"/>
  <c r="H40" i="23"/>
  <c r="G40" i="23"/>
  <c r="F40" i="23"/>
  <c r="E40" i="23"/>
  <c r="G25" i="2"/>
  <c r="F79" i="2"/>
  <c r="F78" i="2"/>
  <c r="F77" i="2"/>
  <c r="F76" i="2"/>
  <c r="K75" i="2"/>
  <c r="J75" i="2"/>
  <c r="I75" i="2"/>
  <c r="H75" i="2"/>
  <c r="G75" i="2"/>
  <c r="E75" i="2"/>
  <c r="F74" i="2"/>
  <c r="F73" i="2"/>
  <c r="F72" i="2"/>
  <c r="F71" i="2"/>
  <c r="K70" i="2"/>
  <c r="J70" i="2"/>
  <c r="I70" i="2"/>
  <c r="H70" i="2"/>
  <c r="G70" i="2"/>
  <c r="E70" i="2"/>
  <c r="F69" i="2"/>
  <c r="F68" i="2"/>
  <c r="F67" i="2"/>
  <c r="F66" i="2"/>
  <c r="K65" i="2"/>
  <c r="J65" i="2"/>
  <c r="I65" i="2"/>
  <c r="H65" i="2"/>
  <c r="G65" i="2"/>
  <c r="E65" i="2"/>
  <c r="F64" i="2"/>
  <c r="F63" i="2"/>
  <c r="F62" i="2"/>
  <c r="F61" i="2"/>
  <c r="K60" i="2"/>
  <c r="J60" i="2"/>
  <c r="I60" i="2"/>
  <c r="H60" i="2"/>
  <c r="G60" i="2"/>
  <c r="E60" i="2"/>
  <c r="F59" i="2"/>
  <c r="F58" i="2"/>
  <c r="F57" i="2"/>
  <c r="F56" i="2"/>
  <c r="K55" i="2"/>
  <c r="J55" i="2"/>
  <c r="I55" i="2"/>
  <c r="H55" i="2"/>
  <c r="G55" i="2"/>
  <c r="E55" i="2"/>
  <c r="F54" i="2"/>
  <c r="F53" i="2"/>
  <c r="F52" i="2"/>
  <c r="F51" i="2"/>
  <c r="K50" i="2"/>
  <c r="J50" i="2"/>
  <c r="I50" i="2"/>
  <c r="H50" i="2"/>
  <c r="G50" i="2"/>
  <c r="E50" i="2"/>
  <c r="F49" i="2"/>
  <c r="F48" i="2"/>
  <c r="F47" i="2"/>
  <c r="F46" i="2"/>
  <c r="K45" i="2"/>
  <c r="J45" i="2"/>
  <c r="I45" i="2"/>
  <c r="H45" i="2"/>
  <c r="G45" i="2"/>
  <c r="E45" i="2"/>
  <c r="E735" i="2"/>
  <c r="E736" i="2"/>
  <c r="E737" i="2"/>
  <c r="E734" i="2"/>
  <c r="H734" i="2"/>
  <c r="I734" i="2"/>
  <c r="J734" i="2"/>
  <c r="K734" i="2"/>
  <c r="H735" i="2"/>
  <c r="I735" i="2"/>
  <c r="J735" i="2"/>
  <c r="K735" i="2"/>
  <c r="H736" i="2"/>
  <c r="I736" i="2"/>
  <c r="J736" i="2"/>
  <c r="K736" i="2"/>
  <c r="H737" i="2"/>
  <c r="I737" i="2"/>
  <c r="J737" i="2"/>
  <c r="K737" i="2"/>
  <c r="G737" i="2"/>
  <c r="G734" i="2"/>
  <c r="E710" i="2"/>
  <c r="E711" i="2"/>
  <c r="E712" i="2"/>
  <c r="E709" i="2"/>
  <c r="H709" i="2"/>
  <c r="I709" i="2"/>
  <c r="J709" i="2"/>
  <c r="K709" i="2"/>
  <c r="H710" i="2"/>
  <c r="I710" i="2"/>
  <c r="J710" i="2"/>
  <c r="K710" i="2"/>
  <c r="H711" i="2"/>
  <c r="I711" i="2"/>
  <c r="J711" i="2"/>
  <c r="K711" i="2"/>
  <c r="H712" i="2"/>
  <c r="I712" i="2"/>
  <c r="J712" i="2"/>
  <c r="K712" i="2"/>
  <c r="G710" i="2"/>
  <c r="G711" i="2"/>
  <c r="G712" i="2"/>
  <c r="G709" i="2"/>
  <c r="E665" i="2"/>
  <c r="E666" i="2"/>
  <c r="E667" i="2"/>
  <c r="E664" i="2"/>
  <c r="F680" i="2"/>
  <c r="F681" i="2"/>
  <c r="G665" i="2"/>
  <c r="I665" i="2"/>
  <c r="J665" i="2"/>
  <c r="K665" i="2"/>
  <c r="G666" i="2"/>
  <c r="I666" i="2"/>
  <c r="J666" i="2"/>
  <c r="K666" i="2"/>
  <c r="G667" i="2"/>
  <c r="H667" i="2"/>
  <c r="I667" i="2"/>
  <c r="J667" i="2"/>
  <c r="K667" i="2"/>
  <c r="I664" i="2"/>
  <c r="J664" i="2"/>
  <c r="K664" i="2"/>
  <c r="G664" i="2"/>
  <c r="F339" i="2"/>
  <c r="F338" i="2"/>
  <c r="F337" i="2"/>
  <c r="F336" i="2"/>
  <c r="K335" i="2"/>
  <c r="J335" i="2"/>
  <c r="I335" i="2"/>
  <c r="H335" i="2"/>
  <c r="G335" i="2"/>
  <c r="E335" i="2"/>
  <c r="F43" i="2"/>
  <c r="G780" i="2"/>
  <c r="I780" i="2"/>
  <c r="J780" i="2"/>
  <c r="K780" i="2"/>
  <c r="G781" i="2"/>
  <c r="I781" i="2"/>
  <c r="J781" i="2"/>
  <c r="K781" i="2"/>
  <c r="I782" i="2"/>
  <c r="J782" i="2"/>
  <c r="K782" i="2"/>
  <c r="G783" i="2"/>
  <c r="H783" i="2"/>
  <c r="I783" i="2"/>
  <c r="J783" i="2"/>
  <c r="K783" i="2"/>
  <c r="F803" i="2"/>
  <c r="F802" i="2"/>
  <c r="F801" i="2"/>
  <c r="F800" i="2"/>
  <c r="K799" i="2"/>
  <c r="J799" i="2"/>
  <c r="I799" i="2"/>
  <c r="H799" i="2"/>
  <c r="G799" i="2"/>
  <c r="E799" i="2"/>
  <c r="F44" i="2"/>
  <c r="F42" i="2"/>
  <c r="F41" i="2"/>
  <c r="K40" i="2"/>
  <c r="J40" i="2"/>
  <c r="I40" i="2"/>
  <c r="H40" i="2"/>
  <c r="G40" i="2"/>
  <c r="E40" i="2"/>
  <c r="F39" i="2"/>
  <c r="F38" i="2"/>
  <c r="F37" i="2"/>
  <c r="F36" i="2"/>
  <c r="K35" i="2"/>
  <c r="J35" i="2"/>
  <c r="I35" i="2"/>
  <c r="H35" i="2"/>
  <c r="G35" i="2"/>
  <c r="E35" i="2"/>
  <c r="D39" i="23"/>
  <c r="D38" i="23"/>
  <c r="D37" i="23"/>
  <c r="D36" i="23"/>
  <c r="I35" i="23"/>
  <c r="H35" i="23"/>
  <c r="G35" i="23"/>
  <c r="F35" i="23"/>
  <c r="E35" i="23"/>
  <c r="D763" i="23"/>
  <c r="D762" i="23"/>
  <c r="D761" i="23"/>
  <c r="D760" i="23"/>
  <c r="I759" i="23"/>
  <c r="H759" i="23"/>
  <c r="G759" i="23"/>
  <c r="F759" i="23"/>
  <c r="E759" i="23"/>
  <c r="D747" i="23"/>
  <c r="D746" i="23"/>
  <c r="D745" i="23"/>
  <c r="D744" i="23"/>
  <c r="I743" i="23"/>
  <c r="H743" i="23"/>
  <c r="G743" i="23"/>
  <c r="F743" i="23"/>
  <c r="E743" i="23"/>
  <c r="D742" i="23"/>
  <c r="D741" i="23"/>
  <c r="D740" i="23"/>
  <c r="D739" i="23"/>
  <c r="I738" i="23"/>
  <c r="H738" i="23"/>
  <c r="G738" i="23"/>
  <c r="F738" i="23"/>
  <c r="E738" i="23"/>
  <c r="D737" i="23"/>
  <c r="D736" i="23"/>
  <c r="D735" i="23"/>
  <c r="D734" i="23"/>
  <c r="I733" i="23"/>
  <c r="H733" i="23"/>
  <c r="G733" i="23"/>
  <c r="F733" i="23"/>
  <c r="E733" i="23"/>
  <c r="D732" i="23"/>
  <c r="D731" i="23"/>
  <c r="D730" i="23"/>
  <c r="D729" i="23"/>
  <c r="I728" i="23"/>
  <c r="H728" i="23"/>
  <c r="G728" i="23"/>
  <c r="F728" i="23"/>
  <c r="E728" i="23"/>
  <c r="D721" i="23"/>
  <c r="D720" i="23"/>
  <c r="D719" i="23"/>
  <c r="D718" i="23"/>
  <c r="I717" i="23"/>
  <c r="H717" i="23"/>
  <c r="G717" i="23"/>
  <c r="F717" i="23"/>
  <c r="E717" i="23"/>
  <c r="D714" i="23"/>
  <c r="D713" i="23"/>
  <c r="D712" i="23"/>
  <c r="D711" i="23"/>
  <c r="I710" i="23"/>
  <c r="H710" i="23"/>
  <c r="G710" i="23"/>
  <c r="F710" i="23"/>
  <c r="E710" i="23"/>
  <c r="D703" i="23"/>
  <c r="D702" i="23"/>
  <c r="D700" i="23"/>
  <c r="I699" i="23"/>
  <c r="H699" i="23"/>
  <c r="G699" i="23"/>
  <c r="F699" i="23"/>
  <c r="D697" i="23"/>
  <c r="D696" i="23"/>
  <c r="D695" i="23"/>
  <c r="D694" i="23"/>
  <c r="I693" i="23"/>
  <c r="H693" i="23"/>
  <c r="G693" i="23"/>
  <c r="F693" i="23"/>
  <c r="E693" i="23"/>
  <c r="D692" i="23"/>
  <c r="D691" i="23"/>
  <c r="D690" i="23"/>
  <c r="D689" i="23"/>
  <c r="I688" i="23"/>
  <c r="H688" i="23"/>
  <c r="G688" i="23"/>
  <c r="F688" i="23"/>
  <c r="E688" i="23"/>
  <c r="D687" i="23"/>
  <c r="D686" i="23"/>
  <c r="D685" i="23"/>
  <c r="D684" i="23"/>
  <c r="I683" i="23"/>
  <c r="H683" i="23"/>
  <c r="G683" i="23"/>
  <c r="F683" i="23"/>
  <c r="E683" i="23"/>
  <c r="D682" i="23"/>
  <c r="D681" i="23"/>
  <c r="D680" i="23"/>
  <c r="D679" i="23"/>
  <c r="I678" i="23"/>
  <c r="H678" i="23"/>
  <c r="G678" i="23"/>
  <c r="F678" i="23"/>
  <c r="E678" i="23"/>
  <c r="D651" i="23"/>
  <c r="D650" i="23"/>
  <c r="D649" i="23"/>
  <c r="D648" i="23"/>
  <c r="I647" i="23"/>
  <c r="H647" i="23"/>
  <c r="G647" i="23"/>
  <c r="F647" i="23"/>
  <c r="E647" i="23"/>
  <c r="D646" i="23"/>
  <c r="D645" i="23"/>
  <c r="D644" i="23"/>
  <c r="D643" i="23"/>
  <c r="I642" i="23"/>
  <c r="H642" i="23"/>
  <c r="G642" i="23"/>
  <c r="F642" i="23"/>
  <c r="E642" i="23"/>
  <c r="D641" i="23"/>
  <c r="D640" i="23"/>
  <c r="D639" i="23"/>
  <c r="D638" i="23"/>
  <c r="I637" i="23"/>
  <c r="H637" i="23"/>
  <c r="G637" i="23"/>
  <c r="F637" i="23"/>
  <c r="E637" i="23"/>
  <c r="D598" i="23"/>
  <c r="D597" i="23"/>
  <c r="D596" i="23"/>
  <c r="D595" i="23"/>
  <c r="I594" i="23"/>
  <c r="H594" i="23"/>
  <c r="G594" i="23"/>
  <c r="F594" i="23"/>
  <c r="E594" i="23"/>
  <c r="D325" i="23"/>
  <c r="D324" i="23"/>
  <c r="D323" i="23"/>
  <c r="D322" i="23"/>
  <c r="I321" i="23"/>
  <c r="H321" i="23"/>
  <c r="G321" i="23"/>
  <c r="F321" i="23"/>
  <c r="E321" i="23"/>
  <c r="D320" i="23"/>
  <c r="D319" i="23"/>
  <c r="D318" i="23"/>
  <c r="D317" i="23"/>
  <c r="I316" i="23"/>
  <c r="H316" i="23"/>
  <c r="G316" i="23"/>
  <c r="F316" i="23"/>
  <c r="E316" i="23"/>
  <c r="D315" i="23"/>
  <c r="D314" i="23"/>
  <c r="D313" i="23"/>
  <c r="D312" i="23"/>
  <c r="I311" i="23"/>
  <c r="H311" i="23"/>
  <c r="G311" i="23"/>
  <c r="F311" i="23"/>
  <c r="E311" i="23"/>
  <c r="D310" i="23"/>
  <c r="D309" i="23"/>
  <c r="D308" i="23"/>
  <c r="D307" i="23"/>
  <c r="I306" i="23"/>
  <c r="H306" i="23"/>
  <c r="G306" i="23"/>
  <c r="F306" i="23"/>
  <c r="E306" i="23"/>
  <c r="D305" i="23"/>
  <c r="D304" i="23"/>
  <c r="D303" i="23"/>
  <c r="D302" i="23"/>
  <c r="I301" i="23"/>
  <c r="H301" i="23"/>
  <c r="G301" i="23"/>
  <c r="F301" i="23"/>
  <c r="E301" i="23"/>
  <c r="D300" i="23"/>
  <c r="D299" i="23"/>
  <c r="D298" i="23"/>
  <c r="D297" i="23"/>
  <c r="I296" i="23"/>
  <c r="H296" i="23"/>
  <c r="G296" i="23"/>
  <c r="F296" i="23"/>
  <c r="E296" i="23"/>
  <c r="D295" i="23"/>
  <c r="D294" i="23"/>
  <c r="D293" i="23"/>
  <c r="D292" i="23"/>
  <c r="I291" i="23"/>
  <c r="H291" i="23"/>
  <c r="G291" i="23"/>
  <c r="F291" i="23"/>
  <c r="E291" i="23"/>
  <c r="D290" i="23"/>
  <c r="D289" i="23"/>
  <c r="D288" i="23"/>
  <c r="D287" i="23"/>
  <c r="I286" i="23"/>
  <c r="H286" i="23"/>
  <c r="G286" i="23"/>
  <c r="F286" i="23"/>
  <c r="E286" i="23"/>
  <c r="D285" i="23"/>
  <c r="D284" i="23"/>
  <c r="D283" i="23"/>
  <c r="D282" i="23"/>
  <c r="I281" i="23"/>
  <c r="H281" i="23"/>
  <c r="G281" i="23"/>
  <c r="F281" i="23"/>
  <c r="E281" i="23"/>
  <c r="D280" i="23"/>
  <c r="D279" i="23"/>
  <c r="D278" i="23"/>
  <c r="D277" i="23"/>
  <c r="I276" i="23"/>
  <c r="H276" i="23"/>
  <c r="G276" i="23"/>
  <c r="F276" i="23"/>
  <c r="E276" i="23"/>
  <c r="D275" i="23"/>
  <c r="D274" i="23"/>
  <c r="D273" i="23"/>
  <c r="D272" i="23"/>
  <c r="I271" i="23"/>
  <c r="H271" i="23"/>
  <c r="G271" i="23"/>
  <c r="F271" i="23"/>
  <c r="E271" i="23"/>
  <c r="D270" i="23"/>
  <c r="D269" i="23"/>
  <c r="D268" i="23"/>
  <c r="D267" i="23"/>
  <c r="I266" i="23"/>
  <c r="H266" i="23"/>
  <c r="G266" i="23"/>
  <c r="F266" i="23"/>
  <c r="E266" i="23"/>
  <c r="D265" i="23"/>
  <c r="D264" i="23"/>
  <c r="D263" i="23"/>
  <c r="D262" i="23"/>
  <c r="I261" i="23"/>
  <c r="H261" i="23"/>
  <c r="G261" i="23"/>
  <c r="F261" i="23"/>
  <c r="E261" i="23"/>
  <c r="D260" i="23"/>
  <c r="D259" i="23"/>
  <c r="D258" i="23"/>
  <c r="D257" i="23"/>
  <c r="I256" i="23"/>
  <c r="H256" i="23"/>
  <c r="G256" i="23"/>
  <c r="F256" i="23"/>
  <c r="E256" i="23"/>
  <c r="D255" i="23"/>
  <c r="D254" i="23"/>
  <c r="D253" i="23"/>
  <c r="D252" i="23"/>
  <c r="I251" i="23"/>
  <c r="H251" i="23"/>
  <c r="G251" i="23"/>
  <c r="F251" i="23"/>
  <c r="E251" i="23"/>
  <c r="D250" i="23"/>
  <c r="D249" i="23"/>
  <c r="D248" i="23"/>
  <c r="D247" i="23"/>
  <c r="I246" i="23"/>
  <c r="H246" i="23"/>
  <c r="G246" i="23"/>
  <c r="F246" i="23"/>
  <c r="E246" i="23"/>
  <c r="D245" i="23"/>
  <c r="D244" i="23"/>
  <c r="D243" i="23"/>
  <c r="D242" i="23"/>
  <c r="I241" i="23"/>
  <c r="H241" i="23"/>
  <c r="G241" i="23"/>
  <c r="F241" i="23"/>
  <c r="E241" i="23"/>
  <c r="D240" i="23"/>
  <c r="D239" i="23"/>
  <c r="D238" i="23"/>
  <c r="D237" i="23"/>
  <c r="I236" i="23"/>
  <c r="H236" i="23"/>
  <c r="G236" i="23"/>
  <c r="F236" i="23"/>
  <c r="E236" i="23"/>
  <c r="D235" i="23"/>
  <c r="D234" i="23"/>
  <c r="D233" i="23"/>
  <c r="D232" i="23"/>
  <c r="I231" i="23"/>
  <c r="H231" i="23"/>
  <c r="G231" i="23"/>
  <c r="F231" i="23"/>
  <c r="E231" i="23"/>
  <c r="D230" i="23"/>
  <c r="D229" i="23"/>
  <c r="D228" i="23"/>
  <c r="D227" i="23"/>
  <c r="I226" i="23"/>
  <c r="H226" i="23"/>
  <c r="G226" i="23"/>
  <c r="F226" i="23"/>
  <c r="E226" i="23"/>
  <c r="D225" i="23"/>
  <c r="D224" i="23"/>
  <c r="D223" i="23"/>
  <c r="D222" i="23"/>
  <c r="I221" i="23"/>
  <c r="H221" i="23"/>
  <c r="G221" i="23"/>
  <c r="F221" i="23"/>
  <c r="E221" i="23"/>
  <c r="D220" i="23"/>
  <c r="D219" i="23"/>
  <c r="D218" i="23"/>
  <c r="D217" i="23"/>
  <c r="I216" i="23"/>
  <c r="H216" i="23"/>
  <c r="G216" i="23"/>
  <c r="F216" i="23"/>
  <c r="E216" i="23"/>
  <c r="D215" i="23"/>
  <c r="D214" i="23"/>
  <c r="D213" i="23"/>
  <c r="D212" i="23"/>
  <c r="I211" i="23"/>
  <c r="H211" i="23"/>
  <c r="G211" i="23"/>
  <c r="F211" i="23"/>
  <c r="E211" i="23"/>
  <c r="D210" i="23"/>
  <c r="D209" i="23"/>
  <c r="D208" i="23"/>
  <c r="D207" i="23"/>
  <c r="I206" i="23"/>
  <c r="H206" i="23"/>
  <c r="G206" i="23"/>
  <c r="F206" i="23"/>
  <c r="E206" i="23"/>
  <c r="D205" i="23"/>
  <c r="D204" i="23"/>
  <c r="D203" i="23"/>
  <c r="D202" i="23"/>
  <c r="I201" i="23"/>
  <c r="H201" i="23"/>
  <c r="G201" i="23"/>
  <c r="F201" i="23"/>
  <c r="E201" i="23"/>
  <c r="D200" i="23"/>
  <c r="D199" i="23"/>
  <c r="D198" i="23"/>
  <c r="D197" i="23"/>
  <c r="I196" i="23"/>
  <c r="H196" i="23"/>
  <c r="G196" i="23"/>
  <c r="F196" i="23"/>
  <c r="E196" i="23"/>
  <c r="D195" i="23"/>
  <c r="D194" i="23"/>
  <c r="D193" i="23"/>
  <c r="D192" i="23"/>
  <c r="I191" i="23"/>
  <c r="H191" i="23"/>
  <c r="G191" i="23"/>
  <c r="F191" i="23"/>
  <c r="E191" i="23"/>
  <c r="D190" i="23"/>
  <c r="D189" i="23"/>
  <c r="D188" i="23"/>
  <c r="D187" i="23"/>
  <c r="I186" i="23"/>
  <c r="H186" i="23"/>
  <c r="G186" i="23"/>
  <c r="F186" i="23"/>
  <c r="E186" i="23"/>
  <c r="D185" i="23"/>
  <c r="D184" i="23"/>
  <c r="D183" i="23"/>
  <c r="D182" i="23"/>
  <c r="I181" i="23"/>
  <c r="H181" i="23"/>
  <c r="G181" i="23"/>
  <c r="F181" i="23"/>
  <c r="E181" i="23"/>
  <c r="D180" i="23"/>
  <c r="D179" i="23"/>
  <c r="D178" i="23"/>
  <c r="D177" i="23"/>
  <c r="I176" i="23"/>
  <c r="H176" i="23"/>
  <c r="G176" i="23"/>
  <c r="F176" i="23"/>
  <c r="E176" i="23"/>
  <c r="D175" i="23"/>
  <c r="D174" i="23"/>
  <c r="D173" i="23"/>
  <c r="D172" i="23"/>
  <c r="I171" i="23"/>
  <c r="H171" i="23"/>
  <c r="G171" i="23"/>
  <c r="F171" i="23"/>
  <c r="E171" i="23"/>
  <c r="D170" i="23"/>
  <c r="D169" i="23"/>
  <c r="D168" i="23"/>
  <c r="D167" i="23"/>
  <c r="I166" i="23"/>
  <c r="H166" i="23"/>
  <c r="G166" i="23"/>
  <c r="F166" i="23"/>
  <c r="E166" i="23"/>
  <c r="D165" i="23"/>
  <c r="D164" i="23"/>
  <c r="D163" i="23"/>
  <c r="D162" i="23"/>
  <c r="I161" i="23"/>
  <c r="H161" i="23"/>
  <c r="G161" i="23"/>
  <c r="F161" i="23"/>
  <c r="E161" i="23"/>
  <c r="D160" i="23"/>
  <c r="D159" i="23"/>
  <c r="D158" i="23"/>
  <c r="D157" i="23"/>
  <c r="I156" i="23"/>
  <c r="H156" i="23"/>
  <c r="G156" i="23"/>
  <c r="F156" i="23"/>
  <c r="E156" i="23"/>
  <c r="D155" i="23"/>
  <c r="D153" i="23"/>
  <c r="D152" i="23"/>
  <c r="I151" i="23"/>
  <c r="H151" i="23"/>
  <c r="G151" i="23"/>
  <c r="F151" i="23"/>
  <c r="E151" i="23"/>
  <c r="D150" i="23"/>
  <c r="D34" i="23"/>
  <c r="D33" i="23"/>
  <c r="D32" i="23"/>
  <c r="D31" i="23"/>
  <c r="I30" i="23"/>
  <c r="H30" i="23"/>
  <c r="G30" i="23"/>
  <c r="F30" i="23"/>
  <c r="D29" i="23"/>
  <c r="D28" i="23"/>
  <c r="D27" i="23"/>
  <c r="D26" i="23"/>
  <c r="I25" i="23"/>
  <c r="H25" i="23"/>
  <c r="G25" i="23"/>
  <c r="F25" i="23"/>
  <c r="E25" i="23"/>
  <c r="D24" i="23"/>
  <c r="D23" i="23"/>
  <c r="D22" i="23"/>
  <c r="D21" i="23"/>
  <c r="I20" i="23"/>
  <c r="H20" i="23"/>
  <c r="G20" i="23"/>
  <c r="F20" i="23"/>
  <c r="E20" i="23"/>
  <c r="D19" i="23"/>
  <c r="D18" i="23"/>
  <c r="D17" i="23"/>
  <c r="D16" i="23"/>
  <c r="I15" i="23"/>
  <c r="H15" i="23"/>
  <c r="G15" i="23"/>
  <c r="F15" i="23"/>
  <c r="E15" i="23"/>
  <c r="E678" i="2"/>
  <c r="G678" i="2"/>
  <c r="H678" i="2"/>
  <c r="I678" i="2"/>
  <c r="J678" i="2"/>
  <c r="K678" i="2"/>
  <c r="F679" i="2"/>
  <c r="F682" i="2"/>
  <c r="E749" i="2"/>
  <c r="G749" i="2"/>
  <c r="H749" i="2"/>
  <c r="I749" i="2"/>
  <c r="J749" i="2"/>
  <c r="K749" i="2"/>
  <c r="E750" i="2"/>
  <c r="G750" i="2"/>
  <c r="H750" i="2"/>
  <c r="I750" i="2"/>
  <c r="J750" i="2"/>
  <c r="K750" i="2"/>
  <c r="E751" i="2"/>
  <c r="G751" i="2"/>
  <c r="H751" i="2"/>
  <c r="I751" i="2"/>
  <c r="J751" i="2"/>
  <c r="K751" i="2"/>
  <c r="E752" i="2"/>
  <c r="G752" i="2"/>
  <c r="H752" i="2"/>
  <c r="I752" i="2"/>
  <c r="J752" i="2"/>
  <c r="K752" i="2"/>
  <c r="F757" i="2"/>
  <c r="F752" i="2" s="1"/>
  <c r="F756" i="2"/>
  <c r="F755" i="2"/>
  <c r="F754" i="2"/>
  <c r="K753" i="2"/>
  <c r="K748" i="2" s="1"/>
  <c r="J753" i="2"/>
  <c r="J748" i="2" s="1"/>
  <c r="I753" i="2"/>
  <c r="I748" i="2" s="1"/>
  <c r="H748" i="2"/>
  <c r="G753" i="2"/>
  <c r="E753" i="2"/>
  <c r="E748" i="2" s="1"/>
  <c r="E766" i="2"/>
  <c r="J766" i="2"/>
  <c r="K766" i="2"/>
  <c r="E767" i="2"/>
  <c r="I767" i="2"/>
  <c r="J767" i="2"/>
  <c r="K767" i="2"/>
  <c r="E768" i="2"/>
  <c r="G768" i="2"/>
  <c r="H768" i="2"/>
  <c r="I768" i="2"/>
  <c r="J768" i="2"/>
  <c r="K768" i="2"/>
  <c r="G765" i="2"/>
  <c r="H765" i="2"/>
  <c r="I765" i="2"/>
  <c r="J765" i="2"/>
  <c r="K765" i="2"/>
  <c r="E765" i="2"/>
  <c r="E816" i="2"/>
  <c r="G816" i="2"/>
  <c r="H816" i="2"/>
  <c r="H826" i="2" s="1"/>
  <c r="I816" i="2"/>
  <c r="J816" i="2"/>
  <c r="K816" i="2"/>
  <c r="E817" i="2"/>
  <c r="G817" i="2"/>
  <c r="H817" i="2"/>
  <c r="H827" i="2" s="1"/>
  <c r="I817" i="2"/>
  <c r="J817" i="2"/>
  <c r="K817" i="2"/>
  <c r="E818" i="2"/>
  <c r="G818" i="2"/>
  <c r="H818" i="2"/>
  <c r="I818" i="2"/>
  <c r="J818" i="2"/>
  <c r="K818" i="2"/>
  <c r="G815" i="2"/>
  <c r="H815" i="2"/>
  <c r="I815" i="2"/>
  <c r="J815" i="2"/>
  <c r="K815" i="2"/>
  <c r="E815" i="2"/>
  <c r="F823" i="2"/>
  <c r="F818" i="2" s="1"/>
  <c r="F822" i="2"/>
  <c r="F817" i="2" s="1"/>
  <c r="F821" i="2"/>
  <c r="F816" i="2" s="1"/>
  <c r="F820" i="2"/>
  <c r="F815" i="2" s="1"/>
  <c r="K819" i="2"/>
  <c r="J819" i="2"/>
  <c r="I819" i="2"/>
  <c r="H819" i="2"/>
  <c r="G819" i="2"/>
  <c r="E819" i="2"/>
  <c r="F798" i="2"/>
  <c r="F797" i="2"/>
  <c r="F796" i="2"/>
  <c r="F795" i="2"/>
  <c r="K794" i="2"/>
  <c r="J794" i="2"/>
  <c r="I794" i="2"/>
  <c r="H794" i="2"/>
  <c r="G794" i="2"/>
  <c r="E794" i="2"/>
  <c r="F793" i="2"/>
  <c r="F792" i="2"/>
  <c r="F791" i="2"/>
  <c r="F790" i="2"/>
  <c r="K789" i="2"/>
  <c r="J789" i="2"/>
  <c r="I789" i="2"/>
  <c r="H789" i="2"/>
  <c r="G789" i="2"/>
  <c r="E789" i="2"/>
  <c r="F788" i="2"/>
  <c r="F787" i="2"/>
  <c r="F786" i="2"/>
  <c r="F785" i="2"/>
  <c r="K784" i="2"/>
  <c r="J784" i="2"/>
  <c r="I784" i="2"/>
  <c r="H784" i="2"/>
  <c r="G784" i="2"/>
  <c r="E784" i="2"/>
  <c r="E781" i="2"/>
  <c r="E782" i="2"/>
  <c r="E783" i="2"/>
  <c r="E780" i="2"/>
  <c r="F773" i="2"/>
  <c r="F768" i="2" s="1"/>
  <c r="F771" i="2"/>
  <c r="F770" i="2"/>
  <c r="F765" i="2" s="1"/>
  <c r="K769" i="2"/>
  <c r="J769" i="2"/>
  <c r="I769" i="2"/>
  <c r="H769" i="2"/>
  <c r="G769" i="2"/>
  <c r="E769" i="2"/>
  <c r="F732" i="2"/>
  <c r="F731" i="2"/>
  <c r="F730" i="2"/>
  <c r="F729" i="2"/>
  <c r="K728" i="2"/>
  <c r="J728" i="2"/>
  <c r="I728" i="2"/>
  <c r="H728" i="2"/>
  <c r="G728" i="2"/>
  <c r="E728" i="2"/>
  <c r="F677" i="2"/>
  <c r="F676" i="2"/>
  <c r="F675" i="2"/>
  <c r="F674" i="2"/>
  <c r="K673" i="2"/>
  <c r="J673" i="2"/>
  <c r="I673" i="2"/>
  <c r="H673" i="2"/>
  <c r="G673" i="2"/>
  <c r="E673" i="2"/>
  <c r="F672" i="2"/>
  <c r="F671" i="2"/>
  <c r="F670" i="2"/>
  <c r="F669" i="2"/>
  <c r="K668" i="2"/>
  <c r="J668" i="2"/>
  <c r="I668" i="2"/>
  <c r="H668" i="2"/>
  <c r="G668" i="2"/>
  <c r="E668" i="2"/>
  <c r="F742" i="2"/>
  <c r="F737" i="2" s="1"/>
  <c r="F739" i="2"/>
  <c r="K738" i="2"/>
  <c r="K733" i="2" s="1"/>
  <c r="J738" i="2"/>
  <c r="J733" i="2" s="1"/>
  <c r="I738" i="2"/>
  <c r="I733" i="2" s="1"/>
  <c r="H738" i="2"/>
  <c r="E738" i="2"/>
  <c r="E733" i="2" s="1"/>
  <c r="F727" i="2"/>
  <c r="F726" i="2"/>
  <c r="F725" i="2"/>
  <c r="F724" i="2"/>
  <c r="K723" i="2"/>
  <c r="J723" i="2"/>
  <c r="I723" i="2"/>
  <c r="H723" i="2"/>
  <c r="G723" i="2"/>
  <c r="E723" i="2"/>
  <c r="F722" i="2"/>
  <c r="F721" i="2"/>
  <c r="F720" i="2"/>
  <c r="F719" i="2"/>
  <c r="K718" i="2"/>
  <c r="J718" i="2"/>
  <c r="I718" i="2"/>
  <c r="H718" i="2"/>
  <c r="G718" i="2"/>
  <c r="E718" i="2"/>
  <c r="F717" i="2"/>
  <c r="F716" i="2"/>
  <c r="F715" i="2"/>
  <c r="F714" i="2"/>
  <c r="K713" i="2"/>
  <c r="J713" i="2"/>
  <c r="I713" i="2"/>
  <c r="H713" i="2"/>
  <c r="G713" i="2"/>
  <c r="E713" i="2"/>
  <c r="J659" i="2"/>
  <c r="E611" i="2"/>
  <c r="E607" i="2" s="1"/>
  <c r="G611" i="2"/>
  <c r="G607" i="2" s="1"/>
  <c r="H611" i="2"/>
  <c r="H607" i="2" s="1"/>
  <c r="I611" i="2"/>
  <c r="I607" i="2" s="1"/>
  <c r="J611" i="2"/>
  <c r="J607" i="2" s="1"/>
  <c r="K611" i="2"/>
  <c r="K607" i="2" s="1"/>
  <c r="F616" i="2"/>
  <c r="F611" i="2" s="1"/>
  <c r="F615" i="2"/>
  <c r="F610" i="2" s="1"/>
  <c r="F614" i="2"/>
  <c r="F609" i="2" s="1"/>
  <c r="F613" i="2"/>
  <c r="F608" i="2" s="1"/>
  <c r="K612" i="2"/>
  <c r="J612" i="2"/>
  <c r="I612" i="2"/>
  <c r="H612" i="2"/>
  <c r="G612" i="2"/>
  <c r="E612" i="2"/>
  <c r="F164" i="2"/>
  <c r="F162" i="2"/>
  <c r="F161" i="2"/>
  <c r="K160" i="2"/>
  <c r="J160" i="2"/>
  <c r="I160" i="2"/>
  <c r="E160" i="2"/>
  <c r="F159" i="2"/>
  <c r="F158" i="2"/>
  <c r="F157" i="2"/>
  <c r="F156" i="2"/>
  <c r="K155" i="2"/>
  <c r="J155" i="2"/>
  <c r="I155" i="2"/>
  <c r="H155" i="2"/>
  <c r="G155" i="2"/>
  <c r="E155" i="2"/>
  <c r="F24" i="2"/>
  <c r="F23" i="2"/>
  <c r="F22" i="2"/>
  <c r="F21" i="2"/>
  <c r="K20" i="2"/>
  <c r="J20" i="2"/>
  <c r="I20" i="2"/>
  <c r="H20" i="2"/>
  <c r="G20" i="2"/>
  <c r="E20" i="2"/>
  <c r="F27" i="2"/>
  <c r="F17" i="2" s="1"/>
  <c r="F28" i="2"/>
  <c r="F29" i="2"/>
  <c r="F26" i="2"/>
  <c r="E25" i="2"/>
  <c r="K25" i="2"/>
  <c r="H25" i="2"/>
  <c r="I25" i="2"/>
  <c r="J25" i="2"/>
  <c r="F34" i="2"/>
  <c r="F33" i="2"/>
  <c r="F32" i="2"/>
  <c r="F31" i="2"/>
  <c r="K30" i="2"/>
  <c r="J30" i="2"/>
  <c r="I30" i="2"/>
  <c r="H30" i="2"/>
  <c r="G30" i="2"/>
  <c r="E30" i="2"/>
  <c r="F18" i="2" l="1"/>
  <c r="F16" i="2"/>
  <c r="F19" i="2"/>
  <c r="F661" i="2" s="1"/>
  <c r="H761" i="2"/>
  <c r="H760" i="2"/>
  <c r="H825" i="2"/>
  <c r="H828" i="2"/>
  <c r="F664" i="2"/>
  <c r="F711" i="2"/>
  <c r="J760" i="2"/>
  <c r="F666" i="2"/>
  <c r="F709" i="2"/>
  <c r="F734" i="2"/>
  <c r="F751" i="2"/>
  <c r="F749" i="2"/>
  <c r="F782" i="2"/>
  <c r="F781" i="2"/>
  <c r="F780" i="2"/>
  <c r="F665" i="2"/>
  <c r="F736" i="2"/>
  <c r="F735" i="2"/>
  <c r="F783" i="2"/>
  <c r="F767" i="2"/>
  <c r="F766" i="2"/>
  <c r="F750" i="2"/>
  <c r="F710" i="2"/>
  <c r="F607" i="2"/>
  <c r="H733" i="2"/>
  <c r="F733" i="2" s="1"/>
  <c r="F738" i="2"/>
  <c r="G760" i="2"/>
  <c r="E762" i="2"/>
  <c r="I708" i="2"/>
  <c r="I828" i="2"/>
  <c r="K661" i="2"/>
  <c r="E661" i="2"/>
  <c r="J661" i="2"/>
  <c r="E825" i="2"/>
  <c r="E764" i="2"/>
  <c r="I764" i="2"/>
  <c r="I663" i="2"/>
  <c r="D231" i="23"/>
  <c r="D271" i="23"/>
  <c r="J825" i="2"/>
  <c r="G826" i="2"/>
  <c r="F819" i="2"/>
  <c r="G761" i="2"/>
  <c r="F35" i="2"/>
  <c r="F40" i="2"/>
  <c r="F799" i="2"/>
  <c r="I779" i="2"/>
  <c r="J779" i="2"/>
  <c r="K779" i="2"/>
  <c r="G779" i="2"/>
  <c r="J761" i="2"/>
  <c r="I826" i="2"/>
  <c r="H759" i="2"/>
  <c r="H830" i="2" s="1"/>
  <c r="D201" i="23"/>
  <c r="D30" i="23"/>
  <c r="D70" i="23"/>
  <c r="D45" i="23"/>
  <c r="D60" i="23"/>
  <c r="D65" i="23"/>
  <c r="D156" i="23"/>
  <c r="D166" i="23"/>
  <c r="D191" i="23"/>
  <c r="D196" i="23"/>
  <c r="D276" i="23"/>
  <c r="D281" i="23"/>
  <c r="D286" i="23"/>
  <c r="D637" i="23"/>
  <c r="D647" i="23"/>
  <c r="D678" i="23"/>
  <c r="D710" i="23"/>
  <c r="D743" i="23"/>
  <c r="D759" i="23"/>
  <c r="J708" i="2"/>
  <c r="K828" i="2"/>
  <c r="G828" i="2"/>
  <c r="K826" i="2"/>
  <c r="H762" i="2"/>
  <c r="I814" i="2"/>
  <c r="I825" i="2"/>
  <c r="J828" i="2"/>
  <c r="E826" i="2"/>
  <c r="H779" i="2"/>
  <c r="E708" i="2"/>
  <c r="K827" i="2"/>
  <c r="G827" i="2"/>
  <c r="E760" i="2"/>
  <c r="F30" i="2"/>
  <c r="F753" i="2"/>
  <c r="F155" i="2"/>
  <c r="F612" i="2"/>
  <c r="F723" i="2"/>
  <c r="F668" i="2"/>
  <c r="F667" i="2"/>
  <c r="F673" i="2"/>
  <c r="F728" i="2"/>
  <c r="F769" i="2"/>
  <c r="E828" i="2"/>
  <c r="F784" i="2"/>
  <c r="F789" i="2"/>
  <c r="F794" i="2"/>
  <c r="K814" i="2"/>
  <c r="G814" i="2"/>
  <c r="J814" i="2"/>
  <c r="E814" i="2"/>
  <c r="K764" i="2"/>
  <c r="E827" i="2"/>
  <c r="J759" i="2"/>
  <c r="J762" i="2"/>
  <c r="H663" i="2"/>
  <c r="E759" i="2"/>
  <c r="K760" i="2"/>
  <c r="I761" i="2"/>
  <c r="I759" i="2"/>
  <c r="E761" i="2"/>
  <c r="F45" i="2"/>
  <c r="F60" i="2"/>
  <c r="G825" i="2"/>
  <c r="K761" i="2"/>
  <c r="I760" i="2"/>
  <c r="J658" i="2"/>
  <c r="I827" i="2"/>
  <c r="F335" i="2"/>
  <c r="K759" i="2"/>
  <c r="K762" i="2"/>
  <c r="G762" i="2"/>
  <c r="H708" i="2"/>
  <c r="F55" i="2"/>
  <c r="F65" i="2"/>
  <c r="I660" i="2"/>
  <c r="J827" i="2"/>
  <c r="H764" i="2"/>
  <c r="G759" i="2"/>
  <c r="K708" i="2"/>
  <c r="G708" i="2"/>
  <c r="F20" i="2"/>
  <c r="K658" i="2"/>
  <c r="F713" i="2"/>
  <c r="F712" i="2"/>
  <c r="F718" i="2"/>
  <c r="F50" i="2"/>
  <c r="F70" i="2"/>
  <c r="K660" i="2"/>
  <c r="H814" i="2"/>
  <c r="I762" i="2"/>
  <c r="F678" i="2"/>
  <c r="G663" i="2"/>
  <c r="F75" i="2"/>
  <c r="I658" i="2"/>
  <c r="I661" i="2"/>
  <c r="J660" i="2"/>
  <c r="E659" i="2"/>
  <c r="K15" i="2"/>
  <c r="F25" i="2"/>
  <c r="H15" i="2"/>
  <c r="E15" i="2"/>
  <c r="K659" i="2"/>
  <c r="E658" i="2"/>
  <c r="H661" i="2"/>
  <c r="D15" i="23"/>
  <c r="D161" i="23"/>
  <c r="D20" i="23"/>
  <c r="D206" i="23"/>
  <c r="D211" i="23"/>
  <c r="D216" i="23"/>
  <c r="D221" i="23"/>
  <c r="D226" i="23"/>
  <c r="D236" i="23"/>
  <c r="D241" i="23"/>
  <c r="D246" i="23"/>
  <c r="D251" i="23"/>
  <c r="D256" i="23"/>
  <c r="D261" i="23"/>
  <c r="D266" i="23"/>
  <c r="D291" i="23"/>
  <c r="D296" i="23"/>
  <c r="D301" i="23"/>
  <c r="D306" i="23"/>
  <c r="D311" i="23"/>
  <c r="D316" i="23"/>
  <c r="D321" i="23"/>
  <c r="D594" i="23"/>
  <c r="D642" i="23"/>
  <c r="D683" i="23"/>
  <c r="D688" i="23"/>
  <c r="D693" i="23"/>
  <c r="D699" i="23"/>
  <c r="D717" i="23"/>
  <c r="D728" i="23"/>
  <c r="D733" i="23"/>
  <c r="D738" i="23"/>
  <c r="D35" i="23"/>
  <c r="D40" i="23"/>
  <c r="D50" i="23"/>
  <c r="D55" i="23"/>
  <c r="D326" i="23"/>
  <c r="D25" i="23"/>
  <c r="D151" i="23"/>
  <c r="D171" i="23"/>
  <c r="D176" i="23"/>
  <c r="D181" i="23"/>
  <c r="D186" i="23"/>
  <c r="F814" i="2"/>
  <c r="G661" i="2"/>
  <c r="I15" i="2"/>
  <c r="E779" i="2"/>
  <c r="G764" i="2"/>
  <c r="J826" i="2"/>
  <c r="K825" i="2"/>
  <c r="J764" i="2"/>
  <c r="G658" i="2"/>
  <c r="J15" i="2"/>
  <c r="G15" i="2"/>
  <c r="E663" i="2"/>
  <c r="J663" i="2"/>
  <c r="K663" i="2"/>
  <c r="G748" i="2"/>
  <c r="F748" i="2" s="1"/>
  <c r="E660" i="2"/>
  <c r="H758" i="2" l="1"/>
  <c r="F658" i="2"/>
  <c r="F764" i="2"/>
  <c r="F708" i="2"/>
  <c r="F761" i="2"/>
  <c r="F663" i="2"/>
  <c r="F659" i="2"/>
  <c r="F825" i="2"/>
  <c r="F828" i="2"/>
  <c r="F826" i="2"/>
  <c r="F15" i="2"/>
  <c r="F827" i="2"/>
  <c r="F779" i="2"/>
  <c r="F760" i="2"/>
  <c r="I831" i="2"/>
  <c r="J833" i="2"/>
  <c r="E830" i="2"/>
  <c r="E758" i="2"/>
  <c r="I824" i="2"/>
  <c r="E833" i="2"/>
  <c r="I833" i="2"/>
  <c r="E824" i="2"/>
  <c r="K824" i="2"/>
  <c r="J657" i="2"/>
  <c r="H824" i="2"/>
  <c r="K833" i="2"/>
  <c r="K831" i="2"/>
  <c r="E657" i="2"/>
  <c r="J824" i="2"/>
  <c r="K830" i="2"/>
  <c r="J831" i="2"/>
  <c r="I657" i="2"/>
  <c r="E831" i="2"/>
  <c r="K832" i="2"/>
  <c r="I758" i="2"/>
  <c r="E832" i="2"/>
  <c r="J832" i="2"/>
  <c r="K758" i="2"/>
  <c r="J758" i="2"/>
  <c r="F759" i="2"/>
  <c r="F762" i="2"/>
  <c r="I832" i="2"/>
  <c r="H833" i="2"/>
  <c r="I830" i="2"/>
  <c r="J830" i="2"/>
  <c r="H831" i="2"/>
  <c r="G830" i="2"/>
  <c r="G758" i="2"/>
  <c r="G833" i="2"/>
  <c r="K657" i="2"/>
  <c r="G824" i="2"/>
  <c r="I829" i="2" l="1"/>
  <c r="J829" i="2"/>
  <c r="F824" i="2"/>
  <c r="F831" i="2"/>
  <c r="F833" i="2"/>
  <c r="F758" i="2"/>
  <c r="F830" i="2"/>
  <c r="E829" i="2"/>
  <c r="K829" i="2"/>
  <c r="G160" i="2" l="1"/>
  <c r="G832" i="2" l="1"/>
  <c r="G829" i="2" l="1"/>
  <c r="F163" i="2" l="1"/>
  <c r="H160" i="2"/>
  <c r="F160" i="2" s="1"/>
  <c r="H832" i="2"/>
  <c r="F660" i="2" l="1"/>
  <c r="H657" i="2" l="1"/>
  <c r="F657" i="2" s="1"/>
  <c r="F832" i="2"/>
  <c r="H829" i="2"/>
  <c r="F829" i="2" s="1"/>
</calcChain>
</file>

<file path=xl/sharedStrings.xml><?xml version="1.0" encoding="utf-8"?>
<sst xmlns="http://schemas.openxmlformats.org/spreadsheetml/2006/main" count="2257" uniqueCount="377">
  <si>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</si>
  <si>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</si>
  <si>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</si>
  <si>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</si>
  <si>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</si>
  <si>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</si>
  <si>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</si>
  <si>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</si>
  <si>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</si>
  <si>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</si>
  <si>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</si>
  <si>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</si>
  <si>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</si>
  <si>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</si>
  <si>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</si>
  <si>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</si>
  <si>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</si>
  <si>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</si>
  <si>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</si>
  <si>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</si>
  <si>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</si>
  <si>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1.3.</t>
  </si>
  <si>
    <t>2.3.</t>
  </si>
  <si>
    <t xml:space="preserve">Перечень мероприятий муниципальной программы </t>
  </si>
  <si>
    <t xml:space="preserve">к муниципальной программе </t>
  </si>
  <si>
    <t xml:space="preserve">«Формирование современной комфортной городской среды </t>
  </si>
  <si>
    <t>на территории городского округа Домодедово» на 2018-2022 годы,</t>
  </si>
  <si>
    <t>утвержденной постановлением Администрации городского округа Домодедово</t>
  </si>
  <si>
    <t>Подпрограмма  1 «Комфортная городская среда на территории городского округа Домодедово»</t>
  </si>
  <si>
    <t>Основное мероприятие 1 «Благоустройство общественных территорий городского округа»</t>
  </si>
  <si>
    <t>2018-2022</t>
  </si>
  <si>
    <t xml:space="preserve">Другие источники         </t>
  </si>
  <si>
    <t xml:space="preserve">Межбюджетные трансферты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 Московской области
</t>
  </si>
  <si>
    <t xml:space="preserve">Субсидии бюджетам муниципальных образований Московской области на благоустройство общественных территорий 
</t>
  </si>
  <si>
    <t>Основное мероприятие 2 «Благоустройство дворовых территорий городского округа»</t>
  </si>
  <si>
    <t xml:space="preserve">Субсидии бюджетам муниципальных образований Московской области на ремонт асфальтового покрытия дворовых территорий
</t>
  </si>
  <si>
    <t xml:space="preserve">Субсидии бюджетам муниципальных образований Московской области на поддержку благоустройства дворовых территорий
</t>
  </si>
  <si>
    <t>Основное мероприятие 3 «Приобретение и установка детских игровых площадок на территории городского округа»</t>
  </si>
  <si>
    <t>3.</t>
  </si>
  <si>
    <t xml:space="preserve">Субсидии юридическим лицам на возмещение затрат на приобретение и установку детских игровых площадок на территории муниципальных образований Московской области 
</t>
  </si>
  <si>
    <t>3.1.</t>
  </si>
  <si>
    <t xml:space="preserve">Количество установленных детских игровых площадок
</t>
  </si>
  <si>
    <t>Итого по подпрограмме 1:</t>
  </si>
  <si>
    <t xml:space="preserve">Подпрограмма 2 «Благоустройство территории городского округа Домодедово»           </t>
  </si>
  <si>
    <t xml:space="preserve">Субсидии бюджетам муниципальных образований Московской области на изготовление и установку стел 
</t>
  </si>
  <si>
    <t xml:space="preserve">Субсидии бюджетам муниципальных образований Московской области на комплексное благоустройство территорий муниципальных образований Московской области 
</t>
  </si>
  <si>
    <t xml:space="preserve">Создание единой автоматизированной системы мониторинга наружного освещения Московской области
</t>
  </si>
  <si>
    <t>Основное мероприятие 1 «Создание условий для благоустройства территорий городского округа»</t>
  </si>
  <si>
    <t xml:space="preserve">Субсидии бюджетам муниципальных образований Московской области на приобретение техники для нужд благоустройства территорий муниципальных образований Московской области
</t>
  </si>
  <si>
    <t>Основное мероприятие 2 «Повышение энергетической эффективности систем наружного освещения»</t>
  </si>
  <si>
    <t xml:space="preserve">Внедрение автоматизированных систем управления наружным освещением в муниципальных образованиях Московской области
</t>
  </si>
  <si>
    <t xml:space="preserve">Субсидии бюджетам муниципальных образований Московской области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</si>
  <si>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Итого по подпрограмме 2:</t>
  </si>
  <si>
    <t>Подпрограмма 3 «Создание условий для обеспечения комфортного проживания жителей в многоквартирных домах городского округа Домодедово»</t>
  </si>
  <si>
    <t>Основное мероприятие 1 «Приведение в надлежащее состояние подъездов в многоквартирных домах»</t>
  </si>
  <si>
    <t xml:space="preserve">Субсидии бюджетам муниципальных образований Московской области на ремонт подъездов в многоквартирных </t>
  </si>
  <si>
    <t>Основное мероприятие 2 «Создание благоприятных условий для проживания граждан в многоквартирных домах, расположенных на территории городского округа»</t>
  </si>
  <si>
    <t xml:space="preserve">Имущественный взнос в Фонд капитального ремонта общего имущества многоквартирных домов на обеспечение  деятельности 
</t>
  </si>
  <si>
    <t xml:space="preserve">Проведение капитального ремонта многоквартирных домах на территории Московской области 
</t>
  </si>
  <si>
    <t>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</si>
  <si>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Основное мероприятие 3 «Повышение эффективности капитального ремонта многоквартирных домов»</t>
  </si>
  <si>
    <t xml:space="preserve">Мониторинг классов энергетической эффективности многоквартирных домов, прошедших комплексный капитальный ремонт 
</t>
  </si>
  <si>
    <t>Итого по подпрограмме 3: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</si>
  <si>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</si>
  <si>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</si>
  <si>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</si>
  <si>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</si>
  <si>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</si>
  <si>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</si>
  <si>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</si>
  <si>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 xml:space="preserve">Строительство и содержание автомобильных дорог и инженерных сооружений на них в границах городских округов и поселений в рамках благоустройства
</t>
  </si>
  <si>
    <t>Комплексное благоустройство дворовой территории по адресу: г. Домодедово, мкрн. Авиационный, ул. Академика Туполева, дом 10, 12, 14</t>
  </si>
  <si>
    <t>Комплексное благоустройство дворовой территории по адресу: г. Домодедово, мкрн. Западный, ул. Дружбы, дом 6, 6/1, 8</t>
  </si>
  <si>
    <t>Комплексное благоустройство дворовой территории по адресу: г. Домодедово, мкрн. Центральный, Кутузовский проезд, дом 10, 12</t>
  </si>
  <si>
    <t>Комплексное благоустройство дворовой территории по адресу: г. Домодедово, Повадинский а/о, село Вельяминово, дом 27, 35</t>
  </si>
  <si>
    <t>Комплексное благоустройство дворовой территории по адресу: г. Домодедово, мкрн. Белые Столбы, ул. Авенариуса, дом 8А</t>
  </si>
  <si>
    <t>Комплексное благоустройство дворовой территории по адресу: г. Домодедово, мкрн. Центральный, ул. Корнеева, дом 34,34А, ул. 25-лет Октября, дом 2</t>
  </si>
  <si>
    <t>Комплексное благоустройство дворовой территории по адресу: г. Домодедово, мкрн. Центральный, ул. Советская, дом 11, 13</t>
  </si>
  <si>
    <t>Комплексное благоустройство дворовой территории по адресу: г. Домодедово, мкрн. Западный, ул. Лунная, дом 1, 1/1, 3,5</t>
  </si>
  <si>
    <t>Комплексное благоустройство дворовой территории по адресу: г. Домодедово, мкрн. Центральный, ул. Каширское шоссе, дом 91</t>
  </si>
  <si>
    <t>Комплексное благоустройство дворовой территории по адресу: г. Домодедово, Колычевский а/о, деревня Чурилково, дом 7, 8, 9, 10, 8А, 27</t>
  </si>
  <si>
    <t>Комплексное благоустройство дворовой территории по адресу: г. Домодедово, Ямской а/о, деревня Павловское, ул. Колхозная, дом 1, 2, 5, 6, 7, 8</t>
  </si>
  <si>
    <t>Комплексное благоустройство дворовой территории по адресу: г. Домодедово, мкрн. Авиационный, ул. Академика Туполева, дом 18, 20</t>
  </si>
  <si>
    <t>Комплексное благоустройство дворовой территории по адресу: г. Домодедово, мкрн. Авиационный, ул. Королева, дом 2/2, 2/3, 2/4, 4, 6</t>
  </si>
  <si>
    <t>Комплексное благоустройство дворовой территории по адресу: г. Домодедово, Растуновский а/о, село Растуново, ул. Заря, дом 9, 10, 11</t>
  </si>
  <si>
    <t>Комплексное благоустройство дворовой территории по адресу: г. Домодедово, мкрн. Авиационный. ул. Ильюшина, дом 9/1, 9/2</t>
  </si>
  <si>
    <t>Комплексное благоустройство дворовой территории по адресу: г. Домодедово, Никитский а/о, село Долматово, ул. Дорожная, дом 8, 9, 10, 11, 12, 13</t>
  </si>
  <si>
    <t>Комплексное благоустройство дворовой территории по адресу: г. Домодедово, Никитский а/о, деревня Судаково, территория Лесное, дом 8, 9</t>
  </si>
  <si>
    <t>Комплексное благоустройство дворовой территории по адресу: г. Домодедово, мкрн. Центральный, ул. Школьная, дом 1, 3, ул. Горького, дом 3, 5</t>
  </si>
  <si>
    <t>Комплексное благоустройство дворовой территории по адресу: г. Домодедово, Повадинский а/о, село Добрыниха, дом 13, 14</t>
  </si>
  <si>
    <t>Комплексное благоустройство дворовой территории по адресу: г. Домодедово, Повадинский а/о, в/ч Степыгино, дом 49, 59</t>
  </si>
  <si>
    <t>Комплексное благоустройство дворовой территории по адресу: г. Домодедово, Лобановский а/о, село Лобаново, ул. Знаменская, дом 2, 4, 5, 14, 15, 17</t>
  </si>
  <si>
    <t>Комплексное благоустройство дворовой территории по адресу: г. Домодедово, Краснопутьский а/о, деревня Житнево, дом 6, 7, 10</t>
  </si>
  <si>
    <t>Комплексное благоустройство дворовой территории по адресу: г. Домодедово, Лобановский а/о, деревня Гальчино, бульвар 60-летия СССР, дом 7, 9, 11</t>
  </si>
  <si>
    <t>Комплексное благоустройство дворовой территории по адресу: г. Домодедово, мкрн. Западный, ул. Рабочая, дом 45, ул. 25-лет Октября, дом 10</t>
  </si>
  <si>
    <t>Комплексное благоустройство дворовой территории по адресу: г. Домодедово, мкрн. Барыбино, ул. Агрохимиков, дом 4, 5, 6, 7</t>
  </si>
  <si>
    <t>Комплексное благоустройство дворовой территории по адресу: г. Домодедово, мкрн. Белые столбы, ул. 2-ая Московская, дом 56, 58, 60, 62, ул. Пролетарская, дом 4</t>
  </si>
  <si>
    <t>Комплексное благоустройство дворовой территории по адресу: г. Домодедово, Ямской а/о, село Ям, ул. Почтовая, дом 31</t>
  </si>
  <si>
    <t>Комплексное благоустройство дворовой территории по адресу: г. Домодедово, мкрн. Центральный, ул. Восточная, дом 10/1, 10/2</t>
  </si>
  <si>
    <t>Комплексное благоустройство дворовой территории по адресу: г. Домодедово, мкрн. Северный, ул. Ломоносова, дом 10/10, 12А, 12/1, 14, 14А</t>
  </si>
  <si>
    <t>Комплексное благоустройство дворовой территории по адресу: г. Домодедово, мкрн. Северный, ул. Набережная, дом 16, 18, 20</t>
  </si>
  <si>
    <t>Комплексное благоустройство дворовой территории по адресу: г. Домодедово, Растуновский а/о, село Растуново, ул. Заря, дом 5а, 5б, 15а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</si>
  <si>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</si>
  <si>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</si>
  <si>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</si>
  <si>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</si>
  <si>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</si>
  <si>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</si>
  <si>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</si>
  <si>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</si>
  <si>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</si>
  <si>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</si>
  <si>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</si>
  <si>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</si>
  <si>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</si>
  <si>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</si>
  <si>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</si>
  <si>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</si>
  <si>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</si>
  <si>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</si>
  <si>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</si>
  <si>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</si>
  <si>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</si>
  <si>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</si>
  <si>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</si>
  <si>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</si>
  <si>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</si>
  <si>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</si>
  <si>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</si>
  <si>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</si>
  <si>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</si>
  <si>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</si>
  <si>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</si>
  <si>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</si>
  <si>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Комплексное благоустройство дворовой территории по адресу: г. Домодедово, мкрн. Западный, ул. Лунная, дом 21, 23, 23 к.1</t>
  </si>
  <si>
    <t>Комплексное благоустройство дворовой территории по адресу: г. Домодедово, мкрн. Северный, ул. Овражная, дом 1/2</t>
  </si>
  <si>
    <t>Обеспечение уличного освещения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</si>
  <si>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</si>
  <si>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1-й год реализации программы, 2018 год</t>
  </si>
  <si>
    <t>2-й год реализации программы, 2019 год</t>
  </si>
  <si>
    <t>3-й год реализации программы, 2020 год</t>
  </si>
  <si>
    <t>4-й год реализации программы, 2021 год</t>
  </si>
  <si>
    <t>5-й год реализации программы, 2022 год</t>
  </si>
  <si>
    <t>Установка и капитальный ремонт электросетей уличного освещения городского округа Домодедово</t>
  </si>
  <si>
    <t>Основное мероприятие 3 «Формирование комфортной городской световой среды»</t>
  </si>
  <si>
    <t>2.36.</t>
  </si>
  <si>
    <t>Комплексное благоустройство дворовой территории по адресу: г. Домодедово, мкрн. Барыбино, ул. Макаренко (около хоккейной коробки)</t>
  </si>
  <si>
    <t>4.</t>
  </si>
  <si>
    <t>Основное мероприятие 4 «Обеспечение реализации полномочий административной комиссии г.о. Домодедово»</t>
  </si>
  <si>
    <t>4.1.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</si>
  <si>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</si>
  <si>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1.4.</t>
  </si>
  <si>
    <t xml:space="preserve">Капитальный ремонт кровли МКД с. Лямцино ул.Центральная д.2 </t>
  </si>
  <si>
    <t>Выполнение работ по благоустройству зоны отдыха лесопарка в Западном микрорайоне городского округа Домодедово</t>
  </si>
  <si>
    <t>1.5.</t>
  </si>
  <si>
    <t>1.6.</t>
  </si>
  <si>
    <t>1.7.</t>
  </si>
  <si>
    <t>Капитальный ремонт кровли МКД с.Лямцино ул.Центральная д.2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</si>
  <si>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</si>
  <si>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2.37. </t>
  </si>
  <si>
    <t>1.8.</t>
  </si>
  <si>
    <t>1.10.</t>
  </si>
  <si>
    <t>1.11.</t>
  </si>
  <si>
    <t>1.12.</t>
  </si>
  <si>
    <t>1.13.</t>
  </si>
  <si>
    <t>1.14.</t>
  </si>
  <si>
    <t>Целевая субсидия МБУ "Комбинат благоустройства" на приобретение малых архитектурных форм</t>
  </si>
  <si>
    <t>Целевая субсидия МБУ "Комбинат благоустройства" на благоустройство центральных улиц города Домодедово - вертикальная планировка</t>
  </si>
  <si>
    <t>Целевая субсидия МБУ "Комбинат благоустройства" на установку праздничной иллюминации на опоры освещения</t>
  </si>
  <si>
    <t>Целевая субсидия МБУ "Комбинат благоустройства" на световое декорационное оформление новогоднего городка на площади 30-летия Победы, мкр-н Центральный, г.Домодедово</t>
  </si>
  <si>
    <t>Целевая субсидия МБУ "Комбинат благоустройства" на устройство ледяного городка на площади 30-летия Победы, мкр-н Центральный, г.Домодедово</t>
  </si>
  <si>
    <t xml:space="preserve">Целевая субсидия МБУ "Комбинат благоустройства" на устройство новогоднего городка на площади 30-летия Победы мкр-н Центральный, г.Домодедово </t>
  </si>
  <si>
    <t>Целевая субсидия МБУ "Комбинат благоустройства" устройство ландшафтной подсветки деревьев на площади 30-летия Победы, мкр-н Центральный, г.Домодедово</t>
  </si>
  <si>
    <t>Основное мероприятие 2 "Благоустройство дворовых территорий городского округа"</t>
  </si>
  <si>
    <t>1.15.</t>
  </si>
  <si>
    <t>1.16.</t>
  </si>
  <si>
    <t>Целевая субсидия МКУ КБ на реконструкцию ограждения стадиона в мкр.Авиационный</t>
  </si>
  <si>
    <t>2.38.</t>
  </si>
  <si>
    <t>Выполнение работ по установке детских игровых площадок на территории мкр. Авиационный и Лобановского а.о.</t>
  </si>
  <si>
    <t>2.39.</t>
  </si>
  <si>
    <t>Выполнение работ по установке детских игровых площадок на территории мкр. Западный, Краснопутьского а.о., Колычевского а.о., Ямского а.о.</t>
  </si>
  <si>
    <t>2.40.</t>
  </si>
  <si>
    <t>2.41.</t>
  </si>
  <si>
    <t>Комплексное благоустройство дворовой территории по адресу: г. Домодедово, Растуновский а/о, село Растуново, ул. Заря, дом 9, 10, 11 (2 этап)</t>
  </si>
  <si>
    <r>
      <t xml:space="preserve">Выполнение работ по установке детских игровых площадок на территории мкр. Белые Столбы, </t>
    </r>
    <r>
      <rPr>
        <b/>
        <sz val="11"/>
        <rFont val="Times New Roman"/>
        <family val="1"/>
        <charset val="204"/>
      </rPr>
      <t>мкр. Центральный, мкр. Северный,</t>
    </r>
    <r>
      <rPr>
        <sz val="11"/>
        <rFont val="Times New Roman"/>
        <family val="1"/>
        <charset val="204"/>
      </rPr>
      <t xml:space="preserve"> Повадинского а.о., Растуновского а.о., Никитского а.о., </t>
    </r>
  </si>
  <si>
    <t>Целевая субсидия МБУ "КБ" на приобретение посадочного материала для проведения ежегодной экологической акции "Наш лес. Посади свое дерево"</t>
  </si>
  <si>
    <t xml:space="preserve">Муниципальное задание МБУ "КБ" на ремонт пешеходного моста: мкр. Западный, пересечение улиц Васильковой и Зодчих </t>
  </si>
  <si>
    <t>Софинансирование на ликвидацию несанкционированных свалок и навалов мусора</t>
  </si>
  <si>
    <t>1.17.</t>
  </si>
  <si>
    <t>1.18.</t>
  </si>
  <si>
    <t xml:space="preserve">Выполнение работ по установке детских игровых площадок на территории мкр. Белые Столбы, мкр. Центральный, мкр. Северный, Повадинского а.о., Растуновского а.о., Никитского а.о., </t>
  </si>
  <si>
    <t>2.42.</t>
  </si>
  <si>
    <t>Софинансирование из средств бюджета на ликвидацию несанкционированных свалок и навалов мусора</t>
  </si>
  <si>
    <t>Обустройство резинового покрытия на детской игровой площадке по адресу: г.о. Домодедово, д. Гальчино, бульвар 60-летия СССР, д.19, 19/1</t>
  </si>
  <si>
    <t>Предоставление субсидий на вывоз несанкционированных стихийных свалок (навалов)</t>
  </si>
  <si>
    <t>1.19.</t>
  </si>
  <si>
    <t>1.20.</t>
  </si>
  <si>
    <t>Экспертиза сметы по восстановлению сгоревшей кровли по адресу: Московская обл.,Каширское шоссе, 104</t>
  </si>
  <si>
    <t>Экспертиза сметы по восстановлению сгоревшей кровли по адресу: Московская обл., Каширское шоссе, 104</t>
  </si>
  <si>
    <t>Выполнение работ по благоустройству сквера перед ЗАГСом по ул. Каширское шоссе и площади 30-летия Победы (2 очередь), установка технического сооружения (устройства) для развлечений, оснащенного электрическим приводом</t>
  </si>
  <si>
    <t xml:space="preserve">Целевая субсидия МБУ "Комбинат благоустройства" на устройство ледяного городка на площади 30-летия Победы мкр-н Центральный, г.Домодедово </t>
  </si>
  <si>
    <t>Субсидии бюджетам муниципальных образований Московской области на ремонт подъездов в многоквартирных домах</t>
  </si>
  <si>
    <t>Субсидии бюджетам муниципальных образований Московской области на установку камер видеонаблюдения в подъездах многоквартирных домов</t>
  </si>
  <si>
    <t>1.21.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</si>
  <si>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</si>
  <si>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</si>
  <si>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</si>
  <si>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</si>
  <si>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</si>
  <si>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</si>
  <si>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</si>
  <si>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</si>
  <si>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</si>
  <si>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</si>
  <si>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</si>
  <si>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</si>
  <si>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</si>
  <si>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</si>
  <si>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</si>
  <si>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2.58.</t>
  </si>
  <si>
    <t>2.59.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</si>
  <si>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</si>
  <si>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</si>
  <si>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</si>
  <si>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</si>
  <si>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</si>
  <si>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</si>
  <si>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</si>
  <si>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</si>
  <si>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</si>
  <si>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</si>
  <si>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</si>
  <si>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</si>
  <si>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</si>
  <si>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</si>
  <si>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</si>
  <si>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</si>
  <si>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</si>
  <si>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</si>
  <si>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2.78.</t>
  </si>
  <si>
    <t>2.79.</t>
  </si>
  <si>
    <t>2.80.</t>
  </si>
  <si>
    <t>2.81.</t>
  </si>
  <si>
    <t>2.82.</t>
  </si>
  <si>
    <t>мкр. Авиационный</t>
  </si>
  <si>
    <t>Комплексное благоустройство дворовой территории по адресу: г. Домодедово, ул. Академика Туполева, д.4, 6</t>
  </si>
  <si>
    <t>Комплексное благоустройство дворовой территории по адресу: г. Домодедово, ул. Академика Туполева, д.13, ул. Жуковского, д.1, 3</t>
  </si>
  <si>
    <t>Комплексное благоустройство дворовой территории по адресу: г. Домодедово, ул. Жуковского, д. 5, 7, 9</t>
  </si>
  <si>
    <t>Комплексное благоустройство дворовой территории по адресу: г. Домодедово, ул. Ильюшина, д. 11/3, 11/4</t>
  </si>
  <si>
    <t>Комплексное благоустройство дворовой территории по адресу: г. Домодедово, ул. Ильюшина, д. 11/1, 11/2</t>
  </si>
  <si>
    <t>Комплексное благоустройство дворовой территории по адресу: г. Домодедово, ул. Ильюшина, д. 14, 16/17</t>
  </si>
  <si>
    <t>мкр. Центральный</t>
  </si>
  <si>
    <t>Комплексное благоустройство дворовой территории по адресу: г. Домодедово, ул. Советская, д. 2, 4, ул. 1-й Советский проезд, д.1</t>
  </si>
  <si>
    <t>Комплексное благоустройство дворовой территории по адресу: г. Домодедово, ул. Каширское шоссе, д.91 корп 1</t>
  </si>
  <si>
    <t>Комплексное благоустройство дворовой территории по адресу: г. Домодедово, ул. Каширское шоссе, д.65, 67</t>
  </si>
  <si>
    <t>Комплексное благоустройство дворовой территории по адресу: г. Домодедово, ул. Каширское шоссе, д.59, 61, 63, ул. Коломийца, д.7, 9</t>
  </si>
  <si>
    <t>Комплексное благоустройство дворовой территории по адресу: г. Домодедово, ул. Ленинская, д.2, 4, ул. Рабочая, д.1 корп 21, 3, 7</t>
  </si>
  <si>
    <t>Комплексное благоустройство дворовой территории по адресу: г. Домодедово, Кутузовский проезд, д. 13, 15, ул. Новая, 23</t>
  </si>
  <si>
    <t>Комплексное благоустройство дворовой территории по адресу: г. Домодедово, Каширское шоссе, д.58, Подольский проезд, д. 4</t>
  </si>
  <si>
    <t>Повадинский а/о</t>
  </si>
  <si>
    <t>Комплексное благоустройство дворовой территории по адресу: г. Домодедово, д.Косино, дома № 1,2</t>
  </si>
  <si>
    <t>Растуновский а/о</t>
  </si>
  <si>
    <t>Комплексное благоустройство дворовой территории по адресу: г. Домодедово, д. Шишкино, д. 33, 34, 35</t>
  </si>
  <si>
    <t>Комплексное благоустройство дворовой территории по адресу: г. Домодедово, Растуновский а/о, д/о Зеленая Роща, д. Сонино, д. 1, 2, 3, 4</t>
  </si>
  <si>
    <t>Комплексное благоустройство дворовой территории по адресу: г. Домодедово, ул. Заря, д. 7а, 7б, 17</t>
  </si>
  <si>
    <t>Комплексное благоустройство дворовой территории по адресу: г. Домодедово, тер. Санаторий Москвич, 1, 5</t>
  </si>
  <si>
    <t>Лобановский а/о</t>
  </si>
  <si>
    <t>Комплексное благоустройство дворовой территории по адресу: г. Домодедово, с. Ильинское, д. 1, 2, 21</t>
  </si>
  <si>
    <t>Комплексное благоустройство дворовой территории по адресу: г. Домодедово, д. Благое, д.26</t>
  </si>
  <si>
    <t>Комплексное благоустройство дворовой территории по адресу: г. Домодедово, с. Лобаново, ул. Знаменская, д. 1, 1а</t>
  </si>
  <si>
    <t>Краснопутьский а/о</t>
  </si>
  <si>
    <t>Комплексное благоустройство дворовой территории по адресу: г. Домодедово, д. Житнево д.11,12,13</t>
  </si>
  <si>
    <t>Комплексное благоустройство дворовой территории по адресу: г. Домодедово,  д. Кутузово, ул.Школьная, д.6</t>
  </si>
  <si>
    <t>Комплексное благоустройство дворовой территории по адресу: г. Домодедово, д. Образцово, д. 1</t>
  </si>
  <si>
    <t>мкр. Северный</t>
  </si>
  <si>
    <t>Комплексное благоустройство дворовой территории по адресу: г. Домодедово, ул. Северная, д. 4</t>
  </si>
  <si>
    <t>Комплексное благоустройство дворовой территории по адресу: г. Домодедово, ул. Каширское шоссе, д.34</t>
  </si>
  <si>
    <t>Комплексное благоустройство дворовой территории по адресу: г. Домодедово, ул. 1-я Коммунистическая, д. 39</t>
  </si>
  <si>
    <t>Комплексное благоустройство дворовой территории по адресу: г. Домодедово, ул. Речная, д.16, ул. Гагарина, д.48</t>
  </si>
  <si>
    <t>Комплексное благоустройство дворовой территории по адресу: г. Домодедово, ул. 1-я Коммунистическая, д. 34, 36, 38, 40</t>
  </si>
  <si>
    <t>Комплексное благоустройство дворовой территории по адресу: г. Домодедово, ул. Речная, д. 1, 1а</t>
  </si>
  <si>
    <t>Комплексное благоустройство дворовой территории по адресу: г. Домодедово, ул. Речная, д. 3, 3а, 5а</t>
  </si>
  <si>
    <t>мкр. Белые Столбы</t>
  </si>
  <si>
    <t>Комплексное благоустройство дворовой территории по адресу: г. Домодедово, Геологов 7,9,11</t>
  </si>
  <si>
    <t>Комплексное благоустройство дворовой территории по адресу: г. Домодедово, Геологов д. 1,3,5, ул. Пролетарская, 3</t>
  </si>
  <si>
    <t>мкр. Западный</t>
  </si>
  <si>
    <t>Комплексное благоустройство дворовой территории по адресу: г. Домодедово, ул. Лунная, д. 9 корп1, 13, 11, 9 корп2</t>
  </si>
  <si>
    <t>Комплексное благоустройство дворовой территории по адресу: г. Домодедово, ул. Рабочая, д. 56, 58, ул. Дружбы, д. 9</t>
  </si>
  <si>
    <t>Комплексное благоустройство дворовой территории по адресу: г. Домодедово, ул. Текстильщиков, д.41/5, 41/4</t>
  </si>
  <si>
    <t>Колычевский а/о</t>
  </si>
  <si>
    <t>Ямской а/о</t>
  </si>
  <si>
    <t>Комплексное благоустройство дворовой территории по адресу: г. Домодедово, д. Павловское, ул. Колхозная, 10, 11, 13</t>
  </si>
  <si>
    <t>Никитский а/о</t>
  </si>
  <si>
    <t>Комплексное благоустройство дворовой территории по адресу: г. Домодедово, пос.сан."Подмосковье", д.8</t>
  </si>
  <si>
    <t>Благоустройство зоны отдыха "Пляж" на территории МАУК "ГПКиО "Елочки" по адресу: Московская обл., г. Домодедово, Каширское ш., 107</t>
  </si>
  <si>
    <t xml:space="preserve">Домодедово г.о., г. Домодедово, п. Белые Столбы-2, в/г 11 – Благоустройство общественных территорий по адресу: Московская область, г. Домодедово, с. Красный путь (1 этап). 
Перечень видов работ по благоустройству общественных территорий: 
- инженерно-геодезические, инженерно-геологические работы;
- разработка проектно-сметной документации;
- озеленение;
 -установка ограждений(в том числе декоративных), заборов;
 - мощение и укладка иных покрытий;
 - укладка асфальта; 
- устройство дорожек, в том числе велосипедных; 
-установка источников света, иллюминации, освещение, включая архитектурно-художественное;
 - установка информационных стендов и знаков; 
- изготовление и установка стел; - приобретение и установка программно-технических комплексов видеонаблюдения, подключение к оперативному управлению «Безопасный регион»;
 - ремонт дорог, ремонт автомобильных дорог.
</t>
  </si>
  <si>
    <t>3.2.</t>
  </si>
  <si>
    <t xml:space="preserve">Софинансирование расходов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</si>
  <si>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 xml:space="preserve">Софинансирование раходов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</si>
  <si>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2.83.</t>
  </si>
  <si>
    <t>Ремонт жилого дома (после пожара) по адресу: Московская обл., г.о. Домодедово, д. Долматово, ул. Городок-15, д.1А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</si>
  <si>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перед зданием ГДКиС "Мир" по адресу: Московская область, г. Домодедово, Каширское шоссе, д.100а</t>
  </si>
  <si>
    <t>Иные межбюджетные трансферты из бюджета Московской области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Московской области: благоустройство площади перед зданием почты по адресу: Московская область, г.Домодедово, ул. Каширское шоссе, д. 62</t>
  </si>
  <si>
    <t xml:space="preserve">«Формирование современной комфортной городской среды на территории городского округа Домодедово» </t>
  </si>
  <si>
    <t>6-й год реализации программы, 2023 год</t>
  </si>
  <si>
    <t>7-й год реализации программы, 2024 год</t>
  </si>
  <si>
    <t>Разработка концепций по комплексному благоустройству территории городского округа Домодедово</t>
  </si>
  <si>
    <t>Проектирование обелиска для установки в мкрн. Авиационный</t>
  </si>
  <si>
    <t>Количество многоквартирных домов, прошедших комплексный капитальный ремонт и соответствующих нормальному классу энергоэффективности и выше (A, B, C, D) - 754 ед. к 2024г.</t>
  </si>
  <si>
    <t>Количество МКД, в которых проведен капитальный ремонт в рамках региональной программы - 168 ед. к 2024 г.; Новая культура сбора отходов (ТКО) – Оснащение контейнерных площадок МКД контейнерами для раздельного сбора отходов (ТКО) - 100% к 2024 г.</t>
  </si>
  <si>
    <t>Количество рассмотренных дел об административных правонарушениях в сфере благоустройства - 208шт. к 2024г.</t>
  </si>
  <si>
    <t xml:space="preserve"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- 6 ед. к 2024г.
</t>
  </si>
  <si>
    <t>Светлый город - доля освещенных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освещенности, соответствующим нормативным значениям в общей протяженности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- к 2024 г. - 100%; Доля светильников наружного освещения, управление которыми осуществляется с использованием автм.систем упр-я наружным освещением - 100% к 42022 г.</t>
  </si>
  <si>
    <t xml:space="preserve">Количество муниципальных образований МО, обеспечивающих условия для повышения уровня благоустройства - 1 ед. к 2024 г.
</t>
  </si>
  <si>
    <t>Обеспеченность обустроенными дворовыми территориями – 90%/294 ед. к 2024 г.</t>
  </si>
  <si>
    <t>Количество благоустроенных общественных территорий (в разрезе видов территорий), в том числе: -зоны отдыха, пешеходные зоны, набережные; скверы;                                                                          -площади – 6 ед. к 2024 г.; Чистое Подмосковье – Заключение и исполнение договоров на вывоз отходов в ИЖС и СНТ – 100% к 2024г.</t>
  </si>
  <si>
    <t>7-й год реализации программы 2024 год</t>
  </si>
  <si>
    <t>2018-2024</t>
  </si>
  <si>
    <t>Основное мероприятие F2- «Формирование комфортной городской среды" национального проекта "Жилье и городская среда"</t>
  </si>
  <si>
    <t>F2</t>
  </si>
  <si>
    <t>F2.1</t>
  </si>
  <si>
    <t>1.22.</t>
  </si>
  <si>
    <t>1.23.</t>
  </si>
  <si>
    <t>Комплексное благоустройство территории парка Константиново</t>
  </si>
  <si>
    <t>Привокзальная площадь и улица Корнеева</t>
  </si>
  <si>
    <t>F2.2</t>
  </si>
  <si>
    <t>F2.3</t>
  </si>
  <si>
    <t>Количество отремонтированных подъездов МКД - 1368 шт. к 2024г. Количество установленных камер видеонаблюдения в подъездах МКД - 1171  к 2024г.</t>
  </si>
  <si>
    <t xml:space="preserve">Разработка концепций по комплексному благоустройству территории городского округа Домодедово
</t>
  </si>
  <si>
    <t>Обоснование объема финансовых ресурсов,
«Формирование современной комфортной городской среды на территории городского округа Домодедово»</t>
  </si>
  <si>
    <t>F2.4</t>
  </si>
  <si>
    <t xml:space="preserve">Реализация программ формирования современной городской среды в части приобретения коммунальной техники </t>
  </si>
  <si>
    <t>1.24.</t>
  </si>
  <si>
    <t>1.25.</t>
  </si>
  <si>
    <t>2.84.</t>
  </si>
  <si>
    <t>Выполнение работ по обустройству песчаного основания на детской площадке по адресу: г.Домодедово, мкрн. Центральный, ул. Советсткая, д. 13</t>
  </si>
  <si>
    <t>2.85.</t>
  </si>
  <si>
    <t>2.86.</t>
  </si>
  <si>
    <t>2.87.</t>
  </si>
  <si>
    <t>2.88.</t>
  </si>
  <si>
    <t>Выполнение работ по обустройству асфальтового основания детской игровой площадки по адресу: г.о. Домодедово, ул. Академика Туполева, д.4, 6</t>
  </si>
  <si>
    <t>Выполнение работ по обустройству асфальтового основания детской игровой площадки по адресу: г.о. Домодедово, ул. Каширское шоссе, д.59, 61, 63, ул. Коломийца, д.7, 9</t>
  </si>
  <si>
    <t>Выполнение работ по обустройству асфальтового основания детской игровой площадки по адресу: сквер перед ЗАГСом, Каширское шоссе, д.42</t>
  </si>
  <si>
    <t>Выполнение работ по обустройству асфальтового основания детской игровой площадки по адресу: г.о. Домодедово, Каширское шоссе, д.58, Подольский проезд, д. 4</t>
  </si>
  <si>
    <t>Выполнение работ по обустройству асфальтового основания детской игровой площадки по адресу: сквер п. Государственного племенного завода «Константиново», ул. Гагарина, стр.1а</t>
  </si>
  <si>
    <t>Благоустройство зоны отдыха  "Пляж" на территории МАУК "ГПКиО "Елочки" по адресу: Московская обл., г. Домодедово, Каширское ш.,107</t>
  </si>
  <si>
    <t>Целевая субсидия МБУ "КБ" на изготовление бюста героя соц. труда Гуманюка А.А. в бронзе</t>
  </si>
  <si>
    <t>Целевая субсидия МБУ "КБ" на приобретение автомашины</t>
  </si>
  <si>
    <t>Выполнение работ по актуализации схемы санитарной очистки территорий городского округа Домодедово</t>
  </si>
  <si>
    <t>Комплексное благоустройство дворовой территории по адресу: г. о. Домодедово, д. Чурилково, д.  3</t>
  </si>
  <si>
    <t>Комплексное благоустройство дворовой территории по адресу: г. о. Домодедово, с. Ям, ул. Центральная, д.25</t>
  </si>
  <si>
    <t>F2.5</t>
  </si>
  <si>
    <t>Реализация программ формирования современной городской среды в части ремонта дворовых территорий (асфальт) по адресам: г. Домодедово, ул. Советская, д. 2, 4, ул. 1-й Советский проезд, д.1;  г. Домодедово, Кутузовский проезд, д. 13, 15, ул. Новая, 23; г. Домодедово, ул. Речная, д. 1, 1а; г. Домодедово, ул. Речная, д. 3, 3а, 5а;  г. Домодедово, Каширское шоссе, д.58, Подольский проезд, д. 4; г. Домодедово, д. Павловское, ул. Колхозная, 10, 11, 13.</t>
  </si>
  <si>
    <t xml:space="preserve">Субсидии из бюджета Московской области бюджетам муниципальных образований
Московской области на обустройство и установку детских игровых площадок на территории городского округа Домодедово по адресам: г.о. Домодедово, Каширское шоссе, д.58, Подольский проезд, д. 4; г.о. Домодедово, ул. Каширское шоссе, д.59, 61,63, ул. Коломийца, д.7, 9; государственный племенной завод «Константиново», ул. Гагарина, стр.1а; г.о. Домодедово, ул. Академика Туполева, д.4, 6; сквер перед ЗАГСом, Каширское шоссе, д.42. </t>
  </si>
  <si>
    <t>1.26.</t>
  </si>
  <si>
    <t>Целевая субсидия МБУ "КБ" на реконструкцию ограждения по адресу: ГПЗ Константиново, ул. Центральная</t>
  </si>
  <si>
    <t>F2.6</t>
  </si>
  <si>
    <t>Субсидии из бюджета Московской области бюджетам муниципальных образований
Московской области на изготовление и установка стелл (проектно-изыскательные работы)</t>
  </si>
  <si>
    <t>F2.7</t>
  </si>
  <si>
    <t>Субсидии из бюджета Московской области бюджетам муниципальных образований
Московской области на комплексное благоустройство территории г.о.Домодедово</t>
  </si>
  <si>
    <t>Выполнение работ по актуализации схемы санитарной уборки территорий городского округа Домодедово</t>
  </si>
  <si>
    <t>Комплексное благоустройство дворовой территории по адресу: г. Домодедово, ул. Корнеева, д.50</t>
  </si>
  <si>
    <t>Приложение №1 к постановлению Администрации городского округа Домодедово</t>
  </si>
  <si>
    <t>"Приложение № 3</t>
  </si>
  <si>
    <t>от 19.12.2017 № 4299</t>
  </si>
  <si>
    <t>"Приложение № 4</t>
  </si>
  <si>
    <t>от  19.12.2007 № 4299"</t>
  </si>
  <si>
    <t xml:space="preserve">1.7. </t>
  </si>
  <si>
    <t>1.9.</t>
  </si>
  <si>
    <t>Перекладка сетей электроснабжения по объектам: Площадь перед зданием ДК "МИР" по адресу : Московская обл., г. Домодедово, Каширское шоссе д.100а; Площадь перед зданием почты по адресу: Московская обл., г. Домодедово, Каширское шоссе д.62</t>
  </si>
  <si>
    <t>Услуги по экспертизе строительно-монтажных работ по объектам: Площадь перед зданием ДК "МИР" по адресу : Московская обл., г. Домодедово, Каширское шоссе д.100а; Площадь перед зданием почты по адресу: Московская обл., г. Домодедово, Каширское шоссе д.62</t>
  </si>
  <si>
    <t>Комплексное благоустройство дворовой территории по адресу: г.о. Домодедово, Геологов 7,9,11</t>
  </si>
  <si>
    <t>Комплексное благоустройство дворовой территории по адресу: г. о.Домодедово, Геологов д. 1,3,5, ул. Пролетарская, 3</t>
  </si>
  <si>
    <t>Комплексное благоустройство дворовой территории по адресу: г.о. Домодедово, Краснопутьский а/о, деревня Житнево, дом 6, 7, 10</t>
  </si>
  <si>
    <t>Комплексное благоустройство дворовой территории по адресу: г.о. Домодедово, д. Шишкино, д. 33, 34, 35</t>
  </si>
  <si>
    <t>от 10.07.2019 № 1473</t>
  </si>
  <si>
    <t>Приложение №2 к постановлению Администрации городского округа Домодедово от 10.07.2019 № 1473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</si>
</sst>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19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i/>
      <sz val="11"/>
      <color rgb="FF1C12E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>
      <protection locked="0"/>
    </xf>
  </cellStyleXfs>
  <cellXfs count="135">
    <xf numFmtId="0" fontId="0" fillId="0" borderId="0" xfId="0"/>
    <xf numFmtId="49" fontId="7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vertical="top" wrapText="1"/>
    </xf>
    <xf numFmtId="0" fontId="0" fillId="0" borderId="0" xfId="0" applyFill="1"/>
    <xf numFmtId="164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6" fillId="0" borderId="0" xfId="0" applyFont="1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 indent="1"/>
    </xf>
    <xf numFmtId="0" fontId="7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" fontId="4" fillId="0" borderId="6" xfId="0" applyNumberFormat="1" applyFont="1" applyFill="1" applyBorder="1" applyAlignment="1">
      <alignment horizontal="center" vertical="top" wrapText="1"/>
    </xf>
    <xf numFmtId="16" fontId="4" fillId="0" borderId="2" xfId="0" applyNumberFormat="1" applyFont="1" applyFill="1" applyBorder="1" applyAlignment="1">
      <alignment horizontal="center" vertical="top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16" fontId="1" fillId="0" borderId="7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3"/>
  <sheetViews>
    <sheetView view="pageBreakPreview" zoomScale="80" zoomScaleNormal="90" zoomScaleSheetLayoutView="80" workbookViewId="0">
      <selection activeCell="A9" sqref="A9:L9"/>
    </sheetView>
  </sheetViews>
  <sheetFormatPr defaultRowHeight="12.75" x14ac:dyDescent="0.2"/>
  <cols>
    <col min="1" max="1" width="30.42578125" style="4" customWidth="1"/>
    <col min="2" max="2" width="22.85546875" style="4" customWidth="1"/>
    <col min="3" max="3" width="22.42578125" style="4" customWidth="1"/>
    <col min="4" max="4" width="16" style="4" customWidth="1"/>
    <col min="5" max="6" width="14.28515625" style="21" customWidth="1"/>
    <col min="7" max="11" width="14.28515625" style="4" customWidth="1"/>
    <col min="12" max="12" width="19.28515625" style="4" customWidth="1"/>
    <col min="13" max="16384" width="9.140625" style="4"/>
  </cols>
  <sheetData>
    <row r="1" spans="1:12" ht="15" x14ac:dyDescent="0.25">
      <c r="F1" s="50" t="s">
        <v>362</v>
      </c>
      <c r="G1" s="50"/>
      <c r="H1" s="50"/>
      <c r="I1" s="50"/>
      <c r="J1" s="50"/>
      <c r="K1" s="50"/>
      <c r="L1" s="50"/>
    </row>
    <row r="2" spans="1:12" ht="14.25" customHeight="1" x14ac:dyDescent="0.25">
      <c r="F2" s="50" t="s">
        <v>375</v>
      </c>
      <c r="G2" s="50"/>
      <c r="H2" s="50"/>
      <c r="I2" s="50"/>
      <c r="J2" s="50"/>
      <c r="K2" s="50"/>
      <c r="L2" s="41"/>
    </row>
    <row r="3" spans="1:12" s="13" customFormat="1" ht="15" x14ac:dyDescent="0.25">
      <c r="D3" s="14"/>
      <c r="E3" s="12"/>
      <c r="F3" s="9" t="s">
        <v>363</v>
      </c>
      <c r="G3" s="15"/>
      <c r="H3" s="15"/>
      <c r="I3" s="15"/>
      <c r="J3" s="15"/>
      <c r="K3" s="15"/>
      <c r="L3" s="15"/>
    </row>
    <row r="4" spans="1:12" s="13" customFormat="1" ht="15" customHeight="1" x14ac:dyDescent="0.25">
      <c r="D4" s="14"/>
      <c r="E4" s="12"/>
      <c r="F4" s="50" t="s">
        <v>24</v>
      </c>
      <c r="G4" s="50"/>
      <c r="H4" s="50"/>
      <c r="I4" s="50"/>
      <c r="J4" s="50"/>
      <c r="K4" s="50"/>
      <c r="L4" s="50"/>
    </row>
    <row r="5" spans="1:12" s="13" customFormat="1" ht="15" x14ac:dyDescent="0.25">
      <c r="D5" s="14"/>
      <c r="E5" s="12"/>
      <c r="F5" s="10" t="s">
        <v>25</v>
      </c>
      <c r="G5" s="1"/>
      <c r="H5" s="1"/>
      <c r="I5" s="1"/>
      <c r="J5" s="1"/>
      <c r="K5" s="1"/>
    </row>
    <row r="6" spans="1:12" s="13" customFormat="1" ht="15" x14ac:dyDescent="0.25">
      <c r="D6" s="14"/>
      <c r="E6" s="12"/>
      <c r="F6" s="10" t="s">
        <v>26</v>
      </c>
      <c r="G6" s="1"/>
      <c r="H6" s="1"/>
      <c r="I6" s="1"/>
      <c r="J6" s="1"/>
      <c r="K6" s="1"/>
    </row>
    <row r="7" spans="1:12" s="13" customFormat="1" ht="14.1" customHeight="1" x14ac:dyDescent="0.25">
      <c r="D7" s="14"/>
      <c r="E7" s="12"/>
      <c r="F7" s="10" t="s">
        <v>27</v>
      </c>
      <c r="G7" s="1"/>
      <c r="H7" s="1"/>
      <c r="I7" s="1"/>
      <c r="J7" s="1"/>
      <c r="K7" s="1"/>
    </row>
    <row r="8" spans="1:12" s="13" customFormat="1" ht="15" customHeight="1" x14ac:dyDescent="0.25">
      <c r="D8" s="14"/>
      <c r="E8" s="12"/>
      <c r="F8" s="50" t="s">
        <v>364</v>
      </c>
      <c r="G8" s="50"/>
      <c r="H8" s="50"/>
      <c r="I8" s="50"/>
      <c r="J8" s="50"/>
      <c r="K8" s="50"/>
      <c r="L8" s="50"/>
    </row>
    <row r="9" spans="1:12" ht="45" customHeight="1" x14ac:dyDescent="0.2">
      <c r="A9" s="66" t="s">
        <v>329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15.75" x14ac:dyDescent="0.2">
      <c r="A10" s="16"/>
      <c r="B10" s="16"/>
      <c r="C10" s="16"/>
      <c r="D10" s="16"/>
      <c r="E10" s="36"/>
      <c r="F10" s="36"/>
      <c r="G10" s="16"/>
      <c r="H10" s="16"/>
      <c r="I10" s="16"/>
      <c r="J10" s="16"/>
      <c r="K10" s="16"/>
      <c r="L10" s="16"/>
    </row>
    <row r="11" spans="1:12" ht="31.5" customHeight="1" x14ac:dyDescent="0.2">
      <c r="A11" s="64" t="s">
        <v>68</v>
      </c>
      <c r="B11" s="64" t="s">
        <v>3</v>
      </c>
      <c r="C11" s="64" t="s">
        <v>66</v>
      </c>
      <c r="D11" s="67" t="s">
        <v>65</v>
      </c>
      <c r="E11" s="68"/>
      <c r="F11" s="68"/>
      <c r="G11" s="68"/>
      <c r="H11" s="68"/>
      <c r="I11" s="68"/>
      <c r="J11" s="68"/>
      <c r="K11" s="69"/>
      <c r="L11" s="64" t="s">
        <v>67</v>
      </c>
    </row>
    <row r="12" spans="1:12" ht="63" x14ac:dyDescent="0.2">
      <c r="A12" s="65"/>
      <c r="B12" s="65"/>
      <c r="C12" s="65"/>
      <c r="D12" s="42" t="s">
        <v>0</v>
      </c>
      <c r="E12" s="35" t="s">
        <v>138</v>
      </c>
      <c r="F12" s="35" t="s">
        <v>139</v>
      </c>
      <c r="G12" s="17" t="s">
        <v>140</v>
      </c>
      <c r="H12" s="17" t="s">
        <v>141</v>
      </c>
      <c r="I12" s="17" t="s">
        <v>142</v>
      </c>
      <c r="J12" s="17" t="s">
        <v>304</v>
      </c>
      <c r="K12" s="17" t="s">
        <v>305</v>
      </c>
      <c r="L12" s="65"/>
    </row>
    <row r="13" spans="1:12" ht="15.75" x14ac:dyDescent="0.2">
      <c r="A13" s="53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59.25" customHeight="1" x14ac:dyDescent="0.2">
      <c r="A14" s="18" t="s">
        <v>29</v>
      </c>
      <c r="B14" s="43"/>
      <c r="C14" s="43"/>
      <c r="D14" s="43"/>
      <c r="E14" s="8"/>
      <c r="F14" s="8"/>
      <c r="G14" s="43"/>
      <c r="H14" s="43"/>
      <c r="I14" s="43"/>
      <c r="J14" s="43"/>
      <c r="K14" s="43"/>
      <c r="L14" s="43"/>
    </row>
    <row r="15" spans="1:12" ht="15" customHeight="1" x14ac:dyDescent="0.2">
      <c r="A15" s="52" t="s">
        <v>32</v>
      </c>
      <c r="B15" s="43" t="s">
        <v>2</v>
      </c>
      <c r="C15" s="51" t="s">
        <v>69</v>
      </c>
      <c r="D15" s="5">
        <f>SUM(E15:I15)</f>
        <v>0</v>
      </c>
      <c r="E15" s="8">
        <f t="shared" ref="E15:K15" si="0">SUM(E16:E19)</f>
        <v>0</v>
      </c>
      <c r="F15" s="8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5">
        <f t="shared" si="0"/>
        <v>0</v>
      </c>
      <c r="L15" s="6"/>
    </row>
    <row r="16" spans="1:12" ht="30" x14ac:dyDescent="0.2">
      <c r="A16" s="52"/>
      <c r="B16" s="43" t="s">
        <v>1</v>
      </c>
      <c r="C16" s="51"/>
      <c r="D16" s="5">
        <f>SUM(E16:I16)</f>
        <v>0</v>
      </c>
      <c r="E16" s="8">
        <v>0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/>
    </row>
    <row r="17" spans="1:12" ht="30" x14ac:dyDescent="0.2">
      <c r="A17" s="52"/>
      <c r="B17" s="43" t="s">
        <v>6</v>
      </c>
      <c r="C17" s="51"/>
      <c r="D17" s="5">
        <f>SUM(E17:I17)</f>
        <v>0</v>
      </c>
      <c r="E17" s="8">
        <v>0</v>
      </c>
      <c r="F17" s="8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/>
    </row>
    <row r="18" spans="1:12" ht="45" x14ac:dyDescent="0.2">
      <c r="A18" s="52"/>
      <c r="B18" s="43" t="s">
        <v>14</v>
      </c>
      <c r="C18" s="51"/>
      <c r="D18" s="5">
        <f>SUM(E18:I18)</f>
        <v>0</v>
      </c>
      <c r="E18" s="8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/>
    </row>
    <row r="19" spans="1:12" ht="30" x14ac:dyDescent="0.2">
      <c r="A19" s="52"/>
      <c r="B19" s="43" t="s">
        <v>20</v>
      </c>
      <c r="C19" s="51"/>
      <c r="D19" s="5">
        <f>SUM(E19:I19)</f>
        <v>0</v>
      </c>
      <c r="E19" s="8">
        <v>0</v>
      </c>
      <c r="F19" s="8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/>
    </row>
    <row r="20" spans="1:12" ht="15" customHeight="1" x14ac:dyDescent="0.2">
      <c r="A20" s="60" t="s">
        <v>33</v>
      </c>
      <c r="B20" s="43" t="s">
        <v>2</v>
      </c>
      <c r="C20" s="51" t="s">
        <v>69</v>
      </c>
      <c r="D20" s="19">
        <f t="shared" ref="D20:I20" si="1">SUM(D21:D24)</f>
        <v>1050197.97</v>
      </c>
      <c r="E20" s="7">
        <f t="shared" si="1"/>
        <v>173699.6</v>
      </c>
      <c r="F20" s="7">
        <f t="shared" si="1"/>
        <v>287050.27</v>
      </c>
      <c r="G20" s="19">
        <f t="shared" si="1"/>
        <v>233414.1</v>
      </c>
      <c r="H20" s="19">
        <f t="shared" si="1"/>
        <v>356034</v>
      </c>
      <c r="I20" s="19">
        <f t="shared" si="1"/>
        <v>0</v>
      </c>
      <c r="J20" s="19">
        <f>SUM(J21:J24)</f>
        <v>0</v>
      </c>
      <c r="K20" s="19">
        <f>SUM(K21:K24)</f>
        <v>0</v>
      </c>
      <c r="L20" s="6"/>
    </row>
    <row r="21" spans="1:12" ht="30" x14ac:dyDescent="0.2">
      <c r="A21" s="60"/>
      <c r="B21" s="43" t="s">
        <v>1</v>
      </c>
      <c r="C21" s="51"/>
      <c r="D21" s="19">
        <f t="shared" ref="D21:D29" si="2">SUM(E21:I21)</f>
        <v>0</v>
      </c>
      <c r="E21" s="7">
        <v>0</v>
      </c>
      <c r="F21" s="7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/>
    </row>
    <row r="22" spans="1:12" ht="30" x14ac:dyDescent="0.2">
      <c r="A22" s="60"/>
      <c r="B22" s="43" t="s">
        <v>6</v>
      </c>
      <c r="C22" s="51"/>
      <c r="D22" s="19">
        <f t="shared" si="2"/>
        <v>0</v>
      </c>
      <c r="E22" s="7">
        <v>0</v>
      </c>
      <c r="F22" s="7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6"/>
    </row>
    <row r="23" spans="1:12" ht="45" x14ac:dyDescent="0.2">
      <c r="A23" s="60"/>
      <c r="B23" s="43" t="s">
        <v>14</v>
      </c>
      <c r="C23" s="51"/>
      <c r="D23" s="19">
        <f t="shared" si="2"/>
        <v>1050197.97</v>
      </c>
      <c r="E23" s="7">
        <v>173699.6</v>
      </c>
      <c r="F23" s="7">
        <v>287050.27</v>
      </c>
      <c r="G23" s="19">
        <v>233414.1</v>
      </c>
      <c r="H23" s="19">
        <v>356034</v>
      </c>
      <c r="I23" s="19">
        <v>0</v>
      </c>
      <c r="J23" s="19">
        <v>0</v>
      </c>
      <c r="K23" s="19">
        <v>0</v>
      </c>
      <c r="L23" s="6"/>
    </row>
    <row r="24" spans="1:12" ht="30" x14ac:dyDescent="0.2">
      <c r="A24" s="60"/>
      <c r="B24" s="43" t="s">
        <v>20</v>
      </c>
      <c r="C24" s="51"/>
      <c r="D24" s="19">
        <f t="shared" si="2"/>
        <v>0</v>
      </c>
      <c r="E24" s="7">
        <v>0</v>
      </c>
      <c r="F24" s="7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6"/>
    </row>
    <row r="25" spans="1:12" ht="15" x14ac:dyDescent="0.2">
      <c r="A25" s="60" t="s">
        <v>70</v>
      </c>
      <c r="B25" s="43" t="s">
        <v>2</v>
      </c>
      <c r="C25" s="51" t="s">
        <v>69</v>
      </c>
      <c r="D25" s="5">
        <f t="shared" si="2"/>
        <v>48200</v>
      </c>
      <c r="E25" s="8">
        <f t="shared" ref="E25:K25" si="3">SUM(E26:E29)</f>
        <v>10500</v>
      </c>
      <c r="F25" s="8">
        <f t="shared" si="3"/>
        <v>10500</v>
      </c>
      <c r="G25" s="5">
        <f t="shared" si="3"/>
        <v>13600</v>
      </c>
      <c r="H25" s="5">
        <f t="shared" si="3"/>
        <v>13600</v>
      </c>
      <c r="I25" s="5">
        <f t="shared" si="3"/>
        <v>0</v>
      </c>
      <c r="J25" s="5">
        <f t="shared" si="3"/>
        <v>0</v>
      </c>
      <c r="K25" s="5">
        <f t="shared" si="3"/>
        <v>0</v>
      </c>
      <c r="L25" s="6"/>
    </row>
    <row r="26" spans="1:12" ht="30" x14ac:dyDescent="0.2">
      <c r="A26" s="60"/>
      <c r="B26" s="43" t="s">
        <v>1</v>
      </c>
      <c r="C26" s="51"/>
      <c r="D26" s="5">
        <f t="shared" si="2"/>
        <v>0</v>
      </c>
      <c r="E26" s="8">
        <v>0</v>
      </c>
      <c r="F26" s="8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6"/>
    </row>
    <row r="27" spans="1:12" ht="30" x14ac:dyDescent="0.2">
      <c r="A27" s="60"/>
      <c r="B27" s="43" t="s">
        <v>6</v>
      </c>
      <c r="C27" s="51"/>
      <c r="D27" s="5">
        <f t="shared" si="2"/>
        <v>0</v>
      </c>
      <c r="E27" s="8">
        <v>0</v>
      </c>
      <c r="F27" s="8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6"/>
    </row>
    <row r="28" spans="1:12" ht="45" x14ac:dyDescent="0.2">
      <c r="A28" s="60"/>
      <c r="B28" s="43" t="s">
        <v>14</v>
      </c>
      <c r="C28" s="51"/>
      <c r="D28" s="5">
        <f t="shared" si="2"/>
        <v>48200</v>
      </c>
      <c r="E28" s="8">
        <v>10500</v>
      </c>
      <c r="F28" s="8">
        <v>10500</v>
      </c>
      <c r="G28" s="5">
        <v>13600</v>
      </c>
      <c r="H28" s="5">
        <v>13600</v>
      </c>
      <c r="I28" s="5">
        <v>0</v>
      </c>
      <c r="J28" s="5">
        <v>0</v>
      </c>
      <c r="K28" s="5">
        <v>0</v>
      </c>
      <c r="L28" s="6"/>
    </row>
    <row r="29" spans="1:12" ht="30" x14ac:dyDescent="0.2">
      <c r="A29" s="60"/>
      <c r="B29" s="43" t="s">
        <v>20</v>
      </c>
      <c r="C29" s="51"/>
      <c r="D29" s="5">
        <f t="shared" si="2"/>
        <v>0</v>
      </c>
      <c r="E29" s="8">
        <v>0</v>
      </c>
      <c r="F29" s="8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6"/>
    </row>
    <row r="30" spans="1:12" ht="15" x14ac:dyDescent="0.2">
      <c r="A30" s="60" t="s">
        <v>199</v>
      </c>
      <c r="B30" s="43" t="s">
        <v>2</v>
      </c>
      <c r="C30" s="51" t="s">
        <v>69</v>
      </c>
      <c r="D30" s="5">
        <f t="shared" ref="D30:D39" si="4">SUM(E30:I30)</f>
        <v>23000</v>
      </c>
      <c r="E30" s="8">
        <f t="shared" ref="E30:K30" si="5">SUM(E31:E34)</f>
        <v>23000</v>
      </c>
      <c r="F30" s="8">
        <f t="shared" si="5"/>
        <v>0</v>
      </c>
      <c r="G30" s="5">
        <f t="shared" si="5"/>
        <v>0</v>
      </c>
      <c r="H30" s="5">
        <f t="shared" si="5"/>
        <v>0</v>
      </c>
      <c r="I30" s="5">
        <f t="shared" si="5"/>
        <v>0</v>
      </c>
      <c r="J30" s="5">
        <f t="shared" si="5"/>
        <v>0</v>
      </c>
      <c r="K30" s="5">
        <f t="shared" si="5"/>
        <v>0</v>
      </c>
      <c r="L30" s="6"/>
    </row>
    <row r="31" spans="1:12" ht="30" x14ac:dyDescent="0.2">
      <c r="A31" s="60"/>
      <c r="B31" s="43" t="s">
        <v>1</v>
      </c>
      <c r="C31" s="51"/>
      <c r="D31" s="5">
        <f t="shared" si="4"/>
        <v>0</v>
      </c>
      <c r="E31" s="8">
        <v>0</v>
      </c>
      <c r="F31" s="8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/>
    </row>
    <row r="32" spans="1:12" ht="30" x14ac:dyDescent="0.2">
      <c r="A32" s="60"/>
      <c r="B32" s="43" t="s">
        <v>6</v>
      </c>
      <c r="C32" s="51"/>
      <c r="D32" s="5">
        <f t="shared" si="4"/>
        <v>14927</v>
      </c>
      <c r="E32" s="8">
        <v>14927</v>
      </c>
      <c r="F32" s="8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/>
    </row>
    <row r="33" spans="1:12" ht="45" x14ac:dyDescent="0.2">
      <c r="A33" s="60"/>
      <c r="B33" s="43" t="s">
        <v>14</v>
      </c>
      <c r="C33" s="51"/>
      <c r="D33" s="5">
        <f t="shared" si="4"/>
        <v>8073</v>
      </c>
      <c r="E33" s="8">
        <v>8073</v>
      </c>
      <c r="F33" s="8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/>
    </row>
    <row r="34" spans="1:12" ht="30" x14ac:dyDescent="0.2">
      <c r="A34" s="60"/>
      <c r="B34" s="43" t="s">
        <v>20</v>
      </c>
      <c r="C34" s="51"/>
      <c r="D34" s="5">
        <f t="shared" si="4"/>
        <v>0</v>
      </c>
      <c r="E34" s="8">
        <v>0</v>
      </c>
      <c r="F34" s="8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/>
    </row>
    <row r="35" spans="1:12" ht="15" x14ac:dyDescent="0.2">
      <c r="A35" s="60" t="s">
        <v>153</v>
      </c>
      <c r="B35" s="43" t="s">
        <v>2</v>
      </c>
      <c r="C35" s="51" t="s">
        <v>69</v>
      </c>
      <c r="D35" s="5">
        <f t="shared" si="4"/>
        <v>0</v>
      </c>
      <c r="E35" s="8">
        <f t="shared" ref="E35:K35" si="6">SUM(E36:E39)</f>
        <v>0</v>
      </c>
      <c r="F35" s="8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6"/>
    </row>
    <row r="36" spans="1:12" ht="30" x14ac:dyDescent="0.2">
      <c r="A36" s="60"/>
      <c r="B36" s="43" t="s">
        <v>1</v>
      </c>
      <c r="C36" s="51"/>
      <c r="D36" s="5">
        <f t="shared" si="4"/>
        <v>0</v>
      </c>
      <c r="E36" s="8">
        <v>0</v>
      </c>
      <c r="F36" s="8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/>
    </row>
    <row r="37" spans="1:12" ht="30" x14ac:dyDescent="0.2">
      <c r="A37" s="60"/>
      <c r="B37" s="43" t="s">
        <v>6</v>
      </c>
      <c r="C37" s="51"/>
      <c r="D37" s="5">
        <f t="shared" si="4"/>
        <v>0</v>
      </c>
      <c r="E37" s="8">
        <v>0</v>
      </c>
      <c r="F37" s="8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/>
    </row>
    <row r="38" spans="1:12" ht="45" x14ac:dyDescent="0.2">
      <c r="A38" s="60"/>
      <c r="B38" s="43" t="s">
        <v>14</v>
      </c>
      <c r="C38" s="51"/>
      <c r="D38" s="5">
        <f t="shared" si="4"/>
        <v>0</v>
      </c>
      <c r="E38" s="8">
        <v>0</v>
      </c>
      <c r="F38" s="8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6"/>
    </row>
    <row r="39" spans="1:12" ht="30" x14ac:dyDescent="0.2">
      <c r="A39" s="60"/>
      <c r="B39" s="43" t="s">
        <v>20</v>
      </c>
      <c r="C39" s="51"/>
      <c r="D39" s="5">
        <f t="shared" si="4"/>
        <v>0</v>
      </c>
      <c r="E39" s="8">
        <v>0</v>
      </c>
      <c r="F39" s="8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6"/>
    </row>
    <row r="40" spans="1:12" ht="15" x14ac:dyDescent="0.2">
      <c r="A40" s="60" t="s">
        <v>172</v>
      </c>
      <c r="B40" s="43" t="s">
        <v>2</v>
      </c>
      <c r="C40" s="51" t="s">
        <v>69</v>
      </c>
      <c r="D40" s="5">
        <f t="shared" ref="D40:D79" si="7">SUM(E40:I40)</f>
        <v>0</v>
      </c>
      <c r="E40" s="8">
        <f t="shared" ref="E40:K40" si="8">SUM(E41:E44)</f>
        <v>0</v>
      </c>
      <c r="F40" s="8">
        <f t="shared" si="8"/>
        <v>0</v>
      </c>
      <c r="G40" s="5">
        <f t="shared" si="8"/>
        <v>0</v>
      </c>
      <c r="H40" s="5">
        <f t="shared" si="8"/>
        <v>0</v>
      </c>
      <c r="I40" s="5">
        <f t="shared" si="8"/>
        <v>0</v>
      </c>
      <c r="J40" s="5">
        <f t="shared" si="8"/>
        <v>0</v>
      </c>
      <c r="K40" s="5">
        <f t="shared" si="8"/>
        <v>0</v>
      </c>
      <c r="L40" s="6"/>
    </row>
    <row r="41" spans="1:12" ht="30" x14ac:dyDescent="0.2">
      <c r="A41" s="60"/>
      <c r="B41" s="43" t="s">
        <v>1</v>
      </c>
      <c r="C41" s="51"/>
      <c r="D41" s="5">
        <f t="shared" si="7"/>
        <v>0</v>
      </c>
      <c r="E41" s="8">
        <v>0</v>
      </c>
      <c r="F41" s="8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6"/>
    </row>
    <row r="42" spans="1:12" ht="30" x14ac:dyDescent="0.2">
      <c r="A42" s="60"/>
      <c r="B42" s="43" t="s">
        <v>6</v>
      </c>
      <c r="C42" s="51"/>
      <c r="D42" s="5">
        <f t="shared" si="7"/>
        <v>0</v>
      </c>
      <c r="E42" s="8">
        <v>0</v>
      </c>
      <c r="F42" s="8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/>
    </row>
    <row r="43" spans="1:12" ht="45" x14ac:dyDescent="0.2">
      <c r="A43" s="60"/>
      <c r="B43" s="43" t="s">
        <v>14</v>
      </c>
      <c r="C43" s="51"/>
      <c r="D43" s="5">
        <f t="shared" si="7"/>
        <v>0</v>
      </c>
      <c r="E43" s="8">
        <v>0</v>
      </c>
      <c r="F43" s="8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6"/>
    </row>
    <row r="44" spans="1:12" ht="30" x14ac:dyDescent="0.2">
      <c r="A44" s="60"/>
      <c r="B44" s="43" t="s">
        <v>20</v>
      </c>
      <c r="C44" s="51"/>
      <c r="D44" s="5">
        <f t="shared" si="7"/>
        <v>0</v>
      </c>
      <c r="E44" s="8">
        <v>0</v>
      </c>
      <c r="F44" s="8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6"/>
    </row>
    <row r="45" spans="1:12" ht="15" x14ac:dyDescent="0.2">
      <c r="A45" s="60" t="s">
        <v>171</v>
      </c>
      <c r="B45" s="43" t="s">
        <v>2</v>
      </c>
      <c r="C45" s="51" t="s">
        <v>69</v>
      </c>
      <c r="D45" s="5">
        <f t="shared" si="7"/>
        <v>3180</v>
      </c>
      <c r="E45" s="8">
        <f t="shared" ref="E45:K45" si="9">SUM(E46:E49)</f>
        <v>3180</v>
      </c>
      <c r="F45" s="8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5">
        <f t="shared" si="9"/>
        <v>0</v>
      </c>
      <c r="K45" s="5">
        <f t="shared" si="9"/>
        <v>0</v>
      </c>
      <c r="L45" s="6"/>
    </row>
    <row r="46" spans="1:12" ht="30" x14ac:dyDescent="0.2">
      <c r="A46" s="60"/>
      <c r="B46" s="43" t="s">
        <v>1</v>
      </c>
      <c r="C46" s="51"/>
      <c r="D46" s="5">
        <f t="shared" si="7"/>
        <v>0</v>
      </c>
      <c r="E46" s="8">
        <v>0</v>
      </c>
      <c r="F46" s="8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/>
    </row>
    <row r="47" spans="1:12" ht="30" x14ac:dyDescent="0.2">
      <c r="A47" s="60"/>
      <c r="B47" s="43" t="s">
        <v>6</v>
      </c>
      <c r="C47" s="51"/>
      <c r="D47" s="5">
        <f t="shared" si="7"/>
        <v>0</v>
      </c>
      <c r="E47" s="8">
        <v>0</v>
      </c>
      <c r="F47" s="8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/>
    </row>
    <row r="48" spans="1:12" ht="45" x14ac:dyDescent="0.2">
      <c r="A48" s="60"/>
      <c r="B48" s="43" t="s">
        <v>14</v>
      </c>
      <c r="C48" s="51"/>
      <c r="D48" s="5">
        <f t="shared" si="7"/>
        <v>3180</v>
      </c>
      <c r="E48" s="8">
        <v>3180</v>
      </c>
      <c r="F48" s="8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/>
    </row>
    <row r="49" spans="1:12" ht="30" x14ac:dyDescent="0.2">
      <c r="A49" s="60"/>
      <c r="B49" s="43" t="s">
        <v>20</v>
      </c>
      <c r="C49" s="51"/>
      <c r="D49" s="5">
        <f t="shared" si="7"/>
        <v>0</v>
      </c>
      <c r="E49" s="8">
        <v>0</v>
      </c>
      <c r="F49" s="8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/>
    </row>
    <row r="50" spans="1:12" ht="15" x14ac:dyDescent="0.2">
      <c r="A50" s="60" t="s">
        <v>200</v>
      </c>
      <c r="B50" s="43" t="s">
        <v>2</v>
      </c>
      <c r="C50" s="51" t="s">
        <v>69</v>
      </c>
      <c r="D50" s="5">
        <f t="shared" si="7"/>
        <v>3180</v>
      </c>
      <c r="E50" s="8">
        <f t="shared" ref="E50:K50" si="10">SUM(E51:E54)</f>
        <v>3180</v>
      </c>
      <c r="F50" s="8">
        <f t="shared" si="10"/>
        <v>0</v>
      </c>
      <c r="G50" s="5">
        <f t="shared" si="10"/>
        <v>0</v>
      </c>
      <c r="H50" s="5">
        <f t="shared" si="10"/>
        <v>0</v>
      </c>
      <c r="I50" s="5">
        <f t="shared" si="10"/>
        <v>0</v>
      </c>
      <c r="J50" s="5">
        <f t="shared" si="10"/>
        <v>0</v>
      </c>
      <c r="K50" s="5">
        <f t="shared" si="10"/>
        <v>0</v>
      </c>
      <c r="L50" s="6"/>
    </row>
    <row r="51" spans="1:12" ht="30" x14ac:dyDescent="0.2">
      <c r="A51" s="60"/>
      <c r="B51" s="43" t="s">
        <v>1</v>
      </c>
      <c r="C51" s="51"/>
      <c r="D51" s="5">
        <f t="shared" si="7"/>
        <v>0</v>
      </c>
      <c r="E51" s="8">
        <v>0</v>
      </c>
      <c r="F51" s="8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/>
    </row>
    <row r="52" spans="1:12" ht="30" x14ac:dyDescent="0.2">
      <c r="A52" s="60"/>
      <c r="B52" s="43" t="s">
        <v>6</v>
      </c>
      <c r="C52" s="51"/>
      <c r="D52" s="5">
        <f t="shared" si="7"/>
        <v>0</v>
      </c>
      <c r="E52" s="8">
        <v>0</v>
      </c>
      <c r="F52" s="8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/>
    </row>
    <row r="53" spans="1:12" ht="45" x14ac:dyDescent="0.2">
      <c r="A53" s="60"/>
      <c r="B53" s="43" t="s">
        <v>14</v>
      </c>
      <c r="C53" s="51"/>
      <c r="D53" s="5">
        <f t="shared" si="7"/>
        <v>3180</v>
      </c>
      <c r="E53" s="8">
        <v>3180</v>
      </c>
      <c r="F53" s="8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/>
    </row>
    <row r="54" spans="1:12" ht="30" x14ac:dyDescent="0.2">
      <c r="A54" s="60"/>
      <c r="B54" s="43" t="s">
        <v>20</v>
      </c>
      <c r="C54" s="51"/>
      <c r="D54" s="5">
        <f t="shared" si="7"/>
        <v>0</v>
      </c>
      <c r="E54" s="8">
        <v>0</v>
      </c>
      <c r="F54" s="8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/>
    </row>
    <row r="55" spans="1:12" ht="15" x14ac:dyDescent="0.2">
      <c r="A55" s="60" t="s">
        <v>169</v>
      </c>
      <c r="B55" s="43" t="s">
        <v>2</v>
      </c>
      <c r="C55" s="51" t="s">
        <v>69</v>
      </c>
      <c r="D55" s="5">
        <f t="shared" si="7"/>
        <v>2990</v>
      </c>
      <c r="E55" s="8">
        <f t="shared" ref="E55:K55" si="11">SUM(E56:E59)</f>
        <v>2990</v>
      </c>
      <c r="F55" s="8">
        <f t="shared" si="11"/>
        <v>0</v>
      </c>
      <c r="G55" s="5">
        <f t="shared" si="11"/>
        <v>0</v>
      </c>
      <c r="H55" s="5">
        <f t="shared" si="11"/>
        <v>0</v>
      </c>
      <c r="I55" s="5">
        <f t="shared" si="11"/>
        <v>0</v>
      </c>
      <c r="J55" s="5">
        <f t="shared" si="11"/>
        <v>0</v>
      </c>
      <c r="K55" s="5">
        <f t="shared" si="11"/>
        <v>0</v>
      </c>
      <c r="L55" s="6"/>
    </row>
    <row r="56" spans="1:12" ht="30" x14ac:dyDescent="0.2">
      <c r="A56" s="60"/>
      <c r="B56" s="43" t="s">
        <v>1</v>
      </c>
      <c r="C56" s="51"/>
      <c r="D56" s="5">
        <f t="shared" si="7"/>
        <v>0</v>
      </c>
      <c r="E56" s="8">
        <v>0</v>
      </c>
      <c r="F56" s="8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6"/>
    </row>
    <row r="57" spans="1:12" ht="30" x14ac:dyDescent="0.2">
      <c r="A57" s="60"/>
      <c r="B57" s="43" t="s">
        <v>6</v>
      </c>
      <c r="C57" s="51"/>
      <c r="D57" s="5">
        <f t="shared" si="7"/>
        <v>0</v>
      </c>
      <c r="E57" s="8">
        <v>0</v>
      </c>
      <c r="F57" s="8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6"/>
    </row>
    <row r="58" spans="1:12" ht="45" x14ac:dyDescent="0.2">
      <c r="A58" s="60"/>
      <c r="B58" s="43" t="s">
        <v>14</v>
      </c>
      <c r="C58" s="51"/>
      <c r="D58" s="5">
        <f t="shared" si="7"/>
        <v>2990</v>
      </c>
      <c r="E58" s="8">
        <v>2990</v>
      </c>
      <c r="F58" s="8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6"/>
    </row>
    <row r="59" spans="1:12" ht="30" x14ac:dyDescent="0.2">
      <c r="A59" s="60"/>
      <c r="B59" s="43" t="s">
        <v>20</v>
      </c>
      <c r="C59" s="51"/>
      <c r="D59" s="5">
        <f t="shared" si="7"/>
        <v>0</v>
      </c>
      <c r="E59" s="8">
        <v>0</v>
      </c>
      <c r="F59" s="8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6"/>
    </row>
    <row r="60" spans="1:12" ht="15" x14ac:dyDescent="0.2">
      <c r="A60" s="60" t="s">
        <v>168</v>
      </c>
      <c r="B60" s="43" t="s">
        <v>2</v>
      </c>
      <c r="C60" s="51" t="s">
        <v>69</v>
      </c>
      <c r="D60" s="5">
        <f t="shared" si="7"/>
        <v>3644.1</v>
      </c>
      <c r="E60" s="8">
        <f t="shared" ref="E60:K60" si="12">SUM(E61:E64)</f>
        <v>3644.1</v>
      </c>
      <c r="F60" s="8">
        <f t="shared" si="12"/>
        <v>0</v>
      </c>
      <c r="G60" s="5">
        <f t="shared" si="12"/>
        <v>0</v>
      </c>
      <c r="H60" s="5">
        <f t="shared" si="12"/>
        <v>0</v>
      </c>
      <c r="I60" s="5">
        <f t="shared" si="12"/>
        <v>0</v>
      </c>
      <c r="J60" s="5">
        <f t="shared" si="12"/>
        <v>0</v>
      </c>
      <c r="K60" s="5">
        <f t="shared" si="12"/>
        <v>0</v>
      </c>
      <c r="L60" s="6"/>
    </row>
    <row r="61" spans="1:12" ht="30" x14ac:dyDescent="0.2">
      <c r="A61" s="60"/>
      <c r="B61" s="43" t="s">
        <v>1</v>
      </c>
      <c r="C61" s="51"/>
      <c r="D61" s="5">
        <f t="shared" si="7"/>
        <v>0</v>
      </c>
      <c r="E61" s="8">
        <v>0</v>
      </c>
      <c r="F61" s="8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6"/>
    </row>
    <row r="62" spans="1:12" ht="30" x14ac:dyDescent="0.2">
      <c r="A62" s="60"/>
      <c r="B62" s="43" t="s">
        <v>6</v>
      </c>
      <c r="C62" s="51"/>
      <c r="D62" s="5">
        <f t="shared" si="7"/>
        <v>0</v>
      </c>
      <c r="E62" s="8">
        <v>0</v>
      </c>
      <c r="F62" s="8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6"/>
    </row>
    <row r="63" spans="1:12" ht="45" x14ac:dyDescent="0.2">
      <c r="A63" s="60"/>
      <c r="B63" s="43" t="s">
        <v>14</v>
      </c>
      <c r="C63" s="51"/>
      <c r="D63" s="5">
        <f t="shared" si="7"/>
        <v>3644.1</v>
      </c>
      <c r="E63" s="8">
        <v>3644.1</v>
      </c>
      <c r="F63" s="8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6"/>
    </row>
    <row r="64" spans="1:12" ht="30" x14ac:dyDescent="0.2">
      <c r="A64" s="60"/>
      <c r="B64" s="43" t="s">
        <v>20</v>
      </c>
      <c r="C64" s="51"/>
      <c r="D64" s="5">
        <f t="shared" si="7"/>
        <v>0</v>
      </c>
      <c r="E64" s="8">
        <v>0</v>
      </c>
      <c r="F64" s="8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6"/>
    </row>
    <row r="65" spans="1:12" ht="15" x14ac:dyDescent="0.2">
      <c r="A65" s="60" t="s">
        <v>167</v>
      </c>
      <c r="B65" s="43" t="s">
        <v>2</v>
      </c>
      <c r="C65" s="51" t="s">
        <v>69</v>
      </c>
      <c r="D65" s="5">
        <f t="shared" si="7"/>
        <v>14770.2</v>
      </c>
      <c r="E65" s="8">
        <f t="shared" ref="E65:K65" si="13">SUM(E66:E69)</f>
        <v>14770.2</v>
      </c>
      <c r="F65" s="8">
        <f t="shared" si="13"/>
        <v>0</v>
      </c>
      <c r="G65" s="5">
        <f t="shared" si="13"/>
        <v>0</v>
      </c>
      <c r="H65" s="5">
        <f t="shared" si="13"/>
        <v>0</v>
      </c>
      <c r="I65" s="5">
        <f t="shared" si="13"/>
        <v>0</v>
      </c>
      <c r="J65" s="5">
        <f t="shared" si="13"/>
        <v>0</v>
      </c>
      <c r="K65" s="5">
        <f t="shared" si="13"/>
        <v>0</v>
      </c>
      <c r="L65" s="6"/>
    </row>
    <row r="66" spans="1:12" ht="30" x14ac:dyDescent="0.2">
      <c r="A66" s="60"/>
      <c r="B66" s="43" t="s">
        <v>1</v>
      </c>
      <c r="C66" s="51"/>
      <c r="D66" s="5">
        <f t="shared" si="7"/>
        <v>0</v>
      </c>
      <c r="E66" s="8">
        <v>0</v>
      </c>
      <c r="F66" s="8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6"/>
    </row>
    <row r="67" spans="1:12" ht="30" x14ac:dyDescent="0.2">
      <c r="A67" s="60"/>
      <c r="B67" s="43" t="s">
        <v>6</v>
      </c>
      <c r="C67" s="51"/>
      <c r="D67" s="5">
        <f t="shared" si="7"/>
        <v>0</v>
      </c>
      <c r="E67" s="8">
        <v>0</v>
      </c>
      <c r="F67" s="8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6"/>
    </row>
    <row r="68" spans="1:12" ht="45" x14ac:dyDescent="0.2">
      <c r="A68" s="60"/>
      <c r="B68" s="43" t="s">
        <v>14</v>
      </c>
      <c r="C68" s="51"/>
      <c r="D68" s="5">
        <f t="shared" si="7"/>
        <v>14770.2</v>
      </c>
      <c r="E68" s="8">
        <v>14770.2</v>
      </c>
      <c r="F68" s="8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6"/>
    </row>
    <row r="69" spans="1:12" ht="30" x14ac:dyDescent="0.2">
      <c r="A69" s="60"/>
      <c r="B69" s="43" t="s">
        <v>20</v>
      </c>
      <c r="C69" s="51"/>
      <c r="D69" s="5">
        <f t="shared" si="7"/>
        <v>0</v>
      </c>
      <c r="E69" s="8">
        <v>0</v>
      </c>
      <c r="F69" s="8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6"/>
    </row>
    <row r="70" spans="1:12" ht="15" x14ac:dyDescent="0.2">
      <c r="A70" s="60" t="s">
        <v>166</v>
      </c>
      <c r="B70" s="43" t="s">
        <v>2</v>
      </c>
      <c r="C70" s="51" t="s">
        <v>69</v>
      </c>
      <c r="D70" s="5">
        <f t="shared" si="7"/>
        <v>3000</v>
      </c>
      <c r="E70" s="8">
        <f t="shared" ref="E70:K70" si="14">SUM(E71:E74)</f>
        <v>3000</v>
      </c>
      <c r="F70" s="8">
        <f t="shared" si="14"/>
        <v>0</v>
      </c>
      <c r="G70" s="5">
        <f t="shared" si="14"/>
        <v>0</v>
      </c>
      <c r="H70" s="5">
        <f t="shared" si="14"/>
        <v>0</v>
      </c>
      <c r="I70" s="5">
        <f t="shared" si="14"/>
        <v>0</v>
      </c>
      <c r="J70" s="5">
        <f t="shared" si="14"/>
        <v>0</v>
      </c>
      <c r="K70" s="5">
        <f t="shared" si="14"/>
        <v>0</v>
      </c>
      <c r="L70" s="6"/>
    </row>
    <row r="71" spans="1:12" ht="30" x14ac:dyDescent="0.2">
      <c r="A71" s="60"/>
      <c r="B71" s="43" t="s">
        <v>1</v>
      </c>
      <c r="C71" s="51"/>
      <c r="D71" s="5">
        <f t="shared" si="7"/>
        <v>0</v>
      </c>
      <c r="E71" s="8">
        <v>0</v>
      </c>
      <c r="F71" s="8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6"/>
    </row>
    <row r="72" spans="1:12" ht="30" x14ac:dyDescent="0.2">
      <c r="A72" s="60"/>
      <c r="B72" s="43" t="s">
        <v>6</v>
      </c>
      <c r="C72" s="51"/>
      <c r="D72" s="5">
        <f t="shared" si="7"/>
        <v>0</v>
      </c>
      <c r="E72" s="8">
        <v>0</v>
      </c>
      <c r="F72" s="8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6"/>
    </row>
    <row r="73" spans="1:12" ht="45" x14ac:dyDescent="0.2">
      <c r="A73" s="60"/>
      <c r="B73" s="43" t="s">
        <v>14</v>
      </c>
      <c r="C73" s="51"/>
      <c r="D73" s="5">
        <f t="shared" si="7"/>
        <v>3000</v>
      </c>
      <c r="E73" s="8">
        <v>3000</v>
      </c>
      <c r="F73" s="8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6"/>
    </row>
    <row r="74" spans="1:12" ht="30" x14ac:dyDescent="0.2">
      <c r="A74" s="60"/>
      <c r="B74" s="43" t="s">
        <v>20</v>
      </c>
      <c r="C74" s="51"/>
      <c r="D74" s="5">
        <f t="shared" si="7"/>
        <v>0</v>
      </c>
      <c r="E74" s="8">
        <v>0</v>
      </c>
      <c r="F74" s="8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6"/>
    </row>
    <row r="75" spans="1:12" ht="65.25" customHeight="1" x14ac:dyDescent="0.2">
      <c r="A75" s="61" t="s">
        <v>295</v>
      </c>
      <c r="B75" s="43" t="s">
        <v>2</v>
      </c>
      <c r="C75" s="51" t="s">
        <v>69</v>
      </c>
      <c r="D75" s="5">
        <f t="shared" si="7"/>
        <v>55555.6</v>
      </c>
      <c r="E75" s="8">
        <f t="shared" ref="E75:K75" si="15">SUM(E76:E79)</f>
        <v>55555.6</v>
      </c>
      <c r="F75" s="8">
        <f t="shared" si="15"/>
        <v>0</v>
      </c>
      <c r="G75" s="5">
        <f t="shared" si="15"/>
        <v>0</v>
      </c>
      <c r="H75" s="5">
        <f t="shared" si="15"/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6"/>
    </row>
    <row r="76" spans="1:12" ht="75.75" customHeight="1" x14ac:dyDescent="0.2">
      <c r="A76" s="62"/>
      <c r="B76" s="43" t="s">
        <v>1</v>
      </c>
      <c r="C76" s="51"/>
      <c r="D76" s="5">
        <f t="shared" si="7"/>
        <v>0</v>
      </c>
      <c r="E76" s="8">
        <v>0</v>
      </c>
      <c r="F76" s="8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6"/>
    </row>
    <row r="77" spans="1:12" ht="71.25" customHeight="1" x14ac:dyDescent="0.2">
      <c r="A77" s="62"/>
      <c r="B77" s="43" t="s">
        <v>6</v>
      </c>
      <c r="C77" s="51"/>
      <c r="D77" s="5">
        <f t="shared" si="7"/>
        <v>50000</v>
      </c>
      <c r="E77" s="8">
        <v>50000</v>
      </c>
      <c r="F77" s="8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6"/>
    </row>
    <row r="78" spans="1:12" ht="90.75" customHeight="1" x14ac:dyDescent="0.2">
      <c r="A78" s="62"/>
      <c r="B78" s="43" t="s">
        <v>14</v>
      </c>
      <c r="C78" s="51"/>
      <c r="D78" s="5">
        <f t="shared" si="7"/>
        <v>5555.6</v>
      </c>
      <c r="E78" s="8">
        <v>5555.6</v>
      </c>
      <c r="F78" s="8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6"/>
    </row>
    <row r="79" spans="1:12" ht="89.25" customHeight="1" x14ac:dyDescent="0.2">
      <c r="A79" s="63"/>
      <c r="B79" s="43" t="s">
        <v>20</v>
      </c>
      <c r="C79" s="51"/>
      <c r="D79" s="5">
        <f t="shared" si="7"/>
        <v>0</v>
      </c>
      <c r="E79" s="8">
        <v>0</v>
      </c>
      <c r="F79" s="8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6"/>
    </row>
    <row r="80" spans="1:12" ht="15" x14ac:dyDescent="0.2">
      <c r="A80" s="60" t="s">
        <v>176</v>
      </c>
      <c r="B80" s="43" t="s">
        <v>2</v>
      </c>
      <c r="C80" s="51" t="s">
        <v>69</v>
      </c>
      <c r="D80" s="5">
        <f t="shared" ref="D80:D109" si="16">SUM(E80:I80)</f>
        <v>1500</v>
      </c>
      <c r="E80" s="8">
        <f t="shared" ref="E80:K80" si="17">SUM(E81:E84)</f>
        <v>1500</v>
      </c>
      <c r="F80" s="8">
        <f t="shared" si="17"/>
        <v>0</v>
      </c>
      <c r="G80" s="5">
        <f t="shared" si="17"/>
        <v>0</v>
      </c>
      <c r="H80" s="5">
        <f t="shared" si="17"/>
        <v>0</v>
      </c>
      <c r="I80" s="5">
        <f t="shared" si="17"/>
        <v>0</v>
      </c>
      <c r="J80" s="5">
        <f t="shared" si="17"/>
        <v>0</v>
      </c>
      <c r="K80" s="5">
        <f t="shared" si="17"/>
        <v>0</v>
      </c>
      <c r="L80" s="6"/>
    </row>
    <row r="81" spans="1:12" ht="30" x14ac:dyDescent="0.2">
      <c r="A81" s="60"/>
      <c r="B81" s="43" t="s">
        <v>1</v>
      </c>
      <c r="C81" s="51"/>
      <c r="D81" s="5">
        <f t="shared" si="16"/>
        <v>0</v>
      </c>
      <c r="E81" s="8">
        <v>0</v>
      </c>
      <c r="F81" s="8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6"/>
    </row>
    <row r="82" spans="1:12" ht="30" x14ac:dyDescent="0.2">
      <c r="A82" s="60"/>
      <c r="B82" s="43" t="s">
        <v>6</v>
      </c>
      <c r="C82" s="51"/>
      <c r="D82" s="5">
        <f t="shared" si="16"/>
        <v>0</v>
      </c>
      <c r="E82" s="8">
        <v>0</v>
      </c>
      <c r="F82" s="8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6"/>
    </row>
    <row r="83" spans="1:12" ht="45" x14ac:dyDescent="0.2">
      <c r="A83" s="60"/>
      <c r="B83" s="43" t="s">
        <v>14</v>
      </c>
      <c r="C83" s="51"/>
      <c r="D83" s="5">
        <f t="shared" si="16"/>
        <v>1500</v>
      </c>
      <c r="E83" s="8">
        <v>1500</v>
      </c>
      <c r="F83" s="8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6"/>
    </row>
    <row r="84" spans="1:12" ht="30" x14ac:dyDescent="0.2">
      <c r="A84" s="60"/>
      <c r="B84" s="43" t="s">
        <v>20</v>
      </c>
      <c r="C84" s="51"/>
      <c r="D84" s="5">
        <f t="shared" si="16"/>
        <v>0</v>
      </c>
      <c r="E84" s="8">
        <v>0</v>
      </c>
      <c r="F84" s="8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6"/>
    </row>
    <row r="85" spans="1:12" ht="15" x14ac:dyDescent="0.2">
      <c r="A85" s="60" t="s">
        <v>186</v>
      </c>
      <c r="B85" s="43" t="s">
        <v>2</v>
      </c>
      <c r="C85" s="51" t="s">
        <v>69</v>
      </c>
      <c r="D85" s="5">
        <f t="shared" si="16"/>
        <v>300</v>
      </c>
      <c r="E85" s="8">
        <f t="shared" ref="E85:K85" si="18">SUM(E86:E89)</f>
        <v>300</v>
      </c>
      <c r="F85" s="8">
        <f t="shared" si="18"/>
        <v>0</v>
      </c>
      <c r="G85" s="5">
        <f t="shared" si="18"/>
        <v>0</v>
      </c>
      <c r="H85" s="5">
        <f t="shared" si="18"/>
        <v>0</v>
      </c>
      <c r="I85" s="5">
        <f t="shared" si="18"/>
        <v>0</v>
      </c>
      <c r="J85" s="5">
        <f t="shared" si="18"/>
        <v>0</v>
      </c>
      <c r="K85" s="5">
        <f t="shared" si="18"/>
        <v>0</v>
      </c>
      <c r="L85" s="6"/>
    </row>
    <row r="86" spans="1:12" ht="30" x14ac:dyDescent="0.2">
      <c r="A86" s="60"/>
      <c r="B86" s="43" t="s">
        <v>1</v>
      </c>
      <c r="C86" s="51"/>
      <c r="D86" s="5">
        <f t="shared" si="16"/>
        <v>0</v>
      </c>
      <c r="E86" s="8">
        <v>0</v>
      </c>
      <c r="F86" s="8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6"/>
    </row>
    <row r="87" spans="1:12" ht="30" x14ac:dyDescent="0.2">
      <c r="A87" s="60"/>
      <c r="B87" s="43" t="s">
        <v>6</v>
      </c>
      <c r="C87" s="51"/>
      <c r="D87" s="5">
        <f t="shared" si="16"/>
        <v>0</v>
      </c>
      <c r="E87" s="8">
        <v>0</v>
      </c>
      <c r="F87" s="8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6"/>
    </row>
    <row r="88" spans="1:12" ht="45" x14ac:dyDescent="0.2">
      <c r="A88" s="60"/>
      <c r="B88" s="43" t="s">
        <v>14</v>
      </c>
      <c r="C88" s="51"/>
      <c r="D88" s="5">
        <f t="shared" si="16"/>
        <v>300</v>
      </c>
      <c r="E88" s="8">
        <v>300</v>
      </c>
      <c r="F88" s="8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6"/>
    </row>
    <row r="89" spans="1:12" ht="30" x14ac:dyDescent="0.2">
      <c r="A89" s="60"/>
      <c r="B89" s="43" t="s">
        <v>20</v>
      </c>
      <c r="C89" s="51"/>
      <c r="D89" s="5">
        <f t="shared" si="16"/>
        <v>0</v>
      </c>
      <c r="E89" s="8">
        <v>0</v>
      </c>
      <c r="F89" s="8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6"/>
    </row>
    <row r="90" spans="1:12" ht="15" x14ac:dyDescent="0.2">
      <c r="A90" s="60" t="s">
        <v>185</v>
      </c>
      <c r="B90" s="43" t="s">
        <v>2</v>
      </c>
      <c r="C90" s="51" t="s">
        <v>69</v>
      </c>
      <c r="D90" s="5">
        <f t="shared" si="16"/>
        <v>1044.79</v>
      </c>
      <c r="E90" s="8">
        <f t="shared" ref="E90:K90" si="19">SUM(E91:E94)</f>
        <v>744.79</v>
      </c>
      <c r="F90" s="8">
        <f t="shared" si="19"/>
        <v>300</v>
      </c>
      <c r="G90" s="5">
        <f t="shared" si="19"/>
        <v>0</v>
      </c>
      <c r="H90" s="5">
        <f t="shared" si="19"/>
        <v>0</v>
      </c>
      <c r="I90" s="5">
        <f t="shared" si="19"/>
        <v>0</v>
      </c>
      <c r="J90" s="5">
        <f t="shared" si="19"/>
        <v>0</v>
      </c>
      <c r="K90" s="5">
        <f t="shared" si="19"/>
        <v>0</v>
      </c>
      <c r="L90" s="6"/>
    </row>
    <row r="91" spans="1:12" ht="30" x14ac:dyDescent="0.2">
      <c r="A91" s="60"/>
      <c r="B91" s="43" t="s">
        <v>1</v>
      </c>
      <c r="C91" s="51"/>
      <c r="D91" s="5">
        <f t="shared" si="16"/>
        <v>0</v>
      </c>
      <c r="E91" s="8">
        <v>0</v>
      </c>
      <c r="F91" s="8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6"/>
    </row>
    <row r="92" spans="1:12" ht="30" x14ac:dyDescent="0.2">
      <c r="A92" s="60"/>
      <c r="B92" s="43" t="s">
        <v>6</v>
      </c>
      <c r="C92" s="51"/>
      <c r="D92" s="5">
        <f t="shared" si="16"/>
        <v>0</v>
      </c>
      <c r="E92" s="8">
        <v>0</v>
      </c>
      <c r="F92" s="8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6"/>
    </row>
    <row r="93" spans="1:12" ht="45" x14ac:dyDescent="0.2">
      <c r="A93" s="60"/>
      <c r="B93" s="43" t="s">
        <v>14</v>
      </c>
      <c r="C93" s="51"/>
      <c r="D93" s="5">
        <f t="shared" si="16"/>
        <v>1044.79</v>
      </c>
      <c r="E93" s="8">
        <v>744.79</v>
      </c>
      <c r="F93" s="8">
        <v>300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6"/>
    </row>
    <row r="94" spans="1:12" ht="30" x14ac:dyDescent="0.2">
      <c r="A94" s="60"/>
      <c r="B94" s="43" t="s">
        <v>20</v>
      </c>
      <c r="C94" s="51"/>
      <c r="D94" s="5">
        <f t="shared" si="16"/>
        <v>0</v>
      </c>
      <c r="E94" s="8">
        <v>0</v>
      </c>
      <c r="F94" s="8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6"/>
    </row>
    <row r="95" spans="1:12" ht="15" x14ac:dyDescent="0.2">
      <c r="A95" s="60" t="s">
        <v>187</v>
      </c>
      <c r="B95" s="43" t="s">
        <v>2</v>
      </c>
      <c r="C95" s="51" t="s">
        <v>69</v>
      </c>
      <c r="D95" s="5">
        <f t="shared" si="16"/>
        <v>7626.31</v>
      </c>
      <c r="E95" s="8">
        <f t="shared" ref="E95:K95" si="20">SUM(E96:E99)</f>
        <v>7626.31</v>
      </c>
      <c r="F95" s="8">
        <f t="shared" si="20"/>
        <v>0</v>
      </c>
      <c r="G95" s="5">
        <f t="shared" si="20"/>
        <v>0</v>
      </c>
      <c r="H95" s="5">
        <f t="shared" si="20"/>
        <v>0</v>
      </c>
      <c r="I95" s="5">
        <f t="shared" si="20"/>
        <v>0</v>
      </c>
      <c r="J95" s="5">
        <f t="shared" si="20"/>
        <v>0</v>
      </c>
      <c r="K95" s="5">
        <f t="shared" si="20"/>
        <v>0</v>
      </c>
      <c r="L95" s="6"/>
    </row>
    <row r="96" spans="1:12" ht="30" x14ac:dyDescent="0.2">
      <c r="A96" s="60"/>
      <c r="B96" s="43" t="s">
        <v>1</v>
      </c>
      <c r="C96" s="51"/>
      <c r="D96" s="5">
        <f t="shared" si="16"/>
        <v>0</v>
      </c>
      <c r="E96" s="8">
        <v>0</v>
      </c>
      <c r="F96" s="8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6"/>
    </row>
    <row r="97" spans="1:12" ht="30" x14ac:dyDescent="0.2">
      <c r="A97" s="60"/>
      <c r="B97" s="43" t="s">
        <v>6</v>
      </c>
      <c r="C97" s="51"/>
      <c r="D97" s="5">
        <f t="shared" si="16"/>
        <v>7550.01</v>
      </c>
      <c r="E97" s="8">
        <v>7550.01</v>
      </c>
      <c r="F97" s="8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6"/>
    </row>
    <row r="98" spans="1:12" ht="45" x14ac:dyDescent="0.2">
      <c r="A98" s="60"/>
      <c r="B98" s="43" t="s">
        <v>14</v>
      </c>
      <c r="C98" s="51"/>
      <c r="D98" s="5">
        <f t="shared" si="16"/>
        <v>76.3</v>
      </c>
      <c r="E98" s="8">
        <v>76.3</v>
      </c>
      <c r="F98" s="8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6"/>
    </row>
    <row r="99" spans="1:12" ht="30" x14ac:dyDescent="0.2">
      <c r="A99" s="60"/>
      <c r="B99" s="43" t="s">
        <v>20</v>
      </c>
      <c r="C99" s="51"/>
      <c r="D99" s="5">
        <f t="shared" si="16"/>
        <v>0</v>
      </c>
      <c r="E99" s="8">
        <v>0</v>
      </c>
      <c r="F99" s="8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6"/>
    </row>
    <row r="100" spans="1:12" ht="15" x14ac:dyDescent="0.2">
      <c r="A100" s="60" t="s">
        <v>194</v>
      </c>
      <c r="B100" s="43" t="s">
        <v>2</v>
      </c>
      <c r="C100" s="51" t="s">
        <v>69</v>
      </c>
      <c r="D100" s="5">
        <f t="shared" si="16"/>
        <v>20000</v>
      </c>
      <c r="E100" s="8">
        <f t="shared" ref="E100:K100" si="21">SUM(E101:E104)</f>
        <v>20000</v>
      </c>
      <c r="F100" s="8">
        <f t="shared" si="21"/>
        <v>0</v>
      </c>
      <c r="G100" s="5">
        <f t="shared" si="21"/>
        <v>0</v>
      </c>
      <c r="H100" s="5">
        <f t="shared" si="21"/>
        <v>0</v>
      </c>
      <c r="I100" s="5">
        <f t="shared" si="21"/>
        <v>0</v>
      </c>
      <c r="J100" s="5">
        <f t="shared" si="21"/>
        <v>0</v>
      </c>
      <c r="K100" s="5">
        <f t="shared" si="21"/>
        <v>0</v>
      </c>
      <c r="L100" s="6"/>
    </row>
    <row r="101" spans="1:12" ht="30" x14ac:dyDescent="0.2">
      <c r="A101" s="60"/>
      <c r="B101" s="43" t="s">
        <v>1</v>
      </c>
      <c r="C101" s="51"/>
      <c r="D101" s="5">
        <f t="shared" si="16"/>
        <v>0</v>
      </c>
      <c r="E101" s="8">
        <v>0</v>
      </c>
      <c r="F101" s="8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6"/>
    </row>
    <row r="102" spans="1:12" ht="30" x14ac:dyDescent="0.2">
      <c r="A102" s="60"/>
      <c r="B102" s="43" t="s">
        <v>6</v>
      </c>
      <c r="C102" s="51"/>
      <c r="D102" s="5">
        <f t="shared" si="16"/>
        <v>20000</v>
      </c>
      <c r="E102" s="8">
        <v>20000</v>
      </c>
      <c r="F102" s="8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6"/>
    </row>
    <row r="103" spans="1:12" ht="45" x14ac:dyDescent="0.2">
      <c r="A103" s="60"/>
      <c r="B103" s="43" t="s">
        <v>14</v>
      </c>
      <c r="C103" s="51"/>
      <c r="D103" s="5">
        <f t="shared" si="16"/>
        <v>0</v>
      </c>
      <c r="E103" s="8">
        <v>0</v>
      </c>
      <c r="F103" s="8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6"/>
    </row>
    <row r="104" spans="1:12" ht="30" x14ac:dyDescent="0.2">
      <c r="A104" s="60"/>
      <c r="B104" s="43" t="s">
        <v>20</v>
      </c>
      <c r="C104" s="51"/>
      <c r="D104" s="5">
        <f t="shared" si="16"/>
        <v>0</v>
      </c>
      <c r="E104" s="8">
        <v>0</v>
      </c>
      <c r="F104" s="8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6"/>
    </row>
    <row r="105" spans="1:12" ht="15" x14ac:dyDescent="0.2">
      <c r="A105" s="60" t="s">
        <v>294</v>
      </c>
      <c r="B105" s="43" t="s">
        <v>2</v>
      </c>
      <c r="C105" s="51" t="s">
        <v>69</v>
      </c>
      <c r="D105" s="5">
        <f t="shared" si="16"/>
        <v>0</v>
      </c>
      <c r="E105" s="8">
        <f t="shared" ref="E105:K105" si="22">SUM(E106:E109)</f>
        <v>0</v>
      </c>
      <c r="F105" s="8">
        <f t="shared" si="22"/>
        <v>0</v>
      </c>
      <c r="G105" s="5">
        <f t="shared" si="22"/>
        <v>0</v>
      </c>
      <c r="H105" s="5">
        <f t="shared" si="22"/>
        <v>0</v>
      </c>
      <c r="I105" s="5">
        <f t="shared" si="22"/>
        <v>0</v>
      </c>
      <c r="J105" s="5">
        <f t="shared" si="22"/>
        <v>0</v>
      </c>
      <c r="K105" s="5">
        <f t="shared" si="22"/>
        <v>0</v>
      </c>
      <c r="L105" s="6"/>
    </row>
    <row r="106" spans="1:12" ht="30" x14ac:dyDescent="0.2">
      <c r="A106" s="60"/>
      <c r="B106" s="43" t="s">
        <v>1</v>
      </c>
      <c r="C106" s="51"/>
      <c r="D106" s="5">
        <f t="shared" si="16"/>
        <v>0</v>
      </c>
      <c r="E106" s="8">
        <v>0</v>
      </c>
      <c r="F106" s="8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6"/>
    </row>
    <row r="107" spans="1:12" ht="30" x14ac:dyDescent="0.2">
      <c r="A107" s="60"/>
      <c r="B107" s="43" t="s">
        <v>6</v>
      </c>
      <c r="C107" s="51"/>
      <c r="D107" s="5">
        <f t="shared" si="16"/>
        <v>0</v>
      </c>
      <c r="E107" s="8">
        <v>0</v>
      </c>
      <c r="F107" s="8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6"/>
    </row>
    <row r="108" spans="1:12" ht="45" x14ac:dyDescent="0.2">
      <c r="A108" s="60"/>
      <c r="B108" s="43" t="s">
        <v>14</v>
      </c>
      <c r="C108" s="51"/>
      <c r="D108" s="5">
        <f t="shared" si="16"/>
        <v>0</v>
      </c>
      <c r="E108" s="8">
        <v>0</v>
      </c>
      <c r="F108" s="8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6"/>
    </row>
    <row r="109" spans="1:12" ht="30" x14ac:dyDescent="0.2">
      <c r="A109" s="60"/>
      <c r="B109" s="43" t="s">
        <v>20</v>
      </c>
      <c r="C109" s="51"/>
      <c r="D109" s="5">
        <f t="shared" si="16"/>
        <v>0</v>
      </c>
      <c r="E109" s="8">
        <v>0</v>
      </c>
      <c r="F109" s="8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6"/>
    </row>
    <row r="110" spans="1:12" ht="15" x14ac:dyDescent="0.2">
      <c r="A110" s="60" t="s">
        <v>323</v>
      </c>
      <c r="B110" s="43" t="s">
        <v>2</v>
      </c>
      <c r="C110" s="51" t="s">
        <v>69</v>
      </c>
      <c r="D110" s="5">
        <f t="shared" ref="D110:D114" si="23">SUM(E110:I110)</f>
        <v>0</v>
      </c>
      <c r="E110" s="8">
        <f t="shared" ref="E110:K110" si="24">SUM(E111:E114)</f>
        <v>0</v>
      </c>
      <c r="F110" s="8">
        <f t="shared" si="24"/>
        <v>0</v>
      </c>
      <c r="G110" s="5">
        <f t="shared" si="24"/>
        <v>0</v>
      </c>
      <c r="H110" s="5">
        <f t="shared" si="24"/>
        <v>0</v>
      </c>
      <c r="I110" s="5">
        <f t="shared" si="24"/>
        <v>0</v>
      </c>
      <c r="J110" s="5">
        <f t="shared" si="24"/>
        <v>0</v>
      </c>
      <c r="K110" s="5">
        <f t="shared" si="24"/>
        <v>0</v>
      </c>
      <c r="L110" s="6"/>
    </row>
    <row r="111" spans="1:12" ht="30" x14ac:dyDescent="0.2">
      <c r="A111" s="60"/>
      <c r="B111" s="43" t="s">
        <v>1</v>
      </c>
      <c r="C111" s="51"/>
      <c r="D111" s="5">
        <f t="shared" si="23"/>
        <v>0</v>
      </c>
      <c r="E111" s="8">
        <v>0</v>
      </c>
      <c r="F111" s="8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6"/>
    </row>
    <row r="112" spans="1:12" ht="30" x14ac:dyDescent="0.2">
      <c r="A112" s="60"/>
      <c r="B112" s="43" t="s">
        <v>6</v>
      </c>
      <c r="C112" s="51"/>
      <c r="D112" s="5">
        <f t="shared" si="23"/>
        <v>0</v>
      </c>
      <c r="E112" s="8">
        <v>0</v>
      </c>
      <c r="F112" s="8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6"/>
    </row>
    <row r="113" spans="1:12" ht="45" x14ac:dyDescent="0.2">
      <c r="A113" s="60"/>
      <c r="B113" s="43" t="s">
        <v>14</v>
      </c>
      <c r="C113" s="51"/>
      <c r="D113" s="5">
        <f t="shared" si="23"/>
        <v>0</v>
      </c>
      <c r="E113" s="8">
        <v>0</v>
      </c>
      <c r="F113" s="8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6"/>
    </row>
    <row r="114" spans="1:12" ht="30" x14ac:dyDescent="0.2">
      <c r="A114" s="60"/>
      <c r="B114" s="43" t="s">
        <v>20</v>
      </c>
      <c r="C114" s="51"/>
      <c r="D114" s="5">
        <f t="shared" si="23"/>
        <v>0</v>
      </c>
      <c r="E114" s="8">
        <v>0</v>
      </c>
      <c r="F114" s="8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6"/>
    </row>
    <row r="115" spans="1:12" ht="15" x14ac:dyDescent="0.2">
      <c r="A115" s="60" t="s">
        <v>324</v>
      </c>
      <c r="B115" s="43" t="s">
        <v>2</v>
      </c>
      <c r="C115" s="51" t="s">
        <v>69</v>
      </c>
      <c r="D115" s="5">
        <f t="shared" ref="D115:D124" si="25">SUM(E115:I115)</f>
        <v>0</v>
      </c>
      <c r="E115" s="8">
        <f t="shared" ref="E115:K115" si="26">SUM(E116:E119)</f>
        <v>0</v>
      </c>
      <c r="F115" s="8">
        <f t="shared" si="26"/>
        <v>0</v>
      </c>
      <c r="G115" s="5">
        <f t="shared" si="26"/>
        <v>0</v>
      </c>
      <c r="H115" s="5">
        <f t="shared" si="26"/>
        <v>0</v>
      </c>
      <c r="I115" s="5">
        <f t="shared" si="26"/>
        <v>0</v>
      </c>
      <c r="J115" s="5">
        <f t="shared" si="26"/>
        <v>0</v>
      </c>
      <c r="K115" s="5">
        <f t="shared" si="26"/>
        <v>0</v>
      </c>
      <c r="L115" s="6"/>
    </row>
    <row r="116" spans="1:12" ht="30" x14ac:dyDescent="0.2">
      <c r="A116" s="60"/>
      <c r="B116" s="43" t="s">
        <v>1</v>
      </c>
      <c r="C116" s="51"/>
      <c r="D116" s="5">
        <f t="shared" si="25"/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6"/>
    </row>
    <row r="117" spans="1:12" ht="30" x14ac:dyDescent="0.2">
      <c r="A117" s="60"/>
      <c r="B117" s="43" t="s">
        <v>6</v>
      </c>
      <c r="C117" s="51"/>
      <c r="D117" s="5">
        <f t="shared" si="25"/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6"/>
    </row>
    <row r="118" spans="1:12" ht="45" x14ac:dyDescent="0.2">
      <c r="A118" s="60"/>
      <c r="B118" s="43" t="s">
        <v>14</v>
      </c>
      <c r="C118" s="51"/>
      <c r="D118" s="5">
        <f t="shared" si="25"/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6"/>
    </row>
    <row r="119" spans="1:12" ht="30" x14ac:dyDescent="0.2">
      <c r="A119" s="60"/>
      <c r="B119" s="43" t="s">
        <v>20</v>
      </c>
      <c r="C119" s="51"/>
      <c r="D119" s="5">
        <f t="shared" si="25"/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6"/>
    </row>
    <row r="120" spans="1:12" ht="15" x14ac:dyDescent="0.2">
      <c r="A120" s="60" t="s">
        <v>347</v>
      </c>
      <c r="B120" s="43" t="s">
        <v>2</v>
      </c>
      <c r="C120" s="51" t="s">
        <v>69</v>
      </c>
      <c r="D120" s="5">
        <f t="shared" si="25"/>
        <v>5000</v>
      </c>
      <c r="E120" s="8">
        <f t="shared" ref="E120:K120" si="27">SUM(E121:E124)</f>
        <v>0</v>
      </c>
      <c r="F120" s="8">
        <f t="shared" si="27"/>
        <v>5000</v>
      </c>
      <c r="G120" s="5">
        <f t="shared" si="27"/>
        <v>0</v>
      </c>
      <c r="H120" s="5">
        <f t="shared" si="27"/>
        <v>0</v>
      </c>
      <c r="I120" s="5">
        <f t="shared" si="27"/>
        <v>0</v>
      </c>
      <c r="J120" s="5">
        <f t="shared" si="27"/>
        <v>0</v>
      </c>
      <c r="K120" s="5">
        <f t="shared" si="27"/>
        <v>0</v>
      </c>
      <c r="L120" s="6"/>
    </row>
    <row r="121" spans="1:12" ht="30" x14ac:dyDescent="0.2">
      <c r="A121" s="60"/>
      <c r="B121" s="43" t="s">
        <v>1</v>
      </c>
      <c r="C121" s="51"/>
      <c r="D121" s="5">
        <f t="shared" si="25"/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6"/>
    </row>
    <row r="122" spans="1:12" ht="30" x14ac:dyDescent="0.2">
      <c r="A122" s="60"/>
      <c r="B122" s="43" t="s">
        <v>6</v>
      </c>
      <c r="C122" s="51"/>
      <c r="D122" s="5">
        <f t="shared" si="25"/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6"/>
    </row>
    <row r="123" spans="1:12" ht="45" x14ac:dyDescent="0.2">
      <c r="A123" s="60"/>
      <c r="B123" s="43" t="s">
        <v>14</v>
      </c>
      <c r="C123" s="51"/>
      <c r="D123" s="5">
        <f t="shared" si="25"/>
        <v>5000</v>
      </c>
      <c r="E123" s="8">
        <v>0</v>
      </c>
      <c r="F123" s="8">
        <v>5000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6"/>
    </row>
    <row r="124" spans="1:12" ht="30" x14ac:dyDescent="0.2">
      <c r="A124" s="60"/>
      <c r="B124" s="43" t="s">
        <v>20</v>
      </c>
      <c r="C124" s="51"/>
      <c r="D124" s="5">
        <f t="shared" si="25"/>
        <v>0</v>
      </c>
      <c r="E124" s="8">
        <v>0</v>
      </c>
      <c r="F124" s="8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6"/>
    </row>
    <row r="125" spans="1:12" ht="15" x14ac:dyDescent="0.2">
      <c r="A125" s="60" t="s">
        <v>346</v>
      </c>
      <c r="B125" s="43" t="s">
        <v>2</v>
      </c>
      <c r="C125" s="51" t="s">
        <v>69</v>
      </c>
      <c r="D125" s="5">
        <f t="shared" ref="D125:D129" si="28">SUM(E125:I125)</f>
        <v>950.8</v>
      </c>
      <c r="E125" s="8">
        <f t="shared" ref="E125:K125" si="29">SUM(E126:E129)</f>
        <v>0</v>
      </c>
      <c r="F125" s="8">
        <f t="shared" si="29"/>
        <v>950.8</v>
      </c>
      <c r="G125" s="5">
        <f t="shared" si="29"/>
        <v>0</v>
      </c>
      <c r="H125" s="5">
        <f t="shared" si="29"/>
        <v>0</v>
      </c>
      <c r="I125" s="5">
        <f t="shared" si="29"/>
        <v>0</v>
      </c>
      <c r="J125" s="5">
        <f t="shared" si="29"/>
        <v>0</v>
      </c>
      <c r="K125" s="5">
        <f t="shared" si="29"/>
        <v>0</v>
      </c>
      <c r="L125" s="6"/>
    </row>
    <row r="126" spans="1:12" ht="30" x14ac:dyDescent="0.2">
      <c r="A126" s="60"/>
      <c r="B126" s="43" t="s">
        <v>1</v>
      </c>
      <c r="C126" s="51"/>
      <c r="D126" s="5">
        <f t="shared" si="28"/>
        <v>0</v>
      </c>
      <c r="E126" s="8">
        <v>0</v>
      </c>
      <c r="F126" s="8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6"/>
    </row>
    <row r="127" spans="1:12" ht="30" x14ac:dyDescent="0.2">
      <c r="A127" s="60"/>
      <c r="B127" s="43" t="s">
        <v>6</v>
      </c>
      <c r="C127" s="51"/>
      <c r="D127" s="5">
        <f t="shared" si="28"/>
        <v>0</v>
      </c>
      <c r="E127" s="8">
        <v>0</v>
      </c>
      <c r="F127" s="8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6"/>
    </row>
    <row r="128" spans="1:12" ht="45" x14ac:dyDescent="0.2">
      <c r="A128" s="60"/>
      <c r="B128" s="43" t="s">
        <v>14</v>
      </c>
      <c r="C128" s="51"/>
      <c r="D128" s="5">
        <f t="shared" si="28"/>
        <v>950.8</v>
      </c>
      <c r="E128" s="8">
        <v>0</v>
      </c>
      <c r="F128" s="8">
        <v>950.8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6"/>
    </row>
    <row r="129" spans="1:12" ht="30" x14ac:dyDescent="0.2">
      <c r="A129" s="60"/>
      <c r="B129" s="43" t="s">
        <v>20</v>
      </c>
      <c r="C129" s="51"/>
      <c r="D129" s="5">
        <f t="shared" si="28"/>
        <v>0</v>
      </c>
      <c r="E129" s="8">
        <v>0</v>
      </c>
      <c r="F129" s="8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6"/>
    </row>
    <row r="130" spans="1:12" ht="15" x14ac:dyDescent="0.2">
      <c r="A130" s="60" t="s">
        <v>355</v>
      </c>
      <c r="B130" s="43" t="s">
        <v>2</v>
      </c>
      <c r="C130" s="51" t="s">
        <v>69</v>
      </c>
      <c r="D130" s="5">
        <f t="shared" ref="D130:D134" si="30">SUM(E130:I130)</f>
        <v>3080</v>
      </c>
      <c r="E130" s="8">
        <f t="shared" ref="E130:K130" si="31">SUM(E131:E134)</f>
        <v>0</v>
      </c>
      <c r="F130" s="8">
        <f t="shared" si="31"/>
        <v>3080</v>
      </c>
      <c r="G130" s="5">
        <f t="shared" si="31"/>
        <v>0</v>
      </c>
      <c r="H130" s="5">
        <f t="shared" si="31"/>
        <v>0</v>
      </c>
      <c r="I130" s="5">
        <f t="shared" si="31"/>
        <v>0</v>
      </c>
      <c r="J130" s="5">
        <f t="shared" si="31"/>
        <v>0</v>
      </c>
      <c r="K130" s="5">
        <f t="shared" si="31"/>
        <v>0</v>
      </c>
      <c r="L130" s="6"/>
    </row>
    <row r="131" spans="1:12" ht="30" x14ac:dyDescent="0.2">
      <c r="A131" s="60"/>
      <c r="B131" s="43" t="s">
        <v>1</v>
      </c>
      <c r="C131" s="51"/>
      <c r="D131" s="5">
        <f t="shared" si="30"/>
        <v>0</v>
      </c>
      <c r="E131" s="8">
        <v>0</v>
      </c>
      <c r="F131" s="8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6"/>
    </row>
    <row r="132" spans="1:12" ht="30" x14ac:dyDescent="0.2">
      <c r="A132" s="60"/>
      <c r="B132" s="43" t="s">
        <v>6</v>
      </c>
      <c r="C132" s="51"/>
      <c r="D132" s="5">
        <f t="shared" si="30"/>
        <v>0</v>
      </c>
      <c r="E132" s="8">
        <v>0</v>
      </c>
      <c r="F132" s="8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6"/>
    </row>
    <row r="133" spans="1:12" ht="45" x14ac:dyDescent="0.2">
      <c r="A133" s="60"/>
      <c r="B133" s="43" t="s">
        <v>14</v>
      </c>
      <c r="C133" s="51"/>
      <c r="D133" s="5">
        <f t="shared" si="30"/>
        <v>3080</v>
      </c>
      <c r="E133" s="8">
        <v>0</v>
      </c>
      <c r="F133" s="8">
        <v>3080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6"/>
    </row>
    <row r="134" spans="1:12" ht="30" x14ac:dyDescent="0.2">
      <c r="A134" s="60"/>
      <c r="B134" s="43" t="s">
        <v>20</v>
      </c>
      <c r="C134" s="51"/>
      <c r="D134" s="5">
        <f t="shared" si="30"/>
        <v>0</v>
      </c>
      <c r="E134" s="8">
        <v>0</v>
      </c>
      <c r="F134" s="8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6"/>
    </row>
    <row r="135" spans="1:12" ht="15" x14ac:dyDescent="0.2">
      <c r="A135" s="60" t="s">
        <v>370</v>
      </c>
      <c r="B135" s="43" t="s">
        <v>2</v>
      </c>
      <c r="C135" s="51" t="s">
        <v>69</v>
      </c>
      <c r="D135" s="5">
        <f t="shared" ref="D135:D139" si="32">SUM(E135:I135)</f>
        <v>1000</v>
      </c>
      <c r="E135" s="8">
        <f t="shared" ref="E135:K135" si="33">SUM(E136:E139)</f>
        <v>0</v>
      </c>
      <c r="F135" s="8">
        <f t="shared" si="33"/>
        <v>1000</v>
      </c>
      <c r="G135" s="5">
        <f t="shared" si="33"/>
        <v>0</v>
      </c>
      <c r="H135" s="5">
        <f t="shared" si="33"/>
        <v>0</v>
      </c>
      <c r="I135" s="5">
        <f t="shared" si="33"/>
        <v>0</v>
      </c>
      <c r="J135" s="5">
        <f t="shared" si="33"/>
        <v>0</v>
      </c>
      <c r="K135" s="5">
        <f t="shared" si="33"/>
        <v>0</v>
      </c>
      <c r="L135" s="6"/>
    </row>
    <row r="136" spans="1:12" ht="30" x14ac:dyDescent="0.2">
      <c r="A136" s="60"/>
      <c r="B136" s="43" t="s">
        <v>1</v>
      </c>
      <c r="C136" s="51"/>
      <c r="D136" s="5">
        <f t="shared" si="32"/>
        <v>0</v>
      </c>
      <c r="E136" s="8">
        <v>0</v>
      </c>
      <c r="F136" s="8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6"/>
    </row>
    <row r="137" spans="1:12" ht="30" x14ac:dyDescent="0.2">
      <c r="A137" s="60"/>
      <c r="B137" s="43" t="s">
        <v>6</v>
      </c>
      <c r="C137" s="51"/>
      <c r="D137" s="5">
        <f t="shared" si="32"/>
        <v>0</v>
      </c>
      <c r="E137" s="8">
        <v>0</v>
      </c>
      <c r="F137" s="8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6"/>
    </row>
    <row r="138" spans="1:12" ht="45" x14ac:dyDescent="0.2">
      <c r="A138" s="60"/>
      <c r="B138" s="43" t="s">
        <v>14</v>
      </c>
      <c r="C138" s="51"/>
      <c r="D138" s="5">
        <f t="shared" si="32"/>
        <v>1000</v>
      </c>
      <c r="E138" s="8">
        <v>0</v>
      </c>
      <c r="F138" s="8">
        <v>1000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6"/>
    </row>
    <row r="139" spans="1:12" ht="30" x14ac:dyDescent="0.2">
      <c r="A139" s="60"/>
      <c r="B139" s="43" t="s">
        <v>20</v>
      </c>
      <c r="C139" s="51"/>
      <c r="D139" s="5">
        <f t="shared" si="32"/>
        <v>0</v>
      </c>
      <c r="E139" s="8">
        <v>0</v>
      </c>
      <c r="F139" s="8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6"/>
    </row>
    <row r="140" spans="1:12" ht="15" x14ac:dyDescent="0.2">
      <c r="A140" s="60" t="s">
        <v>369</v>
      </c>
      <c r="B140" s="43" t="s">
        <v>2</v>
      </c>
      <c r="C140" s="51" t="s">
        <v>69</v>
      </c>
      <c r="D140" s="5">
        <f t="shared" ref="D140:D144" si="34">SUM(E140:I140)</f>
        <v>1500</v>
      </c>
      <c r="E140" s="8">
        <f t="shared" ref="E140:K140" si="35">SUM(E141:E144)</f>
        <v>0</v>
      </c>
      <c r="F140" s="8">
        <f t="shared" si="35"/>
        <v>1500</v>
      </c>
      <c r="G140" s="5">
        <f t="shared" si="35"/>
        <v>0</v>
      </c>
      <c r="H140" s="5">
        <f t="shared" si="35"/>
        <v>0</v>
      </c>
      <c r="I140" s="5">
        <f t="shared" si="35"/>
        <v>0</v>
      </c>
      <c r="J140" s="5">
        <f t="shared" si="35"/>
        <v>0</v>
      </c>
      <c r="K140" s="5">
        <f t="shared" si="35"/>
        <v>0</v>
      </c>
      <c r="L140" s="6"/>
    </row>
    <row r="141" spans="1:12" ht="30" x14ac:dyDescent="0.2">
      <c r="A141" s="60"/>
      <c r="B141" s="43" t="s">
        <v>1</v>
      </c>
      <c r="C141" s="51"/>
      <c r="D141" s="5">
        <f t="shared" si="34"/>
        <v>0</v>
      </c>
      <c r="E141" s="8">
        <v>0</v>
      </c>
      <c r="F141" s="8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6"/>
    </row>
    <row r="142" spans="1:12" ht="30" x14ac:dyDescent="0.2">
      <c r="A142" s="60"/>
      <c r="B142" s="43" t="s">
        <v>6</v>
      </c>
      <c r="C142" s="51"/>
      <c r="D142" s="5">
        <f t="shared" si="34"/>
        <v>0</v>
      </c>
      <c r="E142" s="8">
        <v>0</v>
      </c>
      <c r="F142" s="8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6"/>
    </row>
    <row r="143" spans="1:12" ht="45" x14ac:dyDescent="0.2">
      <c r="A143" s="60"/>
      <c r="B143" s="43" t="s">
        <v>14</v>
      </c>
      <c r="C143" s="51"/>
      <c r="D143" s="5">
        <f t="shared" si="34"/>
        <v>1500</v>
      </c>
      <c r="E143" s="8">
        <v>0</v>
      </c>
      <c r="F143" s="8">
        <v>1500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6"/>
    </row>
    <row r="144" spans="1:12" ht="30" x14ac:dyDescent="0.2">
      <c r="A144" s="60"/>
      <c r="B144" s="43" t="s">
        <v>20</v>
      </c>
      <c r="C144" s="51"/>
      <c r="D144" s="5">
        <f t="shared" si="34"/>
        <v>0</v>
      </c>
      <c r="E144" s="8">
        <v>0</v>
      </c>
      <c r="F144" s="8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6"/>
    </row>
    <row r="145" spans="1:12" ht="84.75" customHeight="1" x14ac:dyDescent="0.2">
      <c r="A145" s="18" t="s">
        <v>173</v>
      </c>
      <c r="B145" s="43"/>
      <c r="C145" s="43"/>
      <c r="D145" s="43"/>
      <c r="E145" s="8"/>
      <c r="F145" s="8"/>
      <c r="G145" s="43"/>
      <c r="H145" s="43"/>
      <c r="I145" s="43"/>
      <c r="J145" s="43"/>
      <c r="K145" s="43"/>
      <c r="L145" s="43"/>
    </row>
    <row r="146" spans="1:12" ht="15" customHeight="1" x14ac:dyDescent="0.2">
      <c r="A146" s="73" t="s">
        <v>35</v>
      </c>
      <c r="B146" s="43" t="s">
        <v>2</v>
      </c>
      <c r="C146" s="51" t="s">
        <v>69</v>
      </c>
      <c r="D146" s="5">
        <f t="shared" ref="D146:D155" si="36">SUM(E146:I146)</f>
        <v>14724.82</v>
      </c>
      <c r="E146" s="8">
        <f t="shared" ref="E146:K146" si="37">SUM(E147:E150)</f>
        <v>4724.82</v>
      </c>
      <c r="F146" s="8">
        <f t="shared" si="37"/>
        <v>0</v>
      </c>
      <c r="G146" s="5">
        <f t="shared" si="37"/>
        <v>5000</v>
      </c>
      <c r="H146" s="5">
        <f t="shared" si="37"/>
        <v>5000</v>
      </c>
      <c r="I146" s="5">
        <f t="shared" si="37"/>
        <v>0</v>
      </c>
      <c r="J146" s="5">
        <f t="shared" si="37"/>
        <v>0</v>
      </c>
      <c r="K146" s="5">
        <f t="shared" si="37"/>
        <v>0</v>
      </c>
      <c r="L146" s="6"/>
    </row>
    <row r="147" spans="1:12" ht="30" x14ac:dyDescent="0.2">
      <c r="A147" s="74"/>
      <c r="B147" s="43" t="s">
        <v>1</v>
      </c>
      <c r="C147" s="51"/>
      <c r="D147" s="5">
        <f t="shared" si="36"/>
        <v>98.3</v>
      </c>
      <c r="E147" s="8">
        <v>98.3</v>
      </c>
      <c r="F147" s="8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6"/>
    </row>
    <row r="148" spans="1:12" ht="30" x14ac:dyDescent="0.2">
      <c r="A148" s="74"/>
      <c r="B148" s="43" t="s">
        <v>6</v>
      </c>
      <c r="C148" s="51"/>
      <c r="D148" s="5">
        <f t="shared" si="36"/>
        <v>83.72</v>
      </c>
      <c r="E148" s="8">
        <v>83.72</v>
      </c>
      <c r="F148" s="8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6"/>
    </row>
    <row r="149" spans="1:12" ht="45" x14ac:dyDescent="0.2">
      <c r="A149" s="74"/>
      <c r="B149" s="43" t="s">
        <v>14</v>
      </c>
      <c r="C149" s="51"/>
      <c r="D149" s="5">
        <f t="shared" si="36"/>
        <v>14542.8</v>
      </c>
      <c r="E149" s="8">
        <v>4542.8</v>
      </c>
      <c r="F149" s="8">
        <v>0</v>
      </c>
      <c r="G149" s="5">
        <v>5000</v>
      </c>
      <c r="H149" s="5">
        <v>5000</v>
      </c>
      <c r="I149" s="5">
        <v>0</v>
      </c>
      <c r="J149" s="5">
        <v>0</v>
      </c>
      <c r="K149" s="5">
        <v>0</v>
      </c>
      <c r="L149" s="6"/>
    </row>
    <row r="150" spans="1:12" ht="30" x14ac:dyDescent="0.2">
      <c r="A150" s="75"/>
      <c r="B150" s="43" t="s">
        <v>20</v>
      </c>
      <c r="C150" s="51"/>
      <c r="D150" s="5">
        <f t="shared" si="36"/>
        <v>0</v>
      </c>
      <c r="E150" s="8">
        <v>0</v>
      </c>
      <c r="F150" s="8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6"/>
    </row>
    <row r="151" spans="1:12" ht="15" customHeight="1" x14ac:dyDescent="0.2">
      <c r="A151" s="57" t="s">
        <v>36</v>
      </c>
      <c r="B151" s="43" t="s">
        <v>2</v>
      </c>
      <c r="C151" s="51" t="s">
        <v>69</v>
      </c>
      <c r="D151" s="8">
        <f t="shared" si="36"/>
        <v>339774.57</v>
      </c>
      <c r="E151" s="8">
        <f t="shared" ref="E151:K151" si="38">SUM(E152:E155)</f>
        <v>410.47</v>
      </c>
      <c r="F151" s="8">
        <f t="shared" si="38"/>
        <v>39364.1</v>
      </c>
      <c r="G151" s="8">
        <f t="shared" si="38"/>
        <v>150000</v>
      </c>
      <c r="H151" s="8">
        <f t="shared" si="38"/>
        <v>150000</v>
      </c>
      <c r="I151" s="37">
        <f t="shared" si="38"/>
        <v>0</v>
      </c>
      <c r="J151" s="37">
        <f t="shared" si="38"/>
        <v>0</v>
      </c>
      <c r="K151" s="37">
        <f t="shared" si="38"/>
        <v>0</v>
      </c>
      <c r="L151" s="6"/>
    </row>
    <row r="152" spans="1:12" ht="30" x14ac:dyDescent="0.2">
      <c r="A152" s="58"/>
      <c r="B152" s="43" t="s">
        <v>1</v>
      </c>
      <c r="C152" s="51"/>
      <c r="D152" s="8">
        <f t="shared" si="36"/>
        <v>0</v>
      </c>
      <c r="E152" s="8">
        <v>0</v>
      </c>
      <c r="F152" s="8">
        <v>0</v>
      </c>
      <c r="G152" s="8">
        <v>0</v>
      </c>
      <c r="H152" s="8">
        <v>0</v>
      </c>
      <c r="I152" s="37">
        <v>0</v>
      </c>
      <c r="J152" s="37">
        <v>0</v>
      </c>
      <c r="K152" s="37">
        <v>0</v>
      </c>
      <c r="L152" s="6"/>
    </row>
    <row r="153" spans="1:12" ht="30" x14ac:dyDescent="0.2">
      <c r="A153" s="58"/>
      <c r="B153" s="43" t="s">
        <v>6</v>
      </c>
      <c r="C153" s="51"/>
      <c r="D153" s="8">
        <f t="shared" si="36"/>
        <v>0</v>
      </c>
      <c r="E153" s="8">
        <v>0</v>
      </c>
      <c r="F153" s="8">
        <v>0</v>
      </c>
      <c r="G153" s="8">
        <v>0</v>
      </c>
      <c r="H153" s="8">
        <v>0</v>
      </c>
      <c r="I153" s="37">
        <v>0</v>
      </c>
      <c r="J153" s="37">
        <v>0</v>
      </c>
      <c r="K153" s="37">
        <v>0</v>
      </c>
      <c r="L153" s="6"/>
    </row>
    <row r="154" spans="1:12" ht="45" x14ac:dyDescent="0.2">
      <c r="A154" s="58"/>
      <c r="B154" s="43" t="s">
        <v>14</v>
      </c>
      <c r="C154" s="51"/>
      <c r="D154" s="8">
        <f t="shared" si="36"/>
        <v>339774.57</v>
      </c>
      <c r="E154" s="8">
        <v>410.47</v>
      </c>
      <c r="F154" s="8">
        <v>39364.1</v>
      </c>
      <c r="G154" s="8">
        <v>150000</v>
      </c>
      <c r="H154" s="8">
        <v>150000</v>
      </c>
      <c r="I154" s="37">
        <v>0</v>
      </c>
      <c r="J154" s="37">
        <v>0</v>
      </c>
      <c r="K154" s="37">
        <v>0</v>
      </c>
      <c r="L154" s="6"/>
    </row>
    <row r="155" spans="1:12" ht="30" x14ac:dyDescent="0.2">
      <c r="A155" s="59"/>
      <c r="B155" s="43" t="s">
        <v>20</v>
      </c>
      <c r="C155" s="51"/>
      <c r="D155" s="37">
        <f t="shared" si="36"/>
        <v>0</v>
      </c>
      <c r="E155" s="37">
        <v>0</v>
      </c>
      <c r="F155" s="8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6"/>
    </row>
    <row r="156" spans="1:12" ht="15" customHeight="1" x14ac:dyDescent="0.2">
      <c r="A156" s="52" t="s">
        <v>135</v>
      </c>
      <c r="B156" s="43" t="s">
        <v>2</v>
      </c>
      <c r="C156" s="51" t="s">
        <v>69</v>
      </c>
      <c r="D156" s="8">
        <f t="shared" ref="D156:D219" si="39">SUM(E156:I156)</f>
        <v>4657.17</v>
      </c>
      <c r="E156" s="8">
        <f t="shared" ref="E156:K156" si="40">SUM(E157:E160)</f>
        <v>4657.17</v>
      </c>
      <c r="F156" s="8">
        <f t="shared" si="40"/>
        <v>0</v>
      </c>
      <c r="G156" s="5">
        <f t="shared" si="40"/>
        <v>0</v>
      </c>
      <c r="H156" s="5">
        <f t="shared" si="40"/>
        <v>0</v>
      </c>
      <c r="I156" s="5">
        <f t="shared" si="40"/>
        <v>0</v>
      </c>
      <c r="J156" s="5">
        <f t="shared" si="40"/>
        <v>0</v>
      </c>
      <c r="K156" s="5">
        <f t="shared" si="40"/>
        <v>0</v>
      </c>
      <c r="L156" s="6"/>
    </row>
    <row r="157" spans="1:12" ht="30" x14ac:dyDescent="0.2">
      <c r="A157" s="52"/>
      <c r="B157" s="43" t="s">
        <v>1</v>
      </c>
      <c r="C157" s="51"/>
      <c r="D157" s="8">
        <f t="shared" si="39"/>
        <v>0</v>
      </c>
      <c r="E157" s="7">
        <v>0</v>
      </c>
      <c r="F157" s="7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6"/>
    </row>
    <row r="158" spans="1:12" ht="30" x14ac:dyDescent="0.2">
      <c r="A158" s="52"/>
      <c r="B158" s="43" t="s">
        <v>6</v>
      </c>
      <c r="C158" s="51"/>
      <c r="D158" s="8">
        <f t="shared" si="39"/>
        <v>0</v>
      </c>
      <c r="E158" s="7">
        <v>0</v>
      </c>
      <c r="F158" s="7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6"/>
    </row>
    <row r="159" spans="1:12" ht="45" x14ac:dyDescent="0.2">
      <c r="A159" s="52"/>
      <c r="B159" s="43" t="s">
        <v>14</v>
      </c>
      <c r="C159" s="51"/>
      <c r="D159" s="8">
        <f t="shared" si="39"/>
        <v>4657.17</v>
      </c>
      <c r="E159" s="7">
        <v>4657.17</v>
      </c>
      <c r="F159" s="7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6"/>
    </row>
    <row r="160" spans="1:12" ht="30" x14ac:dyDescent="0.2">
      <c r="A160" s="52"/>
      <c r="B160" s="43" t="s">
        <v>20</v>
      </c>
      <c r="C160" s="51"/>
      <c r="D160" s="5">
        <f t="shared" si="39"/>
        <v>0</v>
      </c>
      <c r="E160" s="7">
        <v>0</v>
      </c>
      <c r="F160" s="7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6"/>
    </row>
    <row r="161" spans="1:12" ht="15" customHeight="1" x14ac:dyDescent="0.2">
      <c r="A161" s="52" t="s">
        <v>134</v>
      </c>
      <c r="B161" s="43" t="s">
        <v>2</v>
      </c>
      <c r="C161" s="51" t="s">
        <v>69</v>
      </c>
      <c r="D161" s="5">
        <f t="shared" si="39"/>
        <v>1839.19</v>
      </c>
      <c r="E161" s="8">
        <f t="shared" ref="E161:K161" si="41">SUM(E162:E165)</f>
        <v>1839.19</v>
      </c>
      <c r="F161" s="8">
        <f t="shared" si="41"/>
        <v>0</v>
      </c>
      <c r="G161" s="5">
        <f t="shared" si="41"/>
        <v>0</v>
      </c>
      <c r="H161" s="5">
        <f t="shared" si="41"/>
        <v>0</v>
      </c>
      <c r="I161" s="5">
        <f t="shared" si="41"/>
        <v>0</v>
      </c>
      <c r="J161" s="5">
        <f t="shared" si="41"/>
        <v>0</v>
      </c>
      <c r="K161" s="5">
        <f t="shared" si="41"/>
        <v>0</v>
      </c>
      <c r="L161" s="6"/>
    </row>
    <row r="162" spans="1:12" ht="30" x14ac:dyDescent="0.2">
      <c r="A162" s="52"/>
      <c r="B162" s="43" t="s">
        <v>1</v>
      </c>
      <c r="C162" s="51"/>
      <c r="D162" s="5">
        <f t="shared" si="39"/>
        <v>0</v>
      </c>
      <c r="E162" s="7">
        <v>0</v>
      </c>
      <c r="F162" s="7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6"/>
    </row>
    <row r="163" spans="1:12" ht="30" x14ac:dyDescent="0.2">
      <c r="A163" s="52"/>
      <c r="B163" s="43" t="s">
        <v>6</v>
      </c>
      <c r="C163" s="51"/>
      <c r="D163" s="5">
        <f t="shared" si="39"/>
        <v>0</v>
      </c>
      <c r="E163" s="7">
        <v>0</v>
      </c>
      <c r="F163" s="7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6"/>
    </row>
    <row r="164" spans="1:12" ht="45" x14ac:dyDescent="0.2">
      <c r="A164" s="52"/>
      <c r="B164" s="43" t="s">
        <v>14</v>
      </c>
      <c r="C164" s="51"/>
      <c r="D164" s="5">
        <f t="shared" si="39"/>
        <v>1839.19</v>
      </c>
      <c r="E164" s="7">
        <v>1839.19</v>
      </c>
      <c r="F164" s="7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6"/>
    </row>
    <row r="165" spans="1:12" ht="30" x14ac:dyDescent="0.2">
      <c r="A165" s="52"/>
      <c r="B165" s="43" t="s">
        <v>20</v>
      </c>
      <c r="C165" s="51"/>
      <c r="D165" s="5">
        <f t="shared" si="39"/>
        <v>0</v>
      </c>
      <c r="E165" s="7">
        <v>0</v>
      </c>
      <c r="F165" s="7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6"/>
    </row>
    <row r="166" spans="1:12" ht="15" customHeight="1" x14ac:dyDescent="0.2">
      <c r="A166" s="52" t="s">
        <v>71</v>
      </c>
      <c r="B166" s="43" t="s">
        <v>2</v>
      </c>
      <c r="C166" s="51" t="s">
        <v>69</v>
      </c>
      <c r="D166" s="5">
        <f t="shared" si="39"/>
        <v>725.41</v>
      </c>
      <c r="E166" s="8">
        <f t="shared" ref="E166:K166" si="42">SUM(E167:E170)</f>
        <v>725.41</v>
      </c>
      <c r="F166" s="8">
        <f t="shared" si="42"/>
        <v>0</v>
      </c>
      <c r="G166" s="5">
        <f t="shared" si="42"/>
        <v>0</v>
      </c>
      <c r="H166" s="5">
        <f t="shared" si="42"/>
        <v>0</v>
      </c>
      <c r="I166" s="5">
        <f t="shared" si="42"/>
        <v>0</v>
      </c>
      <c r="J166" s="5">
        <f t="shared" si="42"/>
        <v>0</v>
      </c>
      <c r="K166" s="5">
        <f t="shared" si="42"/>
        <v>0</v>
      </c>
      <c r="L166" s="6"/>
    </row>
    <row r="167" spans="1:12" ht="30" x14ac:dyDescent="0.2">
      <c r="A167" s="52"/>
      <c r="B167" s="43" t="s">
        <v>1</v>
      </c>
      <c r="C167" s="51"/>
      <c r="D167" s="5">
        <f t="shared" si="39"/>
        <v>0</v>
      </c>
      <c r="E167" s="7">
        <v>0</v>
      </c>
      <c r="F167" s="7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6"/>
    </row>
    <row r="168" spans="1:12" ht="30" x14ac:dyDescent="0.2">
      <c r="A168" s="52"/>
      <c r="B168" s="43" t="s">
        <v>6</v>
      </c>
      <c r="C168" s="51"/>
      <c r="D168" s="5">
        <f t="shared" si="39"/>
        <v>0</v>
      </c>
      <c r="E168" s="7">
        <v>0</v>
      </c>
      <c r="F168" s="7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6"/>
    </row>
    <row r="169" spans="1:12" ht="45" x14ac:dyDescent="0.2">
      <c r="A169" s="52"/>
      <c r="B169" s="43" t="s">
        <v>14</v>
      </c>
      <c r="C169" s="51"/>
      <c r="D169" s="5">
        <f t="shared" si="39"/>
        <v>725.41</v>
      </c>
      <c r="E169" s="7">
        <v>725.41</v>
      </c>
      <c r="F169" s="7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6"/>
    </row>
    <row r="170" spans="1:12" ht="30" x14ac:dyDescent="0.2">
      <c r="A170" s="52"/>
      <c r="B170" s="43" t="s">
        <v>20</v>
      </c>
      <c r="C170" s="51"/>
      <c r="D170" s="5">
        <f t="shared" si="39"/>
        <v>0</v>
      </c>
      <c r="E170" s="7">
        <v>0</v>
      </c>
      <c r="F170" s="7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6"/>
    </row>
    <row r="171" spans="1:12" ht="15" customHeight="1" x14ac:dyDescent="0.2">
      <c r="A171" s="52" t="s">
        <v>72</v>
      </c>
      <c r="B171" s="43" t="s">
        <v>2</v>
      </c>
      <c r="C171" s="51" t="s">
        <v>69</v>
      </c>
      <c r="D171" s="5">
        <f t="shared" si="39"/>
        <v>665.4</v>
      </c>
      <c r="E171" s="8">
        <f t="shared" ref="E171:K171" si="43">SUM(E172:E175)</f>
        <v>665.4</v>
      </c>
      <c r="F171" s="8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6"/>
    </row>
    <row r="172" spans="1:12" ht="30" x14ac:dyDescent="0.2">
      <c r="A172" s="52"/>
      <c r="B172" s="43" t="s">
        <v>1</v>
      </c>
      <c r="C172" s="51"/>
      <c r="D172" s="5">
        <f t="shared" si="39"/>
        <v>0</v>
      </c>
      <c r="E172" s="7">
        <v>0</v>
      </c>
      <c r="F172" s="7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6"/>
    </row>
    <row r="173" spans="1:12" ht="30" x14ac:dyDescent="0.2">
      <c r="A173" s="52"/>
      <c r="B173" s="43" t="s">
        <v>6</v>
      </c>
      <c r="C173" s="51"/>
      <c r="D173" s="5">
        <f t="shared" si="39"/>
        <v>0</v>
      </c>
      <c r="E173" s="7">
        <v>0</v>
      </c>
      <c r="F173" s="7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6"/>
    </row>
    <row r="174" spans="1:12" ht="45" x14ac:dyDescent="0.2">
      <c r="A174" s="52"/>
      <c r="B174" s="43" t="s">
        <v>14</v>
      </c>
      <c r="C174" s="51"/>
      <c r="D174" s="5">
        <f t="shared" si="39"/>
        <v>665.4</v>
      </c>
      <c r="E174" s="7">
        <v>665.4</v>
      </c>
      <c r="F174" s="7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6"/>
    </row>
    <row r="175" spans="1:12" ht="34.5" customHeight="1" x14ac:dyDescent="0.2">
      <c r="A175" s="52"/>
      <c r="B175" s="43" t="s">
        <v>20</v>
      </c>
      <c r="C175" s="51"/>
      <c r="D175" s="5">
        <f t="shared" si="39"/>
        <v>0</v>
      </c>
      <c r="E175" s="7">
        <v>0</v>
      </c>
      <c r="F175" s="7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6"/>
    </row>
    <row r="176" spans="1:12" ht="21.75" customHeight="1" x14ac:dyDescent="0.2">
      <c r="A176" s="52" t="s">
        <v>73</v>
      </c>
      <c r="B176" s="43" t="s">
        <v>2</v>
      </c>
      <c r="C176" s="51" t="s">
        <v>69</v>
      </c>
      <c r="D176" s="5">
        <f t="shared" si="39"/>
        <v>6370.41</v>
      </c>
      <c r="E176" s="8">
        <f t="shared" ref="E176:K176" si="44">SUM(E177:E180)</f>
        <v>6370.41</v>
      </c>
      <c r="F176" s="8">
        <f t="shared" si="44"/>
        <v>0</v>
      </c>
      <c r="G176" s="5">
        <f t="shared" si="44"/>
        <v>0</v>
      </c>
      <c r="H176" s="5">
        <f t="shared" si="44"/>
        <v>0</v>
      </c>
      <c r="I176" s="5">
        <f t="shared" si="44"/>
        <v>0</v>
      </c>
      <c r="J176" s="5">
        <f t="shared" si="44"/>
        <v>0</v>
      </c>
      <c r="K176" s="5">
        <f t="shared" si="44"/>
        <v>0</v>
      </c>
      <c r="L176" s="6"/>
    </row>
    <row r="177" spans="1:12" ht="38.25" customHeight="1" x14ac:dyDescent="0.2">
      <c r="A177" s="52"/>
      <c r="B177" s="43" t="s">
        <v>1</v>
      </c>
      <c r="C177" s="51"/>
      <c r="D177" s="5">
        <f t="shared" si="39"/>
        <v>582.70000000000005</v>
      </c>
      <c r="E177" s="7">
        <v>582.70000000000005</v>
      </c>
      <c r="F177" s="7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6"/>
    </row>
    <row r="178" spans="1:12" ht="38.25" customHeight="1" x14ac:dyDescent="0.2">
      <c r="A178" s="52"/>
      <c r="B178" s="43" t="s">
        <v>6</v>
      </c>
      <c r="C178" s="51"/>
      <c r="D178" s="5">
        <f t="shared" si="39"/>
        <v>496.38</v>
      </c>
      <c r="E178" s="7">
        <v>496.38</v>
      </c>
      <c r="F178" s="7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6"/>
    </row>
    <row r="179" spans="1:12" ht="52.5" customHeight="1" x14ac:dyDescent="0.2">
      <c r="A179" s="52"/>
      <c r="B179" s="43" t="s">
        <v>14</v>
      </c>
      <c r="C179" s="51"/>
      <c r="D179" s="5">
        <f t="shared" si="39"/>
        <v>5291.33</v>
      </c>
      <c r="E179" s="7">
        <v>5291.33</v>
      </c>
      <c r="F179" s="7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6"/>
    </row>
    <row r="180" spans="1:12" ht="39" customHeight="1" x14ac:dyDescent="0.2">
      <c r="A180" s="52"/>
      <c r="B180" s="43" t="s">
        <v>20</v>
      </c>
      <c r="C180" s="51"/>
      <c r="D180" s="5">
        <f t="shared" si="39"/>
        <v>0</v>
      </c>
      <c r="E180" s="7">
        <v>0</v>
      </c>
      <c r="F180" s="7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6"/>
    </row>
    <row r="181" spans="1:12" ht="21" customHeight="1" x14ac:dyDescent="0.2">
      <c r="A181" s="52" t="s">
        <v>74</v>
      </c>
      <c r="B181" s="43" t="s">
        <v>2</v>
      </c>
      <c r="C181" s="51" t="s">
        <v>69</v>
      </c>
      <c r="D181" s="5">
        <f t="shared" si="39"/>
        <v>848.52</v>
      </c>
      <c r="E181" s="8">
        <f t="shared" ref="E181:K181" si="45">SUM(E182:E185)</f>
        <v>848.52</v>
      </c>
      <c r="F181" s="8">
        <f t="shared" si="45"/>
        <v>0</v>
      </c>
      <c r="G181" s="5">
        <f t="shared" si="45"/>
        <v>0</v>
      </c>
      <c r="H181" s="5">
        <f t="shared" si="45"/>
        <v>0</v>
      </c>
      <c r="I181" s="5">
        <f t="shared" si="45"/>
        <v>0</v>
      </c>
      <c r="J181" s="5">
        <f t="shared" si="45"/>
        <v>0</v>
      </c>
      <c r="K181" s="5">
        <f t="shared" si="45"/>
        <v>0</v>
      </c>
      <c r="L181" s="6"/>
    </row>
    <row r="182" spans="1:12" ht="30" x14ac:dyDescent="0.2">
      <c r="A182" s="52"/>
      <c r="B182" s="43" t="s">
        <v>1</v>
      </c>
      <c r="C182" s="51"/>
      <c r="D182" s="5">
        <f t="shared" si="39"/>
        <v>0</v>
      </c>
      <c r="E182" s="7">
        <v>0</v>
      </c>
      <c r="F182" s="7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6"/>
    </row>
    <row r="183" spans="1:12" ht="30" customHeight="1" x14ac:dyDescent="0.2">
      <c r="A183" s="52"/>
      <c r="B183" s="43" t="s">
        <v>6</v>
      </c>
      <c r="C183" s="51"/>
      <c r="D183" s="5">
        <f t="shared" si="39"/>
        <v>0</v>
      </c>
      <c r="E183" s="7">
        <v>0</v>
      </c>
      <c r="F183" s="7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6"/>
    </row>
    <row r="184" spans="1:12" ht="45" customHeight="1" x14ac:dyDescent="0.2">
      <c r="A184" s="52"/>
      <c r="B184" s="43" t="s">
        <v>14</v>
      </c>
      <c r="C184" s="51"/>
      <c r="D184" s="5">
        <f t="shared" si="39"/>
        <v>848.52</v>
      </c>
      <c r="E184" s="7">
        <v>848.52</v>
      </c>
      <c r="F184" s="7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6"/>
    </row>
    <row r="185" spans="1:12" ht="30" x14ac:dyDescent="0.2">
      <c r="A185" s="52"/>
      <c r="B185" s="43" t="s">
        <v>20</v>
      </c>
      <c r="C185" s="51"/>
      <c r="D185" s="5">
        <f t="shared" si="39"/>
        <v>0</v>
      </c>
      <c r="E185" s="7">
        <v>0</v>
      </c>
      <c r="F185" s="7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6"/>
    </row>
    <row r="186" spans="1:12" ht="15" customHeight="1" x14ac:dyDescent="0.2">
      <c r="A186" s="52" t="s">
        <v>75</v>
      </c>
      <c r="B186" s="43" t="s">
        <v>2</v>
      </c>
      <c r="C186" s="51" t="s">
        <v>69</v>
      </c>
      <c r="D186" s="5">
        <f t="shared" si="39"/>
        <v>3682.41</v>
      </c>
      <c r="E186" s="8">
        <f t="shared" ref="E186:K186" si="46">SUM(E187:E190)</f>
        <v>3682.41</v>
      </c>
      <c r="F186" s="8">
        <f t="shared" si="46"/>
        <v>0</v>
      </c>
      <c r="G186" s="5">
        <f t="shared" si="46"/>
        <v>0</v>
      </c>
      <c r="H186" s="5">
        <f t="shared" si="46"/>
        <v>0</v>
      </c>
      <c r="I186" s="5">
        <f t="shared" si="46"/>
        <v>0</v>
      </c>
      <c r="J186" s="5">
        <f t="shared" si="46"/>
        <v>0</v>
      </c>
      <c r="K186" s="5">
        <f t="shared" si="46"/>
        <v>0</v>
      </c>
      <c r="L186" s="6"/>
    </row>
    <row r="187" spans="1:12" ht="30" x14ac:dyDescent="0.2">
      <c r="A187" s="52"/>
      <c r="B187" s="43" t="s">
        <v>1</v>
      </c>
      <c r="C187" s="51"/>
      <c r="D187" s="5">
        <f t="shared" si="39"/>
        <v>0</v>
      </c>
      <c r="E187" s="7">
        <v>0</v>
      </c>
      <c r="F187" s="7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6"/>
    </row>
    <row r="188" spans="1:12" ht="30" customHeight="1" x14ac:dyDescent="0.2">
      <c r="A188" s="52"/>
      <c r="B188" s="43" t="s">
        <v>6</v>
      </c>
      <c r="C188" s="51"/>
      <c r="D188" s="5">
        <f t="shared" si="39"/>
        <v>0</v>
      </c>
      <c r="E188" s="7">
        <v>0</v>
      </c>
      <c r="F188" s="7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6"/>
    </row>
    <row r="189" spans="1:12" ht="45" x14ac:dyDescent="0.2">
      <c r="A189" s="52"/>
      <c r="B189" s="43" t="s">
        <v>14</v>
      </c>
      <c r="C189" s="51"/>
      <c r="D189" s="5">
        <f t="shared" si="39"/>
        <v>3682.41</v>
      </c>
      <c r="E189" s="7">
        <v>3682.41</v>
      </c>
      <c r="F189" s="7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6"/>
    </row>
    <row r="190" spans="1:12" ht="30" x14ac:dyDescent="0.2">
      <c r="A190" s="52"/>
      <c r="B190" s="43" t="s">
        <v>20</v>
      </c>
      <c r="C190" s="51"/>
      <c r="D190" s="5">
        <f t="shared" si="39"/>
        <v>0</v>
      </c>
      <c r="E190" s="7">
        <v>0</v>
      </c>
      <c r="F190" s="7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6"/>
    </row>
    <row r="191" spans="1:12" ht="15" customHeight="1" x14ac:dyDescent="0.2">
      <c r="A191" s="52" t="s">
        <v>76</v>
      </c>
      <c r="B191" s="43" t="s">
        <v>2</v>
      </c>
      <c r="C191" s="51" t="s">
        <v>69</v>
      </c>
      <c r="D191" s="5">
        <f t="shared" si="39"/>
        <v>3712.46</v>
      </c>
      <c r="E191" s="8">
        <f t="shared" ref="E191:K191" si="47">SUM(E192:E195)</f>
        <v>3712.46</v>
      </c>
      <c r="F191" s="8">
        <f t="shared" si="47"/>
        <v>0</v>
      </c>
      <c r="G191" s="5">
        <f t="shared" si="47"/>
        <v>0</v>
      </c>
      <c r="H191" s="5">
        <f t="shared" si="47"/>
        <v>0</v>
      </c>
      <c r="I191" s="5">
        <f t="shared" si="47"/>
        <v>0</v>
      </c>
      <c r="J191" s="5">
        <f t="shared" si="47"/>
        <v>0</v>
      </c>
      <c r="K191" s="5">
        <f t="shared" si="47"/>
        <v>0</v>
      </c>
      <c r="L191" s="6"/>
    </row>
    <row r="192" spans="1:12" ht="30" customHeight="1" x14ac:dyDescent="0.2">
      <c r="A192" s="52"/>
      <c r="B192" s="43" t="s">
        <v>1</v>
      </c>
      <c r="C192" s="51"/>
      <c r="D192" s="5">
        <f t="shared" si="39"/>
        <v>132.4</v>
      </c>
      <c r="E192" s="7">
        <v>132.4</v>
      </c>
      <c r="F192" s="7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6"/>
    </row>
    <row r="193" spans="1:12" ht="30" x14ac:dyDescent="0.2">
      <c r="A193" s="52"/>
      <c r="B193" s="43" t="s">
        <v>6</v>
      </c>
      <c r="C193" s="51"/>
      <c r="D193" s="5">
        <f t="shared" si="39"/>
        <v>112.78</v>
      </c>
      <c r="E193" s="7">
        <v>112.78</v>
      </c>
      <c r="F193" s="7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6"/>
    </row>
    <row r="194" spans="1:12" ht="45" x14ac:dyDescent="0.2">
      <c r="A194" s="52"/>
      <c r="B194" s="43" t="s">
        <v>14</v>
      </c>
      <c r="C194" s="51"/>
      <c r="D194" s="5">
        <f t="shared" si="39"/>
        <v>3467.28</v>
      </c>
      <c r="E194" s="7">
        <v>3467.28</v>
      </c>
      <c r="F194" s="7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6"/>
    </row>
    <row r="195" spans="1:12" ht="41.25" customHeight="1" x14ac:dyDescent="0.2">
      <c r="A195" s="52"/>
      <c r="B195" s="43" t="s">
        <v>20</v>
      </c>
      <c r="C195" s="51"/>
      <c r="D195" s="5">
        <f t="shared" si="39"/>
        <v>0</v>
      </c>
      <c r="E195" s="7">
        <v>0</v>
      </c>
      <c r="F195" s="7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6"/>
    </row>
    <row r="196" spans="1:12" ht="24.75" customHeight="1" x14ac:dyDescent="0.2">
      <c r="A196" s="52" t="s">
        <v>77</v>
      </c>
      <c r="B196" s="43" t="s">
        <v>2</v>
      </c>
      <c r="C196" s="51" t="s">
        <v>69</v>
      </c>
      <c r="D196" s="5">
        <f t="shared" si="39"/>
        <v>1968.36</v>
      </c>
      <c r="E196" s="8">
        <f t="shared" ref="E196:K196" si="48">SUM(E197:E200)</f>
        <v>1968.36</v>
      </c>
      <c r="F196" s="8">
        <f t="shared" si="48"/>
        <v>0</v>
      </c>
      <c r="G196" s="5">
        <f t="shared" si="48"/>
        <v>0</v>
      </c>
      <c r="H196" s="5">
        <f t="shared" si="48"/>
        <v>0</v>
      </c>
      <c r="I196" s="5">
        <f t="shared" si="48"/>
        <v>0</v>
      </c>
      <c r="J196" s="5">
        <f t="shared" si="48"/>
        <v>0</v>
      </c>
      <c r="K196" s="5">
        <f t="shared" si="48"/>
        <v>0</v>
      </c>
      <c r="L196" s="6"/>
    </row>
    <row r="197" spans="1:12" ht="48" customHeight="1" x14ac:dyDescent="0.2">
      <c r="A197" s="52"/>
      <c r="B197" s="43" t="s">
        <v>1</v>
      </c>
      <c r="C197" s="51"/>
      <c r="D197" s="5">
        <f t="shared" si="39"/>
        <v>0</v>
      </c>
      <c r="E197" s="7">
        <v>0</v>
      </c>
      <c r="F197" s="7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6"/>
    </row>
    <row r="198" spans="1:12" ht="30" customHeight="1" x14ac:dyDescent="0.2">
      <c r="A198" s="52"/>
      <c r="B198" s="43" t="s">
        <v>6</v>
      </c>
      <c r="C198" s="51"/>
      <c r="D198" s="5">
        <f t="shared" si="39"/>
        <v>0</v>
      </c>
      <c r="E198" s="7">
        <v>0</v>
      </c>
      <c r="F198" s="7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6"/>
    </row>
    <row r="199" spans="1:12" ht="54.75" customHeight="1" x14ac:dyDescent="0.2">
      <c r="A199" s="52"/>
      <c r="B199" s="43" t="s">
        <v>14</v>
      </c>
      <c r="C199" s="51"/>
      <c r="D199" s="5">
        <f t="shared" si="39"/>
        <v>1968.36</v>
      </c>
      <c r="E199" s="7">
        <v>1968.36</v>
      </c>
      <c r="F199" s="7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6"/>
    </row>
    <row r="200" spans="1:12" ht="30" x14ac:dyDescent="0.2">
      <c r="A200" s="52"/>
      <c r="B200" s="43" t="s">
        <v>20</v>
      </c>
      <c r="C200" s="51"/>
      <c r="D200" s="5">
        <f t="shared" si="39"/>
        <v>0</v>
      </c>
      <c r="E200" s="7">
        <v>0</v>
      </c>
      <c r="F200" s="7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6"/>
    </row>
    <row r="201" spans="1:12" ht="15" customHeight="1" x14ac:dyDescent="0.2">
      <c r="A201" s="52" t="s">
        <v>78</v>
      </c>
      <c r="B201" s="43" t="s">
        <v>2</v>
      </c>
      <c r="C201" s="51" t="s">
        <v>69</v>
      </c>
      <c r="D201" s="5">
        <f t="shared" si="39"/>
        <v>0</v>
      </c>
      <c r="E201" s="8">
        <f t="shared" ref="E201:K201" si="49">SUM(E202:E205)</f>
        <v>0</v>
      </c>
      <c r="F201" s="8">
        <f t="shared" si="49"/>
        <v>0</v>
      </c>
      <c r="G201" s="5">
        <f t="shared" si="49"/>
        <v>0</v>
      </c>
      <c r="H201" s="5">
        <f t="shared" si="49"/>
        <v>0</v>
      </c>
      <c r="I201" s="5">
        <f t="shared" si="49"/>
        <v>0</v>
      </c>
      <c r="J201" s="5">
        <f t="shared" si="49"/>
        <v>0</v>
      </c>
      <c r="K201" s="5">
        <f t="shared" si="49"/>
        <v>0</v>
      </c>
      <c r="L201" s="6"/>
    </row>
    <row r="202" spans="1:12" ht="30" x14ac:dyDescent="0.2">
      <c r="A202" s="52"/>
      <c r="B202" s="43" t="s">
        <v>1</v>
      </c>
      <c r="C202" s="51"/>
      <c r="D202" s="5">
        <f t="shared" si="39"/>
        <v>0</v>
      </c>
      <c r="E202" s="7">
        <v>0</v>
      </c>
      <c r="F202" s="7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6"/>
    </row>
    <row r="203" spans="1:12" ht="30" customHeight="1" x14ac:dyDescent="0.2">
      <c r="A203" s="52"/>
      <c r="B203" s="43" t="s">
        <v>6</v>
      </c>
      <c r="C203" s="51"/>
      <c r="D203" s="5">
        <f t="shared" si="39"/>
        <v>0</v>
      </c>
      <c r="E203" s="7">
        <v>0</v>
      </c>
      <c r="F203" s="7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6"/>
    </row>
    <row r="204" spans="1:12" ht="45" x14ac:dyDescent="0.2">
      <c r="A204" s="52"/>
      <c r="B204" s="43" t="s">
        <v>14</v>
      </c>
      <c r="C204" s="51"/>
      <c r="D204" s="5">
        <f t="shared" si="39"/>
        <v>0</v>
      </c>
      <c r="E204" s="7">
        <v>0</v>
      </c>
      <c r="F204" s="7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6"/>
    </row>
    <row r="205" spans="1:12" ht="30" x14ac:dyDescent="0.2">
      <c r="A205" s="52"/>
      <c r="B205" s="43" t="s">
        <v>20</v>
      </c>
      <c r="C205" s="51"/>
      <c r="D205" s="5">
        <f t="shared" si="39"/>
        <v>0</v>
      </c>
      <c r="E205" s="7">
        <v>0</v>
      </c>
      <c r="F205" s="7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6"/>
    </row>
    <row r="206" spans="1:12" ht="15" customHeight="1" x14ac:dyDescent="0.2">
      <c r="A206" s="52" t="s">
        <v>79</v>
      </c>
      <c r="B206" s="43" t="s">
        <v>2</v>
      </c>
      <c r="C206" s="51" t="s">
        <v>69</v>
      </c>
      <c r="D206" s="5">
        <f t="shared" si="39"/>
        <v>5515.43</v>
      </c>
      <c r="E206" s="8">
        <f t="shared" ref="E206:K206" si="50">SUM(E207:E210)</f>
        <v>5515.43</v>
      </c>
      <c r="F206" s="8">
        <f t="shared" si="50"/>
        <v>0</v>
      </c>
      <c r="G206" s="5">
        <f t="shared" si="50"/>
        <v>0</v>
      </c>
      <c r="H206" s="5">
        <f t="shared" si="50"/>
        <v>0</v>
      </c>
      <c r="I206" s="5">
        <f t="shared" si="50"/>
        <v>0</v>
      </c>
      <c r="J206" s="5">
        <f t="shared" si="50"/>
        <v>0</v>
      </c>
      <c r="K206" s="5">
        <f t="shared" si="50"/>
        <v>0</v>
      </c>
      <c r="L206" s="6"/>
    </row>
    <row r="207" spans="1:12" ht="30" x14ac:dyDescent="0.2">
      <c r="A207" s="52"/>
      <c r="B207" s="43" t="s">
        <v>1</v>
      </c>
      <c r="C207" s="51"/>
      <c r="D207" s="5">
        <f t="shared" si="39"/>
        <v>0</v>
      </c>
      <c r="E207" s="7">
        <v>0</v>
      </c>
      <c r="F207" s="7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6"/>
    </row>
    <row r="208" spans="1:12" ht="30" x14ac:dyDescent="0.2">
      <c r="A208" s="52"/>
      <c r="B208" s="43" t="s">
        <v>6</v>
      </c>
      <c r="C208" s="51"/>
      <c r="D208" s="5">
        <f t="shared" si="39"/>
        <v>0</v>
      </c>
      <c r="E208" s="7">
        <v>0</v>
      </c>
      <c r="F208" s="7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6"/>
    </row>
    <row r="209" spans="1:12" ht="45" x14ac:dyDescent="0.2">
      <c r="A209" s="52"/>
      <c r="B209" s="43" t="s">
        <v>14</v>
      </c>
      <c r="C209" s="51"/>
      <c r="D209" s="5">
        <f t="shared" si="39"/>
        <v>5515.43</v>
      </c>
      <c r="E209" s="7">
        <v>5515.43</v>
      </c>
      <c r="F209" s="7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6"/>
    </row>
    <row r="210" spans="1:12" ht="30" x14ac:dyDescent="0.2">
      <c r="A210" s="52"/>
      <c r="B210" s="43" t="s">
        <v>20</v>
      </c>
      <c r="C210" s="51"/>
      <c r="D210" s="5">
        <f t="shared" si="39"/>
        <v>0</v>
      </c>
      <c r="E210" s="7">
        <v>0</v>
      </c>
      <c r="F210" s="7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6"/>
    </row>
    <row r="211" spans="1:12" ht="15" customHeight="1" x14ac:dyDescent="0.2">
      <c r="A211" s="52" t="s">
        <v>80</v>
      </c>
      <c r="B211" s="43" t="s">
        <v>2</v>
      </c>
      <c r="C211" s="51" t="s">
        <v>69</v>
      </c>
      <c r="D211" s="5">
        <f t="shared" si="39"/>
        <v>4270.24</v>
      </c>
      <c r="E211" s="8">
        <f t="shared" ref="E211:K211" si="51">SUM(E212:E215)</f>
        <v>4270.24</v>
      </c>
      <c r="F211" s="8">
        <f t="shared" si="51"/>
        <v>0</v>
      </c>
      <c r="G211" s="5">
        <f t="shared" si="51"/>
        <v>0</v>
      </c>
      <c r="H211" s="5">
        <f t="shared" si="51"/>
        <v>0</v>
      </c>
      <c r="I211" s="5">
        <f t="shared" si="51"/>
        <v>0</v>
      </c>
      <c r="J211" s="5">
        <f t="shared" si="51"/>
        <v>0</v>
      </c>
      <c r="K211" s="5">
        <f t="shared" si="51"/>
        <v>0</v>
      </c>
      <c r="L211" s="6"/>
    </row>
    <row r="212" spans="1:12" ht="30" x14ac:dyDescent="0.2">
      <c r="A212" s="52"/>
      <c r="B212" s="43" t="s">
        <v>1</v>
      </c>
      <c r="C212" s="51"/>
      <c r="D212" s="5">
        <f t="shared" si="39"/>
        <v>0</v>
      </c>
      <c r="E212" s="7">
        <v>0</v>
      </c>
      <c r="F212" s="7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6"/>
    </row>
    <row r="213" spans="1:12" ht="30" customHeight="1" x14ac:dyDescent="0.2">
      <c r="A213" s="52"/>
      <c r="B213" s="43" t="s">
        <v>6</v>
      </c>
      <c r="C213" s="51"/>
      <c r="D213" s="5">
        <f t="shared" si="39"/>
        <v>0</v>
      </c>
      <c r="E213" s="7">
        <v>0</v>
      </c>
      <c r="F213" s="7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6"/>
    </row>
    <row r="214" spans="1:12" ht="54.75" customHeight="1" x14ac:dyDescent="0.2">
      <c r="A214" s="52"/>
      <c r="B214" s="43" t="s">
        <v>14</v>
      </c>
      <c r="C214" s="51"/>
      <c r="D214" s="5">
        <f t="shared" si="39"/>
        <v>4270.24</v>
      </c>
      <c r="E214" s="7">
        <v>4270.24</v>
      </c>
      <c r="F214" s="7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6"/>
    </row>
    <row r="215" spans="1:12" ht="36" customHeight="1" x14ac:dyDescent="0.2">
      <c r="A215" s="52"/>
      <c r="B215" s="43" t="s">
        <v>20</v>
      </c>
      <c r="C215" s="51"/>
      <c r="D215" s="5">
        <f t="shared" si="39"/>
        <v>0</v>
      </c>
      <c r="E215" s="7">
        <v>0</v>
      </c>
      <c r="F215" s="7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6"/>
    </row>
    <row r="216" spans="1:12" ht="24" customHeight="1" x14ac:dyDescent="0.2">
      <c r="A216" s="52" t="s">
        <v>81</v>
      </c>
      <c r="B216" s="43" t="s">
        <v>2</v>
      </c>
      <c r="C216" s="51" t="s">
        <v>69</v>
      </c>
      <c r="D216" s="5">
        <f t="shared" si="39"/>
        <v>2170.39</v>
      </c>
      <c r="E216" s="8">
        <f t="shared" ref="E216:K216" si="52">SUM(E217:E220)</f>
        <v>2170.39</v>
      </c>
      <c r="F216" s="8">
        <f t="shared" si="52"/>
        <v>0</v>
      </c>
      <c r="G216" s="5">
        <f t="shared" si="52"/>
        <v>0</v>
      </c>
      <c r="H216" s="5">
        <f t="shared" si="52"/>
        <v>0</v>
      </c>
      <c r="I216" s="5">
        <f t="shared" si="52"/>
        <v>0</v>
      </c>
      <c r="J216" s="5">
        <f t="shared" si="52"/>
        <v>0</v>
      </c>
      <c r="K216" s="5">
        <f t="shared" si="52"/>
        <v>0</v>
      </c>
      <c r="L216" s="6"/>
    </row>
    <row r="217" spans="1:12" ht="39" customHeight="1" x14ac:dyDescent="0.2">
      <c r="A217" s="52"/>
      <c r="B217" s="43" t="s">
        <v>1</v>
      </c>
      <c r="C217" s="51"/>
      <c r="D217" s="5">
        <f t="shared" si="39"/>
        <v>0</v>
      </c>
      <c r="E217" s="7">
        <v>0</v>
      </c>
      <c r="F217" s="7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6"/>
    </row>
    <row r="218" spans="1:12" ht="36" customHeight="1" x14ac:dyDescent="0.2">
      <c r="A218" s="52"/>
      <c r="B218" s="43" t="s">
        <v>6</v>
      </c>
      <c r="C218" s="51"/>
      <c r="D218" s="5">
        <f t="shared" si="39"/>
        <v>0</v>
      </c>
      <c r="E218" s="7">
        <v>0</v>
      </c>
      <c r="F218" s="7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6"/>
    </row>
    <row r="219" spans="1:12" ht="53.25" customHeight="1" x14ac:dyDescent="0.2">
      <c r="A219" s="52"/>
      <c r="B219" s="43" t="s">
        <v>14</v>
      </c>
      <c r="C219" s="51"/>
      <c r="D219" s="5">
        <f t="shared" si="39"/>
        <v>2170.39</v>
      </c>
      <c r="E219" s="7">
        <v>2170.39</v>
      </c>
      <c r="F219" s="7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6"/>
    </row>
    <row r="220" spans="1:12" ht="30" x14ac:dyDescent="0.2">
      <c r="A220" s="52"/>
      <c r="B220" s="43" t="s">
        <v>20</v>
      </c>
      <c r="C220" s="51"/>
      <c r="D220" s="5">
        <f t="shared" ref="D220:D283" si="53">SUM(E220:I220)</f>
        <v>0</v>
      </c>
      <c r="E220" s="7">
        <v>0</v>
      </c>
      <c r="F220" s="7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6"/>
    </row>
    <row r="221" spans="1:12" ht="15" customHeight="1" x14ac:dyDescent="0.2">
      <c r="A221" s="52" t="s">
        <v>82</v>
      </c>
      <c r="B221" s="43" t="s">
        <v>2</v>
      </c>
      <c r="C221" s="51" t="s">
        <v>69</v>
      </c>
      <c r="D221" s="5">
        <f t="shared" si="53"/>
        <v>627.61</v>
      </c>
      <c r="E221" s="8">
        <f t="shared" ref="E221:K221" si="54">SUM(E222:E225)</f>
        <v>627.61</v>
      </c>
      <c r="F221" s="8">
        <f t="shared" si="54"/>
        <v>0</v>
      </c>
      <c r="G221" s="5">
        <f t="shared" si="54"/>
        <v>0</v>
      </c>
      <c r="H221" s="5">
        <f t="shared" si="54"/>
        <v>0</v>
      </c>
      <c r="I221" s="5">
        <f t="shared" si="54"/>
        <v>0</v>
      </c>
      <c r="J221" s="5">
        <f t="shared" si="54"/>
        <v>0</v>
      </c>
      <c r="K221" s="5">
        <f t="shared" si="54"/>
        <v>0</v>
      </c>
      <c r="L221" s="6"/>
    </row>
    <row r="222" spans="1:12" ht="30" x14ac:dyDescent="0.2">
      <c r="A222" s="52"/>
      <c r="B222" s="43" t="s">
        <v>1</v>
      </c>
      <c r="C222" s="51"/>
      <c r="D222" s="5">
        <f t="shared" si="53"/>
        <v>0</v>
      </c>
      <c r="E222" s="7">
        <v>0</v>
      </c>
      <c r="F222" s="7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6"/>
    </row>
    <row r="223" spans="1:12" ht="30" customHeight="1" x14ac:dyDescent="0.2">
      <c r="A223" s="52"/>
      <c r="B223" s="43" t="s">
        <v>6</v>
      </c>
      <c r="C223" s="51"/>
      <c r="D223" s="5">
        <f t="shared" si="53"/>
        <v>0</v>
      </c>
      <c r="E223" s="7">
        <v>0</v>
      </c>
      <c r="F223" s="7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6"/>
    </row>
    <row r="224" spans="1:12" ht="45" x14ac:dyDescent="0.2">
      <c r="A224" s="52"/>
      <c r="B224" s="43" t="s">
        <v>14</v>
      </c>
      <c r="C224" s="51"/>
      <c r="D224" s="5">
        <f t="shared" si="53"/>
        <v>627.61</v>
      </c>
      <c r="E224" s="7">
        <v>627.61</v>
      </c>
      <c r="F224" s="7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6"/>
    </row>
    <row r="225" spans="1:12" ht="30" x14ac:dyDescent="0.2">
      <c r="A225" s="52"/>
      <c r="B225" s="43" t="s">
        <v>20</v>
      </c>
      <c r="C225" s="51"/>
      <c r="D225" s="5">
        <f t="shared" si="53"/>
        <v>0</v>
      </c>
      <c r="E225" s="7">
        <v>0</v>
      </c>
      <c r="F225" s="7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6"/>
    </row>
    <row r="226" spans="1:12" ht="15" customHeight="1" x14ac:dyDescent="0.2">
      <c r="A226" s="52" t="s">
        <v>83</v>
      </c>
      <c r="B226" s="43" t="s">
        <v>2</v>
      </c>
      <c r="C226" s="51" t="s">
        <v>69</v>
      </c>
      <c r="D226" s="5">
        <f t="shared" si="53"/>
        <v>1476.93</v>
      </c>
      <c r="E226" s="8">
        <f t="shared" ref="E226:K226" si="55">SUM(E227:E230)</f>
        <v>1476.93</v>
      </c>
      <c r="F226" s="8">
        <f t="shared" si="55"/>
        <v>0</v>
      </c>
      <c r="G226" s="5">
        <f t="shared" si="55"/>
        <v>0</v>
      </c>
      <c r="H226" s="5">
        <f t="shared" si="55"/>
        <v>0</v>
      </c>
      <c r="I226" s="5">
        <f t="shared" si="55"/>
        <v>0</v>
      </c>
      <c r="J226" s="5">
        <f t="shared" si="55"/>
        <v>0</v>
      </c>
      <c r="K226" s="5">
        <f t="shared" si="55"/>
        <v>0</v>
      </c>
      <c r="L226" s="6"/>
    </row>
    <row r="227" spans="1:12" ht="30" x14ac:dyDescent="0.2">
      <c r="A227" s="52"/>
      <c r="B227" s="43" t="s">
        <v>1</v>
      </c>
      <c r="C227" s="51"/>
      <c r="D227" s="5">
        <f t="shared" si="53"/>
        <v>0</v>
      </c>
      <c r="E227" s="7">
        <v>0</v>
      </c>
      <c r="F227" s="7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6"/>
    </row>
    <row r="228" spans="1:12" ht="30" customHeight="1" x14ac:dyDescent="0.2">
      <c r="A228" s="52"/>
      <c r="B228" s="43" t="s">
        <v>6</v>
      </c>
      <c r="C228" s="51"/>
      <c r="D228" s="5">
        <f t="shared" si="53"/>
        <v>0</v>
      </c>
      <c r="E228" s="7">
        <v>0</v>
      </c>
      <c r="F228" s="7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6"/>
    </row>
    <row r="229" spans="1:12" ht="45" x14ac:dyDescent="0.2">
      <c r="A229" s="52"/>
      <c r="B229" s="43" t="s">
        <v>14</v>
      </c>
      <c r="C229" s="51"/>
      <c r="D229" s="5">
        <f t="shared" si="53"/>
        <v>1476.93</v>
      </c>
      <c r="E229" s="7">
        <v>1476.93</v>
      </c>
      <c r="F229" s="7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6"/>
    </row>
    <row r="230" spans="1:12" ht="30" x14ac:dyDescent="0.2">
      <c r="A230" s="52"/>
      <c r="B230" s="43" t="s">
        <v>20</v>
      </c>
      <c r="C230" s="51"/>
      <c r="D230" s="5">
        <f t="shared" si="53"/>
        <v>0</v>
      </c>
      <c r="E230" s="7">
        <v>0</v>
      </c>
      <c r="F230" s="7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6"/>
    </row>
    <row r="231" spans="1:12" ht="15" customHeight="1" x14ac:dyDescent="0.2">
      <c r="A231" s="52" t="s">
        <v>84</v>
      </c>
      <c r="B231" s="43" t="s">
        <v>2</v>
      </c>
      <c r="C231" s="51" t="s">
        <v>69</v>
      </c>
      <c r="D231" s="5">
        <f t="shared" si="53"/>
        <v>5478.41</v>
      </c>
      <c r="E231" s="8">
        <f t="shared" ref="E231:K231" si="56">SUM(E232:E235)</f>
        <v>5478.41</v>
      </c>
      <c r="F231" s="8">
        <f t="shared" si="56"/>
        <v>0</v>
      </c>
      <c r="G231" s="5">
        <f t="shared" si="56"/>
        <v>0</v>
      </c>
      <c r="H231" s="5">
        <f t="shared" si="56"/>
        <v>0</v>
      </c>
      <c r="I231" s="5">
        <f t="shared" si="56"/>
        <v>0</v>
      </c>
      <c r="J231" s="5">
        <f t="shared" si="56"/>
        <v>0</v>
      </c>
      <c r="K231" s="5">
        <f t="shared" si="56"/>
        <v>0</v>
      </c>
      <c r="L231" s="6"/>
    </row>
    <row r="232" spans="1:12" ht="30" customHeight="1" x14ac:dyDescent="0.2">
      <c r="A232" s="52"/>
      <c r="B232" s="43" t="s">
        <v>1</v>
      </c>
      <c r="C232" s="51"/>
      <c r="D232" s="5">
        <f t="shared" si="53"/>
        <v>422</v>
      </c>
      <c r="E232" s="7">
        <v>422</v>
      </c>
      <c r="F232" s="7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6"/>
    </row>
    <row r="233" spans="1:12" ht="30" x14ac:dyDescent="0.2">
      <c r="A233" s="52"/>
      <c r="B233" s="43" t="s">
        <v>6</v>
      </c>
      <c r="C233" s="51"/>
      <c r="D233" s="5">
        <f t="shared" si="53"/>
        <v>359.48</v>
      </c>
      <c r="E233" s="7">
        <v>359.48</v>
      </c>
      <c r="F233" s="7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6"/>
    </row>
    <row r="234" spans="1:12" ht="45" x14ac:dyDescent="0.2">
      <c r="A234" s="52"/>
      <c r="B234" s="43" t="s">
        <v>14</v>
      </c>
      <c r="C234" s="51"/>
      <c r="D234" s="5">
        <f t="shared" si="53"/>
        <v>4696.93</v>
      </c>
      <c r="E234" s="7">
        <v>4696.93</v>
      </c>
      <c r="F234" s="7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6"/>
    </row>
    <row r="235" spans="1:12" ht="32.25" customHeight="1" x14ac:dyDescent="0.2">
      <c r="A235" s="52"/>
      <c r="B235" s="43" t="s">
        <v>20</v>
      </c>
      <c r="C235" s="51"/>
      <c r="D235" s="5">
        <f t="shared" si="53"/>
        <v>0</v>
      </c>
      <c r="E235" s="7">
        <v>0</v>
      </c>
      <c r="F235" s="7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6"/>
    </row>
    <row r="236" spans="1:12" ht="26.25" customHeight="1" x14ac:dyDescent="0.2">
      <c r="A236" s="52" t="s">
        <v>85</v>
      </c>
      <c r="B236" s="43" t="s">
        <v>2</v>
      </c>
      <c r="C236" s="51" t="s">
        <v>69</v>
      </c>
      <c r="D236" s="5">
        <f t="shared" si="53"/>
        <v>1564.13</v>
      </c>
      <c r="E236" s="8">
        <f t="shared" ref="E236:K236" si="57">SUM(E237:E240)</f>
        <v>1564.13</v>
      </c>
      <c r="F236" s="8">
        <f t="shared" si="57"/>
        <v>0</v>
      </c>
      <c r="G236" s="5">
        <f t="shared" si="57"/>
        <v>0</v>
      </c>
      <c r="H236" s="5">
        <f t="shared" si="57"/>
        <v>0</v>
      </c>
      <c r="I236" s="5">
        <f t="shared" si="57"/>
        <v>0</v>
      </c>
      <c r="J236" s="5">
        <f t="shared" si="57"/>
        <v>0</v>
      </c>
      <c r="K236" s="5">
        <f t="shared" si="57"/>
        <v>0</v>
      </c>
      <c r="L236" s="6"/>
    </row>
    <row r="237" spans="1:12" ht="42" customHeight="1" x14ac:dyDescent="0.2">
      <c r="A237" s="52"/>
      <c r="B237" s="43" t="s">
        <v>1</v>
      </c>
      <c r="C237" s="51"/>
      <c r="D237" s="5">
        <f t="shared" si="53"/>
        <v>0</v>
      </c>
      <c r="E237" s="7">
        <v>0</v>
      </c>
      <c r="F237" s="7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6"/>
    </row>
    <row r="238" spans="1:12" ht="45" customHeight="1" x14ac:dyDescent="0.2">
      <c r="A238" s="52"/>
      <c r="B238" s="43" t="s">
        <v>6</v>
      </c>
      <c r="C238" s="51"/>
      <c r="D238" s="5">
        <f t="shared" si="53"/>
        <v>0</v>
      </c>
      <c r="E238" s="7">
        <v>0</v>
      </c>
      <c r="F238" s="7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6"/>
    </row>
    <row r="239" spans="1:12" ht="52.5" customHeight="1" x14ac:dyDescent="0.2">
      <c r="A239" s="52"/>
      <c r="B239" s="43" t="s">
        <v>14</v>
      </c>
      <c r="C239" s="51"/>
      <c r="D239" s="5">
        <f t="shared" si="53"/>
        <v>1564.13</v>
      </c>
      <c r="E239" s="7">
        <v>1564.13</v>
      </c>
      <c r="F239" s="7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6"/>
    </row>
    <row r="240" spans="1:12" ht="32.25" customHeight="1" x14ac:dyDescent="0.2">
      <c r="A240" s="52"/>
      <c r="B240" s="43" t="s">
        <v>20</v>
      </c>
      <c r="C240" s="51"/>
      <c r="D240" s="5">
        <f t="shared" si="53"/>
        <v>0</v>
      </c>
      <c r="E240" s="7">
        <v>0</v>
      </c>
      <c r="F240" s="7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6"/>
    </row>
    <row r="241" spans="1:12" ht="15" customHeight="1" x14ac:dyDescent="0.2">
      <c r="A241" s="52" t="s">
        <v>86</v>
      </c>
      <c r="B241" s="43" t="s">
        <v>2</v>
      </c>
      <c r="C241" s="51" t="s">
        <v>69</v>
      </c>
      <c r="D241" s="5">
        <f t="shared" si="53"/>
        <v>5078.66</v>
      </c>
      <c r="E241" s="8">
        <f t="shared" ref="E241:K241" si="58">SUM(E242:E245)</f>
        <v>5078.66</v>
      </c>
      <c r="F241" s="8">
        <f t="shared" si="58"/>
        <v>0</v>
      </c>
      <c r="G241" s="5">
        <f t="shared" si="58"/>
        <v>0</v>
      </c>
      <c r="H241" s="5">
        <f t="shared" si="58"/>
        <v>0</v>
      </c>
      <c r="I241" s="5">
        <f t="shared" si="58"/>
        <v>0</v>
      </c>
      <c r="J241" s="5">
        <f t="shared" si="58"/>
        <v>0</v>
      </c>
      <c r="K241" s="5">
        <f t="shared" si="58"/>
        <v>0</v>
      </c>
      <c r="L241" s="6"/>
    </row>
    <row r="242" spans="1:12" ht="30" customHeight="1" x14ac:dyDescent="0.2">
      <c r="A242" s="52"/>
      <c r="B242" s="43" t="s">
        <v>1</v>
      </c>
      <c r="C242" s="51"/>
      <c r="D242" s="5">
        <f t="shared" si="53"/>
        <v>513.69000000000005</v>
      </c>
      <c r="E242" s="7">
        <v>513.69000000000005</v>
      </c>
      <c r="F242" s="7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6"/>
    </row>
    <row r="243" spans="1:12" ht="30" x14ac:dyDescent="0.2">
      <c r="A243" s="52"/>
      <c r="B243" s="43" t="s">
        <v>6</v>
      </c>
      <c r="C243" s="51"/>
      <c r="D243" s="5">
        <f t="shared" si="53"/>
        <v>437.59</v>
      </c>
      <c r="E243" s="7">
        <v>437.59</v>
      </c>
      <c r="F243" s="7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6"/>
    </row>
    <row r="244" spans="1:12" ht="45" x14ac:dyDescent="0.2">
      <c r="A244" s="52"/>
      <c r="B244" s="43" t="s">
        <v>14</v>
      </c>
      <c r="C244" s="51"/>
      <c r="D244" s="5">
        <f t="shared" si="53"/>
        <v>4127.38</v>
      </c>
      <c r="E244" s="7">
        <v>4127.38</v>
      </c>
      <c r="F244" s="7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6"/>
    </row>
    <row r="245" spans="1:12" ht="32.25" customHeight="1" x14ac:dyDescent="0.2">
      <c r="A245" s="52"/>
      <c r="B245" s="43" t="s">
        <v>20</v>
      </c>
      <c r="C245" s="51"/>
      <c r="D245" s="5">
        <f t="shared" si="53"/>
        <v>0</v>
      </c>
      <c r="E245" s="7">
        <v>0</v>
      </c>
      <c r="F245" s="7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6"/>
    </row>
    <row r="246" spans="1:12" ht="15" customHeight="1" x14ac:dyDescent="0.2">
      <c r="A246" s="52" t="s">
        <v>87</v>
      </c>
      <c r="B246" s="43" t="s">
        <v>2</v>
      </c>
      <c r="C246" s="51" t="s">
        <v>69</v>
      </c>
      <c r="D246" s="5">
        <f t="shared" si="53"/>
        <v>1821</v>
      </c>
      <c r="E246" s="8">
        <f t="shared" ref="E246:K246" si="59">SUM(E247:E250)</f>
        <v>1821</v>
      </c>
      <c r="F246" s="8">
        <f t="shared" si="59"/>
        <v>0</v>
      </c>
      <c r="G246" s="5">
        <f t="shared" si="59"/>
        <v>0</v>
      </c>
      <c r="H246" s="5">
        <f t="shared" si="59"/>
        <v>0</v>
      </c>
      <c r="I246" s="5">
        <f t="shared" si="59"/>
        <v>0</v>
      </c>
      <c r="J246" s="5">
        <f t="shared" si="59"/>
        <v>0</v>
      </c>
      <c r="K246" s="5">
        <f t="shared" si="59"/>
        <v>0</v>
      </c>
      <c r="L246" s="6"/>
    </row>
    <row r="247" spans="1:12" ht="30" x14ac:dyDescent="0.2">
      <c r="A247" s="52"/>
      <c r="B247" s="43" t="s">
        <v>1</v>
      </c>
      <c r="C247" s="51"/>
      <c r="D247" s="5">
        <f t="shared" si="53"/>
        <v>0</v>
      </c>
      <c r="E247" s="7">
        <v>0</v>
      </c>
      <c r="F247" s="7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6"/>
    </row>
    <row r="248" spans="1:12" ht="30" customHeight="1" x14ac:dyDescent="0.2">
      <c r="A248" s="52"/>
      <c r="B248" s="43" t="s">
        <v>6</v>
      </c>
      <c r="C248" s="51"/>
      <c r="D248" s="5">
        <f t="shared" si="53"/>
        <v>0</v>
      </c>
      <c r="E248" s="7">
        <v>0</v>
      </c>
      <c r="F248" s="7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6"/>
    </row>
    <row r="249" spans="1:12" ht="45" x14ac:dyDescent="0.2">
      <c r="A249" s="52"/>
      <c r="B249" s="43" t="s">
        <v>14</v>
      </c>
      <c r="C249" s="51"/>
      <c r="D249" s="5">
        <f t="shared" si="53"/>
        <v>1821</v>
      </c>
      <c r="E249" s="7">
        <v>1821</v>
      </c>
      <c r="F249" s="7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6"/>
    </row>
    <row r="250" spans="1:12" ht="32.25" customHeight="1" x14ac:dyDescent="0.2">
      <c r="A250" s="52"/>
      <c r="B250" s="43" t="s">
        <v>20</v>
      </c>
      <c r="C250" s="51"/>
      <c r="D250" s="5">
        <f t="shared" si="53"/>
        <v>0</v>
      </c>
      <c r="E250" s="7">
        <v>0</v>
      </c>
      <c r="F250" s="7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6"/>
    </row>
    <row r="251" spans="1:12" ht="15" customHeight="1" x14ac:dyDescent="0.2">
      <c r="A251" s="52" t="s">
        <v>88</v>
      </c>
      <c r="B251" s="43" t="s">
        <v>2</v>
      </c>
      <c r="C251" s="51" t="s">
        <v>69</v>
      </c>
      <c r="D251" s="5">
        <f t="shared" si="53"/>
        <v>4220.37</v>
      </c>
      <c r="E251" s="8">
        <f t="shared" ref="E251:K251" si="60">SUM(E252:E255)</f>
        <v>4220.37</v>
      </c>
      <c r="F251" s="8">
        <f t="shared" si="60"/>
        <v>0</v>
      </c>
      <c r="G251" s="5">
        <f t="shared" si="60"/>
        <v>0</v>
      </c>
      <c r="H251" s="5">
        <f t="shared" si="60"/>
        <v>0</v>
      </c>
      <c r="I251" s="5">
        <f t="shared" si="60"/>
        <v>0</v>
      </c>
      <c r="J251" s="5">
        <f t="shared" si="60"/>
        <v>0</v>
      </c>
      <c r="K251" s="5">
        <f t="shared" si="60"/>
        <v>0</v>
      </c>
      <c r="L251" s="6"/>
    </row>
    <row r="252" spans="1:12" ht="30" customHeight="1" x14ac:dyDescent="0.2">
      <c r="A252" s="52"/>
      <c r="B252" s="43" t="s">
        <v>1</v>
      </c>
      <c r="C252" s="51"/>
      <c r="D252" s="5">
        <f t="shared" si="53"/>
        <v>357.98</v>
      </c>
      <c r="E252" s="7">
        <v>357.98</v>
      </c>
      <c r="F252" s="7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6"/>
    </row>
    <row r="253" spans="1:12" ht="30" x14ac:dyDescent="0.2">
      <c r="A253" s="52"/>
      <c r="B253" s="43" t="s">
        <v>6</v>
      </c>
      <c r="C253" s="51"/>
      <c r="D253" s="5">
        <f t="shared" si="53"/>
        <v>304.95</v>
      </c>
      <c r="E253" s="7">
        <v>304.95</v>
      </c>
      <c r="F253" s="7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6"/>
    </row>
    <row r="254" spans="1:12" ht="45" x14ac:dyDescent="0.2">
      <c r="A254" s="52"/>
      <c r="B254" s="43" t="s">
        <v>14</v>
      </c>
      <c r="C254" s="51"/>
      <c r="D254" s="5">
        <f t="shared" si="53"/>
        <v>3557.44</v>
      </c>
      <c r="E254" s="7">
        <v>3557.44</v>
      </c>
      <c r="F254" s="7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6"/>
    </row>
    <row r="255" spans="1:12" ht="32.25" customHeight="1" x14ac:dyDescent="0.2">
      <c r="A255" s="52"/>
      <c r="B255" s="43" t="s">
        <v>20</v>
      </c>
      <c r="C255" s="51"/>
      <c r="D255" s="5">
        <f t="shared" si="53"/>
        <v>0</v>
      </c>
      <c r="E255" s="7">
        <v>0</v>
      </c>
      <c r="F255" s="7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6"/>
    </row>
    <row r="256" spans="1:12" ht="22.5" customHeight="1" x14ac:dyDescent="0.2">
      <c r="A256" s="52" t="s">
        <v>89</v>
      </c>
      <c r="B256" s="43" t="s">
        <v>2</v>
      </c>
      <c r="C256" s="51" t="s">
        <v>69</v>
      </c>
      <c r="D256" s="5">
        <f t="shared" si="53"/>
        <v>728.72</v>
      </c>
      <c r="E256" s="8">
        <f t="shared" ref="E256:K256" si="61">SUM(E257:E260)</f>
        <v>728.72</v>
      </c>
      <c r="F256" s="8">
        <f t="shared" si="61"/>
        <v>0</v>
      </c>
      <c r="G256" s="5">
        <f t="shared" si="61"/>
        <v>0</v>
      </c>
      <c r="H256" s="5">
        <f t="shared" si="61"/>
        <v>0</v>
      </c>
      <c r="I256" s="5">
        <f t="shared" si="61"/>
        <v>0</v>
      </c>
      <c r="J256" s="5">
        <f t="shared" si="61"/>
        <v>0</v>
      </c>
      <c r="K256" s="5">
        <f t="shared" si="61"/>
        <v>0</v>
      </c>
      <c r="L256" s="6"/>
    </row>
    <row r="257" spans="1:12" ht="42" customHeight="1" x14ac:dyDescent="0.2">
      <c r="A257" s="52"/>
      <c r="B257" s="43" t="s">
        <v>1</v>
      </c>
      <c r="C257" s="51"/>
      <c r="D257" s="5">
        <f t="shared" si="53"/>
        <v>0</v>
      </c>
      <c r="E257" s="7">
        <v>0</v>
      </c>
      <c r="F257" s="7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6"/>
    </row>
    <row r="258" spans="1:12" ht="39.75" customHeight="1" x14ac:dyDescent="0.2">
      <c r="A258" s="52"/>
      <c r="B258" s="43" t="s">
        <v>6</v>
      </c>
      <c r="C258" s="51"/>
      <c r="D258" s="5">
        <f t="shared" si="53"/>
        <v>0</v>
      </c>
      <c r="E258" s="7">
        <v>0</v>
      </c>
      <c r="F258" s="7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6"/>
    </row>
    <row r="259" spans="1:12" ht="54.75" customHeight="1" x14ac:dyDescent="0.2">
      <c r="A259" s="52"/>
      <c r="B259" s="43" t="s">
        <v>14</v>
      </c>
      <c r="C259" s="51"/>
      <c r="D259" s="5">
        <f t="shared" si="53"/>
        <v>728.72</v>
      </c>
      <c r="E259" s="7">
        <v>728.72</v>
      </c>
      <c r="F259" s="7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6"/>
    </row>
    <row r="260" spans="1:12" ht="37.5" customHeight="1" x14ac:dyDescent="0.2">
      <c r="A260" s="52"/>
      <c r="B260" s="43" t="s">
        <v>20</v>
      </c>
      <c r="C260" s="51"/>
      <c r="D260" s="5">
        <f t="shared" si="53"/>
        <v>0</v>
      </c>
      <c r="E260" s="7">
        <v>0</v>
      </c>
      <c r="F260" s="7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6"/>
    </row>
    <row r="261" spans="1:12" ht="15" customHeight="1" x14ac:dyDescent="0.2">
      <c r="A261" s="52" t="s">
        <v>90</v>
      </c>
      <c r="B261" s="43" t="s">
        <v>2</v>
      </c>
      <c r="C261" s="51" t="s">
        <v>69</v>
      </c>
      <c r="D261" s="5">
        <f t="shared" si="53"/>
        <v>1428.11</v>
      </c>
      <c r="E261" s="8">
        <f t="shared" ref="E261:K261" si="62">SUM(E262:E265)</f>
        <v>1428.11</v>
      </c>
      <c r="F261" s="8">
        <f t="shared" si="62"/>
        <v>0</v>
      </c>
      <c r="G261" s="5">
        <f t="shared" si="62"/>
        <v>0</v>
      </c>
      <c r="H261" s="5">
        <f t="shared" si="62"/>
        <v>0</v>
      </c>
      <c r="I261" s="5">
        <f t="shared" si="62"/>
        <v>0</v>
      </c>
      <c r="J261" s="5">
        <f t="shared" si="62"/>
        <v>0</v>
      </c>
      <c r="K261" s="5">
        <f t="shared" si="62"/>
        <v>0</v>
      </c>
      <c r="L261" s="6"/>
    </row>
    <row r="262" spans="1:12" ht="30" x14ac:dyDescent="0.2">
      <c r="A262" s="52"/>
      <c r="B262" s="43" t="s">
        <v>1</v>
      </c>
      <c r="C262" s="51"/>
      <c r="D262" s="5">
        <f t="shared" si="53"/>
        <v>0</v>
      </c>
      <c r="E262" s="7">
        <v>0</v>
      </c>
      <c r="F262" s="7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6"/>
    </row>
    <row r="263" spans="1:12" ht="30" customHeight="1" x14ac:dyDescent="0.2">
      <c r="A263" s="52"/>
      <c r="B263" s="43" t="s">
        <v>6</v>
      </c>
      <c r="C263" s="51"/>
      <c r="D263" s="5">
        <f t="shared" si="53"/>
        <v>0</v>
      </c>
      <c r="E263" s="7">
        <v>0</v>
      </c>
      <c r="F263" s="7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6"/>
    </row>
    <row r="264" spans="1:12" ht="45" x14ac:dyDescent="0.2">
      <c r="A264" s="52"/>
      <c r="B264" s="43" t="s">
        <v>14</v>
      </c>
      <c r="C264" s="51"/>
      <c r="D264" s="5">
        <f t="shared" si="53"/>
        <v>1428.11</v>
      </c>
      <c r="E264" s="7">
        <v>1428.11</v>
      </c>
      <c r="F264" s="7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6"/>
    </row>
    <row r="265" spans="1:12" ht="32.25" customHeight="1" x14ac:dyDescent="0.2">
      <c r="A265" s="52"/>
      <c r="B265" s="43" t="s">
        <v>20</v>
      </c>
      <c r="C265" s="51"/>
      <c r="D265" s="5">
        <f t="shared" si="53"/>
        <v>0</v>
      </c>
      <c r="E265" s="7">
        <v>0</v>
      </c>
      <c r="F265" s="7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6"/>
    </row>
    <row r="266" spans="1:12" ht="15" customHeight="1" x14ac:dyDescent="0.2">
      <c r="A266" s="52" t="s">
        <v>91</v>
      </c>
      <c r="B266" s="43" t="s">
        <v>2</v>
      </c>
      <c r="C266" s="51" t="s">
        <v>69</v>
      </c>
      <c r="D266" s="5">
        <f t="shared" si="53"/>
        <v>1831.28</v>
      </c>
      <c r="E266" s="8">
        <f t="shared" ref="E266:K266" si="63">SUM(E267:E270)</f>
        <v>1831.28</v>
      </c>
      <c r="F266" s="8">
        <f t="shared" si="63"/>
        <v>0</v>
      </c>
      <c r="G266" s="5">
        <f t="shared" si="63"/>
        <v>0</v>
      </c>
      <c r="H266" s="5">
        <f t="shared" si="63"/>
        <v>0</v>
      </c>
      <c r="I266" s="5">
        <f t="shared" si="63"/>
        <v>0</v>
      </c>
      <c r="J266" s="5">
        <f t="shared" si="63"/>
        <v>0</v>
      </c>
      <c r="K266" s="5">
        <f t="shared" si="63"/>
        <v>0</v>
      </c>
      <c r="L266" s="6"/>
    </row>
    <row r="267" spans="1:12" ht="30" x14ac:dyDescent="0.2">
      <c r="A267" s="52"/>
      <c r="B267" s="43" t="s">
        <v>1</v>
      </c>
      <c r="C267" s="51"/>
      <c r="D267" s="5">
        <f t="shared" si="53"/>
        <v>0</v>
      </c>
      <c r="E267" s="7">
        <v>0</v>
      </c>
      <c r="F267" s="7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6"/>
    </row>
    <row r="268" spans="1:12" ht="30" customHeight="1" x14ac:dyDescent="0.2">
      <c r="A268" s="52"/>
      <c r="B268" s="43" t="s">
        <v>6</v>
      </c>
      <c r="C268" s="51"/>
      <c r="D268" s="5">
        <f t="shared" si="53"/>
        <v>0</v>
      </c>
      <c r="E268" s="7">
        <v>0</v>
      </c>
      <c r="F268" s="7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6"/>
    </row>
    <row r="269" spans="1:12" ht="45" x14ac:dyDescent="0.2">
      <c r="A269" s="52"/>
      <c r="B269" s="43" t="s">
        <v>14</v>
      </c>
      <c r="C269" s="51"/>
      <c r="D269" s="5">
        <f t="shared" si="53"/>
        <v>1831.28</v>
      </c>
      <c r="E269" s="7">
        <v>1831.28</v>
      </c>
      <c r="F269" s="7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6"/>
    </row>
    <row r="270" spans="1:12" ht="32.25" customHeight="1" x14ac:dyDescent="0.2">
      <c r="A270" s="52"/>
      <c r="B270" s="43" t="s">
        <v>20</v>
      </c>
      <c r="C270" s="51"/>
      <c r="D270" s="5">
        <f t="shared" si="53"/>
        <v>0</v>
      </c>
      <c r="E270" s="7">
        <v>0</v>
      </c>
      <c r="F270" s="7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6"/>
    </row>
    <row r="271" spans="1:12" ht="15" customHeight="1" x14ac:dyDescent="0.2">
      <c r="A271" s="52" t="s">
        <v>92</v>
      </c>
      <c r="B271" s="43" t="s">
        <v>2</v>
      </c>
      <c r="C271" s="51" t="s">
        <v>69</v>
      </c>
      <c r="D271" s="5">
        <f t="shared" si="53"/>
        <v>1676.87</v>
      </c>
      <c r="E271" s="8">
        <f t="shared" ref="E271:K271" si="64">SUM(E272:E275)</f>
        <v>1676.87</v>
      </c>
      <c r="F271" s="8">
        <f t="shared" si="64"/>
        <v>0</v>
      </c>
      <c r="G271" s="5">
        <f t="shared" si="64"/>
        <v>0</v>
      </c>
      <c r="H271" s="5">
        <f t="shared" si="64"/>
        <v>0</v>
      </c>
      <c r="I271" s="5">
        <f t="shared" si="64"/>
        <v>0</v>
      </c>
      <c r="J271" s="5">
        <f t="shared" si="64"/>
        <v>0</v>
      </c>
      <c r="K271" s="5">
        <f t="shared" si="64"/>
        <v>0</v>
      </c>
      <c r="L271" s="6"/>
    </row>
    <row r="272" spans="1:12" ht="30" x14ac:dyDescent="0.2">
      <c r="A272" s="52"/>
      <c r="B272" s="43" t="s">
        <v>1</v>
      </c>
      <c r="C272" s="51"/>
      <c r="D272" s="5">
        <f t="shared" si="53"/>
        <v>0</v>
      </c>
      <c r="E272" s="7">
        <v>0</v>
      </c>
      <c r="F272" s="7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6"/>
    </row>
    <row r="273" spans="1:12" ht="37.5" customHeight="1" x14ac:dyDescent="0.2">
      <c r="A273" s="52"/>
      <c r="B273" s="43" t="s">
        <v>6</v>
      </c>
      <c r="C273" s="51"/>
      <c r="D273" s="5">
        <f t="shared" si="53"/>
        <v>0</v>
      </c>
      <c r="E273" s="7">
        <v>0</v>
      </c>
      <c r="F273" s="7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6"/>
    </row>
    <row r="274" spans="1:12" ht="51.75" customHeight="1" x14ac:dyDescent="0.2">
      <c r="A274" s="52"/>
      <c r="B274" s="43" t="s">
        <v>14</v>
      </c>
      <c r="C274" s="51"/>
      <c r="D274" s="5">
        <f t="shared" si="53"/>
        <v>1676.87</v>
      </c>
      <c r="E274" s="7">
        <v>1676.87</v>
      </c>
      <c r="F274" s="7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6"/>
    </row>
    <row r="275" spans="1:12" ht="32.25" customHeight="1" x14ac:dyDescent="0.2">
      <c r="A275" s="52"/>
      <c r="B275" s="43" t="s">
        <v>20</v>
      </c>
      <c r="C275" s="51"/>
      <c r="D275" s="5">
        <f t="shared" si="53"/>
        <v>0</v>
      </c>
      <c r="E275" s="7">
        <v>0</v>
      </c>
      <c r="F275" s="7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6"/>
    </row>
    <row r="276" spans="1:12" ht="15" customHeight="1" x14ac:dyDescent="0.2">
      <c r="A276" s="52" t="s">
        <v>93</v>
      </c>
      <c r="B276" s="43" t="s">
        <v>2</v>
      </c>
      <c r="C276" s="51" t="s">
        <v>69</v>
      </c>
      <c r="D276" s="5">
        <f t="shared" si="53"/>
        <v>7023.15</v>
      </c>
      <c r="E276" s="8">
        <f t="shared" ref="E276:K276" si="65">SUM(E277:E280)</f>
        <v>7023.15</v>
      </c>
      <c r="F276" s="8">
        <f t="shared" si="65"/>
        <v>0</v>
      </c>
      <c r="G276" s="5">
        <f t="shared" si="65"/>
        <v>0</v>
      </c>
      <c r="H276" s="5">
        <f t="shared" si="65"/>
        <v>0</v>
      </c>
      <c r="I276" s="5">
        <f t="shared" si="65"/>
        <v>0</v>
      </c>
      <c r="J276" s="5">
        <f t="shared" si="65"/>
        <v>0</v>
      </c>
      <c r="K276" s="5">
        <f t="shared" si="65"/>
        <v>0</v>
      </c>
      <c r="L276" s="6"/>
    </row>
    <row r="277" spans="1:12" ht="40.5" customHeight="1" x14ac:dyDescent="0.2">
      <c r="A277" s="52"/>
      <c r="B277" s="43" t="s">
        <v>1</v>
      </c>
      <c r="C277" s="51"/>
      <c r="D277" s="5">
        <f t="shared" si="53"/>
        <v>0</v>
      </c>
      <c r="E277" s="7">
        <v>0</v>
      </c>
      <c r="F277" s="7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6"/>
    </row>
    <row r="278" spans="1:12" ht="42.75" customHeight="1" x14ac:dyDescent="0.2">
      <c r="A278" s="52"/>
      <c r="B278" s="43" t="s">
        <v>6</v>
      </c>
      <c r="C278" s="51"/>
      <c r="D278" s="5">
        <f t="shared" si="53"/>
        <v>0</v>
      </c>
      <c r="E278" s="7">
        <v>0</v>
      </c>
      <c r="F278" s="7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6"/>
    </row>
    <row r="279" spans="1:12" ht="48.75" customHeight="1" x14ac:dyDescent="0.2">
      <c r="A279" s="52"/>
      <c r="B279" s="43" t="s">
        <v>14</v>
      </c>
      <c r="C279" s="51"/>
      <c r="D279" s="5">
        <f t="shared" si="53"/>
        <v>7023.15</v>
      </c>
      <c r="E279" s="7">
        <v>7023.15</v>
      </c>
      <c r="F279" s="7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6"/>
    </row>
    <row r="280" spans="1:12" ht="32.25" customHeight="1" x14ac:dyDescent="0.2">
      <c r="A280" s="52"/>
      <c r="B280" s="43" t="s">
        <v>20</v>
      </c>
      <c r="C280" s="51"/>
      <c r="D280" s="5">
        <f t="shared" si="53"/>
        <v>0</v>
      </c>
      <c r="E280" s="7">
        <v>0</v>
      </c>
      <c r="F280" s="7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6"/>
    </row>
    <row r="281" spans="1:12" ht="15" customHeight="1" x14ac:dyDescent="0.2">
      <c r="A281" s="52" t="s">
        <v>94</v>
      </c>
      <c r="B281" s="43" t="s">
        <v>2</v>
      </c>
      <c r="C281" s="51" t="s">
        <v>69</v>
      </c>
      <c r="D281" s="5">
        <f t="shared" si="53"/>
        <v>4775.82</v>
      </c>
      <c r="E281" s="8">
        <f t="shared" ref="E281:K281" si="66">SUM(E282:E285)</f>
        <v>4775.82</v>
      </c>
      <c r="F281" s="8">
        <f t="shared" si="66"/>
        <v>0</v>
      </c>
      <c r="G281" s="5">
        <f t="shared" si="66"/>
        <v>0</v>
      </c>
      <c r="H281" s="5">
        <f t="shared" si="66"/>
        <v>0</v>
      </c>
      <c r="I281" s="5">
        <f t="shared" si="66"/>
        <v>0</v>
      </c>
      <c r="J281" s="5">
        <f t="shared" si="66"/>
        <v>0</v>
      </c>
      <c r="K281" s="5">
        <f t="shared" si="66"/>
        <v>0</v>
      </c>
      <c r="L281" s="6"/>
    </row>
    <row r="282" spans="1:12" ht="30" customHeight="1" x14ac:dyDescent="0.2">
      <c r="A282" s="52"/>
      <c r="B282" s="43" t="s">
        <v>1</v>
      </c>
      <c r="C282" s="51"/>
      <c r="D282" s="5">
        <f t="shared" si="53"/>
        <v>631.30999999999995</v>
      </c>
      <c r="E282" s="7">
        <v>631.30999999999995</v>
      </c>
      <c r="F282" s="7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6"/>
    </row>
    <row r="283" spans="1:12" ht="30" x14ac:dyDescent="0.2">
      <c r="A283" s="52"/>
      <c r="B283" s="43" t="s">
        <v>6</v>
      </c>
      <c r="C283" s="51"/>
      <c r="D283" s="5">
        <f t="shared" si="53"/>
        <v>537.79</v>
      </c>
      <c r="E283" s="7">
        <v>537.79</v>
      </c>
      <c r="F283" s="7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6"/>
    </row>
    <row r="284" spans="1:12" ht="45" x14ac:dyDescent="0.2">
      <c r="A284" s="52"/>
      <c r="B284" s="43" t="s">
        <v>14</v>
      </c>
      <c r="C284" s="51"/>
      <c r="D284" s="5">
        <f t="shared" ref="D284:D325" si="67">SUM(E284:I284)</f>
        <v>3606.72</v>
      </c>
      <c r="E284" s="7">
        <v>3606.72</v>
      </c>
      <c r="F284" s="7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6"/>
    </row>
    <row r="285" spans="1:12" ht="32.25" customHeight="1" x14ac:dyDescent="0.2">
      <c r="A285" s="52"/>
      <c r="B285" s="43" t="s">
        <v>20</v>
      </c>
      <c r="C285" s="51"/>
      <c r="D285" s="5">
        <f t="shared" si="67"/>
        <v>0</v>
      </c>
      <c r="E285" s="7">
        <v>0</v>
      </c>
      <c r="F285" s="7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6"/>
    </row>
    <row r="286" spans="1:12" ht="15" customHeight="1" x14ac:dyDescent="0.2">
      <c r="A286" s="52" t="s">
        <v>95</v>
      </c>
      <c r="B286" s="43" t="s">
        <v>2</v>
      </c>
      <c r="C286" s="51" t="s">
        <v>69</v>
      </c>
      <c r="D286" s="5">
        <f t="shared" si="67"/>
        <v>4555.5200000000004</v>
      </c>
      <c r="E286" s="8">
        <f t="shared" ref="E286:K286" si="68">SUM(E287:E290)</f>
        <v>4555.5200000000004</v>
      </c>
      <c r="F286" s="8">
        <f t="shared" si="68"/>
        <v>0</v>
      </c>
      <c r="G286" s="5">
        <f t="shared" si="68"/>
        <v>0</v>
      </c>
      <c r="H286" s="5">
        <f t="shared" si="68"/>
        <v>0</v>
      </c>
      <c r="I286" s="5">
        <f t="shared" si="68"/>
        <v>0</v>
      </c>
      <c r="J286" s="5">
        <f t="shared" si="68"/>
        <v>0</v>
      </c>
      <c r="K286" s="5">
        <f t="shared" si="68"/>
        <v>0</v>
      </c>
      <c r="L286" s="6"/>
    </row>
    <row r="287" spans="1:12" ht="30" x14ac:dyDescent="0.2">
      <c r="A287" s="52"/>
      <c r="B287" s="43" t="s">
        <v>1</v>
      </c>
      <c r="C287" s="51"/>
      <c r="D287" s="5">
        <f t="shared" si="67"/>
        <v>0</v>
      </c>
      <c r="E287" s="7">
        <v>0</v>
      </c>
      <c r="F287" s="7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6"/>
    </row>
    <row r="288" spans="1:12" ht="30" customHeight="1" x14ac:dyDescent="0.2">
      <c r="A288" s="52"/>
      <c r="B288" s="43" t="s">
        <v>6</v>
      </c>
      <c r="C288" s="51"/>
      <c r="D288" s="5">
        <f t="shared" si="67"/>
        <v>0</v>
      </c>
      <c r="E288" s="7">
        <v>0</v>
      </c>
      <c r="F288" s="7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6"/>
    </row>
    <row r="289" spans="1:12" ht="45" x14ac:dyDescent="0.2">
      <c r="A289" s="52"/>
      <c r="B289" s="43" t="s">
        <v>14</v>
      </c>
      <c r="C289" s="51"/>
      <c r="D289" s="5">
        <f t="shared" si="67"/>
        <v>4555.5200000000004</v>
      </c>
      <c r="E289" s="7">
        <v>4555.5200000000004</v>
      </c>
      <c r="F289" s="7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6"/>
    </row>
    <row r="290" spans="1:12" ht="32.25" customHeight="1" x14ac:dyDescent="0.2">
      <c r="A290" s="52"/>
      <c r="B290" s="43" t="s">
        <v>20</v>
      </c>
      <c r="C290" s="51"/>
      <c r="D290" s="5">
        <f t="shared" si="67"/>
        <v>0</v>
      </c>
      <c r="E290" s="7">
        <v>0</v>
      </c>
      <c r="F290" s="7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6"/>
    </row>
    <row r="291" spans="1:12" ht="15" customHeight="1" x14ac:dyDescent="0.2">
      <c r="A291" s="52" t="s">
        <v>96</v>
      </c>
      <c r="B291" s="43" t="s">
        <v>2</v>
      </c>
      <c r="C291" s="51" t="s">
        <v>69</v>
      </c>
      <c r="D291" s="5">
        <f t="shared" si="67"/>
        <v>1834.48</v>
      </c>
      <c r="E291" s="8">
        <f t="shared" ref="E291:K291" si="69">SUM(E292:E295)</f>
        <v>1834.48</v>
      </c>
      <c r="F291" s="8">
        <f t="shared" si="69"/>
        <v>0</v>
      </c>
      <c r="G291" s="5">
        <f t="shared" si="69"/>
        <v>0</v>
      </c>
      <c r="H291" s="5">
        <f t="shared" si="69"/>
        <v>0</v>
      </c>
      <c r="I291" s="5">
        <f t="shared" si="69"/>
        <v>0</v>
      </c>
      <c r="J291" s="5">
        <f t="shared" si="69"/>
        <v>0</v>
      </c>
      <c r="K291" s="5">
        <f t="shared" si="69"/>
        <v>0</v>
      </c>
      <c r="L291" s="6"/>
    </row>
    <row r="292" spans="1:12" ht="30" x14ac:dyDescent="0.2">
      <c r="A292" s="52"/>
      <c r="B292" s="43" t="s">
        <v>1</v>
      </c>
      <c r="C292" s="51"/>
      <c r="D292" s="5">
        <f t="shared" si="67"/>
        <v>0</v>
      </c>
      <c r="E292" s="7">
        <v>0</v>
      </c>
      <c r="F292" s="7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6"/>
    </row>
    <row r="293" spans="1:12" ht="30" customHeight="1" x14ac:dyDescent="0.2">
      <c r="A293" s="52"/>
      <c r="B293" s="43" t="s">
        <v>6</v>
      </c>
      <c r="C293" s="51"/>
      <c r="D293" s="5">
        <f t="shared" si="67"/>
        <v>0</v>
      </c>
      <c r="E293" s="7">
        <v>0</v>
      </c>
      <c r="F293" s="7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6"/>
    </row>
    <row r="294" spans="1:12" ht="57.75" customHeight="1" x14ac:dyDescent="0.2">
      <c r="A294" s="52"/>
      <c r="B294" s="43" t="s">
        <v>14</v>
      </c>
      <c r="C294" s="51"/>
      <c r="D294" s="5">
        <f t="shared" si="67"/>
        <v>1834.48</v>
      </c>
      <c r="E294" s="7">
        <v>1834.48</v>
      </c>
      <c r="F294" s="7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6"/>
    </row>
    <row r="295" spans="1:12" ht="42" customHeight="1" x14ac:dyDescent="0.2">
      <c r="A295" s="52"/>
      <c r="B295" s="43" t="s">
        <v>20</v>
      </c>
      <c r="C295" s="51"/>
      <c r="D295" s="5">
        <f t="shared" si="67"/>
        <v>0</v>
      </c>
      <c r="E295" s="7">
        <v>0</v>
      </c>
      <c r="F295" s="7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6"/>
    </row>
    <row r="296" spans="1:12" ht="21" customHeight="1" x14ac:dyDescent="0.2">
      <c r="A296" s="52" t="s">
        <v>97</v>
      </c>
      <c r="B296" s="43" t="s">
        <v>2</v>
      </c>
      <c r="C296" s="51" t="s">
        <v>69</v>
      </c>
      <c r="D296" s="5">
        <f t="shared" si="67"/>
        <v>2316.16</v>
      </c>
      <c r="E296" s="8">
        <f t="shared" ref="E296:K296" si="70">SUM(E297:E300)</f>
        <v>2316.16</v>
      </c>
      <c r="F296" s="8">
        <f t="shared" si="70"/>
        <v>0</v>
      </c>
      <c r="G296" s="5">
        <f t="shared" si="70"/>
        <v>0</v>
      </c>
      <c r="H296" s="5">
        <f t="shared" si="70"/>
        <v>0</v>
      </c>
      <c r="I296" s="5">
        <f t="shared" si="70"/>
        <v>0</v>
      </c>
      <c r="J296" s="5">
        <f t="shared" si="70"/>
        <v>0</v>
      </c>
      <c r="K296" s="5">
        <f t="shared" si="70"/>
        <v>0</v>
      </c>
      <c r="L296" s="6"/>
    </row>
    <row r="297" spans="1:12" ht="38.25" customHeight="1" x14ac:dyDescent="0.2">
      <c r="A297" s="52"/>
      <c r="B297" s="43" t="s">
        <v>1</v>
      </c>
      <c r="C297" s="51"/>
      <c r="D297" s="5">
        <f t="shared" si="67"/>
        <v>0</v>
      </c>
      <c r="E297" s="7">
        <v>0</v>
      </c>
      <c r="F297" s="7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6"/>
    </row>
    <row r="298" spans="1:12" ht="30" customHeight="1" x14ac:dyDescent="0.2">
      <c r="A298" s="52"/>
      <c r="B298" s="43" t="s">
        <v>6</v>
      </c>
      <c r="C298" s="51"/>
      <c r="D298" s="5">
        <f t="shared" si="67"/>
        <v>0</v>
      </c>
      <c r="E298" s="7">
        <v>0</v>
      </c>
      <c r="F298" s="7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6"/>
    </row>
    <row r="299" spans="1:12" ht="54.75" customHeight="1" x14ac:dyDescent="0.2">
      <c r="A299" s="52"/>
      <c r="B299" s="43" t="s">
        <v>14</v>
      </c>
      <c r="C299" s="51"/>
      <c r="D299" s="5">
        <f t="shared" si="67"/>
        <v>2316.16</v>
      </c>
      <c r="E299" s="7">
        <v>2316.16</v>
      </c>
      <c r="F299" s="7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6"/>
    </row>
    <row r="300" spans="1:12" ht="32.25" customHeight="1" x14ac:dyDescent="0.2">
      <c r="A300" s="52"/>
      <c r="B300" s="43" t="s">
        <v>20</v>
      </c>
      <c r="C300" s="51"/>
      <c r="D300" s="5">
        <f t="shared" si="67"/>
        <v>0</v>
      </c>
      <c r="E300" s="7">
        <v>0</v>
      </c>
      <c r="F300" s="7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6"/>
    </row>
    <row r="301" spans="1:12" ht="15" customHeight="1" x14ac:dyDescent="0.2">
      <c r="A301" s="52" t="s">
        <v>98</v>
      </c>
      <c r="B301" s="43" t="s">
        <v>2</v>
      </c>
      <c r="C301" s="51" t="s">
        <v>69</v>
      </c>
      <c r="D301" s="5">
        <f t="shared" si="67"/>
        <v>5456.98</v>
      </c>
      <c r="E301" s="8">
        <f t="shared" ref="E301:K301" si="71">SUM(E302:E305)</f>
        <v>5456.98</v>
      </c>
      <c r="F301" s="8">
        <f t="shared" si="71"/>
        <v>0</v>
      </c>
      <c r="G301" s="5">
        <f t="shared" si="71"/>
        <v>0</v>
      </c>
      <c r="H301" s="5">
        <f t="shared" si="71"/>
        <v>0</v>
      </c>
      <c r="I301" s="5">
        <f t="shared" si="71"/>
        <v>0</v>
      </c>
      <c r="J301" s="5">
        <f t="shared" si="71"/>
        <v>0</v>
      </c>
      <c r="K301" s="5">
        <f t="shared" si="71"/>
        <v>0</v>
      </c>
      <c r="L301" s="6"/>
    </row>
    <row r="302" spans="1:12" ht="30" customHeight="1" x14ac:dyDescent="0.2">
      <c r="A302" s="52"/>
      <c r="B302" s="43" t="s">
        <v>1</v>
      </c>
      <c r="C302" s="51"/>
      <c r="D302" s="5">
        <f t="shared" si="67"/>
        <v>530.27</v>
      </c>
      <c r="E302" s="7">
        <v>530.27</v>
      </c>
      <c r="F302" s="7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6"/>
    </row>
    <row r="303" spans="1:12" ht="30" x14ac:dyDescent="0.2">
      <c r="A303" s="52"/>
      <c r="B303" s="43" t="s">
        <v>6</v>
      </c>
      <c r="C303" s="51"/>
      <c r="D303" s="5">
        <f t="shared" si="67"/>
        <v>451.71</v>
      </c>
      <c r="E303" s="7">
        <v>451.71</v>
      </c>
      <c r="F303" s="7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6"/>
    </row>
    <row r="304" spans="1:12" ht="45" x14ac:dyDescent="0.2">
      <c r="A304" s="52"/>
      <c r="B304" s="43" t="s">
        <v>14</v>
      </c>
      <c r="C304" s="51"/>
      <c r="D304" s="5">
        <f t="shared" si="67"/>
        <v>4475</v>
      </c>
      <c r="E304" s="7">
        <v>4475</v>
      </c>
      <c r="F304" s="7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6"/>
    </row>
    <row r="305" spans="1:12" ht="32.25" customHeight="1" x14ac:dyDescent="0.2">
      <c r="A305" s="52"/>
      <c r="B305" s="43" t="s">
        <v>20</v>
      </c>
      <c r="C305" s="51"/>
      <c r="D305" s="5">
        <f t="shared" si="67"/>
        <v>0</v>
      </c>
      <c r="E305" s="7">
        <v>0</v>
      </c>
      <c r="F305" s="7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6"/>
    </row>
    <row r="306" spans="1:12" ht="15" customHeight="1" x14ac:dyDescent="0.2">
      <c r="A306" s="52" t="s">
        <v>99</v>
      </c>
      <c r="B306" s="43" t="s">
        <v>2</v>
      </c>
      <c r="C306" s="51" t="s">
        <v>69</v>
      </c>
      <c r="D306" s="5">
        <f t="shared" si="67"/>
        <v>5360.1900000000005</v>
      </c>
      <c r="E306" s="8">
        <f t="shared" ref="E306:K306" si="72">SUM(E307:E310)</f>
        <v>5360.1900000000005</v>
      </c>
      <c r="F306" s="8">
        <f t="shared" si="72"/>
        <v>0</v>
      </c>
      <c r="G306" s="5">
        <f t="shared" si="72"/>
        <v>0</v>
      </c>
      <c r="H306" s="5">
        <f t="shared" si="72"/>
        <v>0</v>
      </c>
      <c r="I306" s="5">
        <f t="shared" si="72"/>
        <v>0</v>
      </c>
      <c r="J306" s="5">
        <f t="shared" si="72"/>
        <v>0</v>
      </c>
      <c r="K306" s="5">
        <f t="shared" si="72"/>
        <v>0</v>
      </c>
      <c r="L306" s="6"/>
    </row>
    <row r="307" spans="1:12" ht="30" customHeight="1" x14ac:dyDescent="0.2">
      <c r="A307" s="52"/>
      <c r="B307" s="43" t="s">
        <v>1</v>
      </c>
      <c r="C307" s="51"/>
      <c r="D307" s="5">
        <f t="shared" si="67"/>
        <v>903.47</v>
      </c>
      <c r="E307" s="7">
        <v>903.47</v>
      </c>
      <c r="F307" s="7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6"/>
    </row>
    <row r="308" spans="1:12" ht="30" x14ac:dyDescent="0.2">
      <c r="A308" s="52"/>
      <c r="B308" s="43" t="s">
        <v>6</v>
      </c>
      <c r="C308" s="51"/>
      <c r="D308" s="5">
        <f t="shared" si="67"/>
        <v>769.63</v>
      </c>
      <c r="E308" s="7">
        <v>769.63</v>
      </c>
      <c r="F308" s="7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6"/>
    </row>
    <row r="309" spans="1:12" ht="45" x14ac:dyDescent="0.2">
      <c r="A309" s="52"/>
      <c r="B309" s="43" t="s">
        <v>14</v>
      </c>
      <c r="C309" s="51"/>
      <c r="D309" s="5">
        <f t="shared" si="67"/>
        <v>3687.09</v>
      </c>
      <c r="E309" s="7">
        <v>3687.09</v>
      </c>
      <c r="F309" s="7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6"/>
    </row>
    <row r="310" spans="1:12" ht="32.25" customHeight="1" x14ac:dyDescent="0.2">
      <c r="A310" s="52"/>
      <c r="B310" s="43" t="s">
        <v>20</v>
      </c>
      <c r="C310" s="51"/>
      <c r="D310" s="5">
        <f t="shared" si="67"/>
        <v>0</v>
      </c>
      <c r="E310" s="7">
        <v>0</v>
      </c>
      <c r="F310" s="7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6"/>
    </row>
    <row r="311" spans="1:12" ht="15" customHeight="1" x14ac:dyDescent="0.2">
      <c r="A311" s="52" t="s">
        <v>100</v>
      </c>
      <c r="B311" s="43" t="s">
        <v>2</v>
      </c>
      <c r="C311" s="51" t="s">
        <v>69</v>
      </c>
      <c r="D311" s="5">
        <f t="shared" si="67"/>
        <v>3847.2</v>
      </c>
      <c r="E311" s="8">
        <f t="shared" ref="E311:K311" si="73">SUM(E312:E315)</f>
        <v>3847.2</v>
      </c>
      <c r="F311" s="8">
        <f t="shared" si="73"/>
        <v>0</v>
      </c>
      <c r="G311" s="5">
        <f t="shared" si="73"/>
        <v>0</v>
      </c>
      <c r="H311" s="5">
        <f t="shared" si="73"/>
        <v>0</v>
      </c>
      <c r="I311" s="5">
        <f t="shared" si="73"/>
        <v>0</v>
      </c>
      <c r="J311" s="5">
        <f t="shared" si="73"/>
        <v>0</v>
      </c>
      <c r="K311" s="5">
        <f t="shared" si="73"/>
        <v>0</v>
      </c>
      <c r="L311" s="6"/>
    </row>
    <row r="312" spans="1:12" ht="30" customHeight="1" x14ac:dyDescent="0.2">
      <c r="A312" s="52"/>
      <c r="B312" s="43" t="s">
        <v>1</v>
      </c>
      <c r="C312" s="51"/>
      <c r="D312" s="5">
        <f t="shared" si="67"/>
        <v>363.61</v>
      </c>
      <c r="E312" s="7">
        <v>363.61</v>
      </c>
      <c r="F312" s="7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6"/>
    </row>
    <row r="313" spans="1:12" ht="30" x14ac:dyDescent="0.2">
      <c r="A313" s="52"/>
      <c r="B313" s="43" t="s">
        <v>6</v>
      </c>
      <c r="C313" s="51"/>
      <c r="D313" s="5">
        <f t="shared" si="67"/>
        <v>309.74</v>
      </c>
      <c r="E313" s="7">
        <v>309.74</v>
      </c>
      <c r="F313" s="7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6"/>
    </row>
    <row r="314" spans="1:12" ht="45" x14ac:dyDescent="0.2">
      <c r="A314" s="52"/>
      <c r="B314" s="43" t="s">
        <v>14</v>
      </c>
      <c r="C314" s="51"/>
      <c r="D314" s="5">
        <f t="shared" si="67"/>
        <v>3173.85</v>
      </c>
      <c r="E314" s="7">
        <v>3173.85</v>
      </c>
      <c r="F314" s="7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6"/>
    </row>
    <row r="315" spans="1:12" ht="32.25" customHeight="1" x14ac:dyDescent="0.2">
      <c r="A315" s="52"/>
      <c r="B315" s="43" t="s">
        <v>20</v>
      </c>
      <c r="C315" s="51"/>
      <c r="D315" s="5">
        <f t="shared" si="67"/>
        <v>0</v>
      </c>
      <c r="E315" s="7">
        <v>0</v>
      </c>
      <c r="F315" s="7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6"/>
    </row>
    <row r="316" spans="1:12" ht="15" customHeight="1" x14ac:dyDescent="0.2">
      <c r="A316" s="52" t="s">
        <v>101</v>
      </c>
      <c r="B316" s="43" t="s">
        <v>2</v>
      </c>
      <c r="C316" s="51" t="s">
        <v>69</v>
      </c>
      <c r="D316" s="5">
        <f t="shared" si="67"/>
        <v>3337.1</v>
      </c>
      <c r="E316" s="8">
        <f t="shared" ref="E316:K316" si="74">SUM(E317:E320)</f>
        <v>3337.1</v>
      </c>
      <c r="F316" s="8">
        <f t="shared" si="74"/>
        <v>0</v>
      </c>
      <c r="G316" s="5">
        <f t="shared" si="74"/>
        <v>0</v>
      </c>
      <c r="H316" s="5">
        <f t="shared" si="74"/>
        <v>0</v>
      </c>
      <c r="I316" s="5">
        <f t="shared" si="74"/>
        <v>0</v>
      </c>
      <c r="J316" s="5">
        <f t="shared" si="74"/>
        <v>0</v>
      </c>
      <c r="K316" s="5">
        <f t="shared" si="74"/>
        <v>0</v>
      </c>
      <c r="L316" s="6"/>
    </row>
    <row r="317" spans="1:12" ht="30" x14ac:dyDescent="0.2">
      <c r="A317" s="52"/>
      <c r="B317" s="43" t="s">
        <v>1</v>
      </c>
      <c r="C317" s="51"/>
      <c r="D317" s="5">
        <f t="shared" si="67"/>
        <v>0</v>
      </c>
      <c r="E317" s="7">
        <v>0</v>
      </c>
      <c r="F317" s="7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6"/>
    </row>
    <row r="318" spans="1:12" ht="30" x14ac:dyDescent="0.2">
      <c r="A318" s="52"/>
      <c r="B318" s="43" t="s">
        <v>6</v>
      </c>
      <c r="C318" s="51"/>
      <c r="D318" s="5">
        <f t="shared" si="67"/>
        <v>0</v>
      </c>
      <c r="E318" s="7">
        <v>0</v>
      </c>
      <c r="F318" s="7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6"/>
    </row>
    <row r="319" spans="1:12" ht="45" customHeight="1" x14ac:dyDescent="0.2">
      <c r="A319" s="52"/>
      <c r="B319" s="43" t="s">
        <v>14</v>
      </c>
      <c r="C319" s="51"/>
      <c r="D319" s="5">
        <f t="shared" si="67"/>
        <v>3337.1</v>
      </c>
      <c r="E319" s="7">
        <v>3337.1</v>
      </c>
      <c r="F319" s="7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6"/>
    </row>
    <row r="320" spans="1:12" ht="32.25" customHeight="1" x14ac:dyDescent="0.2">
      <c r="A320" s="52"/>
      <c r="B320" s="43" t="s">
        <v>20</v>
      </c>
      <c r="C320" s="51"/>
      <c r="D320" s="5">
        <f t="shared" si="67"/>
        <v>0</v>
      </c>
      <c r="E320" s="7">
        <v>0</v>
      </c>
      <c r="F320" s="7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6"/>
    </row>
    <row r="321" spans="1:12" ht="32.25" customHeight="1" x14ac:dyDescent="0.2">
      <c r="A321" s="52" t="s">
        <v>146</v>
      </c>
      <c r="B321" s="43" t="s">
        <v>2</v>
      </c>
      <c r="C321" s="51" t="s">
        <v>69</v>
      </c>
      <c r="D321" s="5">
        <f t="shared" si="67"/>
        <v>1227.933</v>
      </c>
      <c r="E321" s="8">
        <f t="shared" ref="E321:K321" si="75">SUM(E322:E325)</f>
        <v>1227.933</v>
      </c>
      <c r="F321" s="8">
        <f t="shared" si="75"/>
        <v>0</v>
      </c>
      <c r="G321" s="5">
        <f t="shared" si="75"/>
        <v>0</v>
      </c>
      <c r="H321" s="5">
        <f t="shared" si="75"/>
        <v>0</v>
      </c>
      <c r="I321" s="5">
        <f t="shared" si="75"/>
        <v>0</v>
      </c>
      <c r="J321" s="5">
        <f t="shared" si="75"/>
        <v>0</v>
      </c>
      <c r="K321" s="5">
        <f t="shared" si="75"/>
        <v>0</v>
      </c>
      <c r="L321" s="6"/>
    </row>
    <row r="322" spans="1:12" ht="32.25" customHeight="1" x14ac:dyDescent="0.2">
      <c r="A322" s="52"/>
      <c r="B322" s="43" t="s">
        <v>1</v>
      </c>
      <c r="C322" s="51"/>
      <c r="D322" s="5">
        <f t="shared" si="67"/>
        <v>0</v>
      </c>
      <c r="E322" s="7">
        <v>0</v>
      </c>
      <c r="F322" s="7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6"/>
    </row>
    <row r="323" spans="1:12" ht="32.25" customHeight="1" x14ac:dyDescent="0.2">
      <c r="A323" s="52"/>
      <c r="B323" s="43" t="s">
        <v>6</v>
      </c>
      <c r="C323" s="51"/>
      <c r="D323" s="5">
        <f t="shared" si="67"/>
        <v>0</v>
      </c>
      <c r="E323" s="7">
        <v>0</v>
      </c>
      <c r="F323" s="7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6"/>
    </row>
    <row r="324" spans="1:12" ht="32.25" customHeight="1" x14ac:dyDescent="0.2">
      <c r="A324" s="52"/>
      <c r="B324" s="43" t="s">
        <v>14</v>
      </c>
      <c r="C324" s="51"/>
      <c r="D324" s="5">
        <f t="shared" si="67"/>
        <v>1227.933</v>
      </c>
      <c r="E324" s="7">
        <v>1227.933</v>
      </c>
      <c r="F324" s="7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6"/>
    </row>
    <row r="325" spans="1:12" ht="32.25" customHeight="1" x14ac:dyDescent="0.2">
      <c r="A325" s="52"/>
      <c r="B325" s="43" t="s">
        <v>20</v>
      </c>
      <c r="C325" s="51"/>
      <c r="D325" s="5">
        <f t="shared" si="67"/>
        <v>0</v>
      </c>
      <c r="E325" s="7">
        <v>0</v>
      </c>
      <c r="F325" s="7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6"/>
    </row>
    <row r="326" spans="1:12" ht="32.25" customHeight="1" x14ac:dyDescent="0.2">
      <c r="A326" s="52" t="s">
        <v>158</v>
      </c>
      <c r="B326" s="43" t="s">
        <v>2</v>
      </c>
      <c r="C326" s="51" t="s">
        <v>69</v>
      </c>
      <c r="D326" s="5">
        <f t="shared" ref="D326:D345" si="76">SUM(E326:I326)</f>
        <v>0</v>
      </c>
      <c r="E326" s="8">
        <f t="shared" ref="E326:K326" si="77">SUM(E327:E330)</f>
        <v>0</v>
      </c>
      <c r="F326" s="8">
        <f t="shared" si="77"/>
        <v>0</v>
      </c>
      <c r="G326" s="5">
        <f t="shared" si="77"/>
        <v>0</v>
      </c>
      <c r="H326" s="5">
        <f t="shared" si="77"/>
        <v>0</v>
      </c>
      <c r="I326" s="5">
        <f t="shared" si="77"/>
        <v>0</v>
      </c>
      <c r="J326" s="5">
        <f t="shared" si="77"/>
        <v>0</v>
      </c>
      <c r="K326" s="5">
        <f t="shared" si="77"/>
        <v>0</v>
      </c>
      <c r="L326" s="6"/>
    </row>
    <row r="327" spans="1:12" ht="32.25" customHeight="1" x14ac:dyDescent="0.2">
      <c r="A327" s="52"/>
      <c r="B327" s="43" t="s">
        <v>1</v>
      </c>
      <c r="C327" s="51"/>
      <c r="D327" s="5">
        <f t="shared" si="76"/>
        <v>0</v>
      </c>
      <c r="E327" s="7">
        <v>0</v>
      </c>
      <c r="F327" s="7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6"/>
    </row>
    <row r="328" spans="1:12" ht="32.25" customHeight="1" x14ac:dyDescent="0.2">
      <c r="A328" s="52"/>
      <c r="B328" s="43" t="s">
        <v>6</v>
      </c>
      <c r="C328" s="51"/>
      <c r="D328" s="5">
        <f t="shared" si="76"/>
        <v>0</v>
      </c>
      <c r="E328" s="7">
        <v>0</v>
      </c>
      <c r="F328" s="7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6"/>
    </row>
    <row r="329" spans="1:12" ht="32.25" customHeight="1" x14ac:dyDescent="0.2">
      <c r="A329" s="52"/>
      <c r="B329" s="43" t="s">
        <v>14</v>
      </c>
      <c r="C329" s="51"/>
      <c r="D329" s="5">
        <f t="shared" si="76"/>
        <v>0</v>
      </c>
      <c r="E329" s="7">
        <v>0</v>
      </c>
      <c r="F329" s="7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6"/>
    </row>
    <row r="330" spans="1:12" ht="32.25" customHeight="1" x14ac:dyDescent="0.2">
      <c r="A330" s="52"/>
      <c r="B330" s="43" t="s">
        <v>20</v>
      </c>
      <c r="C330" s="51"/>
      <c r="D330" s="5">
        <f t="shared" si="76"/>
        <v>0</v>
      </c>
      <c r="E330" s="7">
        <v>0</v>
      </c>
      <c r="F330" s="7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6"/>
    </row>
    <row r="331" spans="1:12" ht="32.25" customHeight="1" x14ac:dyDescent="0.2">
      <c r="A331" s="52" t="s">
        <v>178</v>
      </c>
      <c r="B331" s="43" t="s">
        <v>2</v>
      </c>
      <c r="C331" s="51" t="s">
        <v>69</v>
      </c>
      <c r="D331" s="5">
        <f t="shared" si="76"/>
        <v>20778.21</v>
      </c>
      <c r="E331" s="8">
        <f t="shared" ref="E331:K331" si="78">SUM(E332:E335)</f>
        <v>20778.21</v>
      </c>
      <c r="F331" s="8">
        <f t="shared" si="78"/>
        <v>0</v>
      </c>
      <c r="G331" s="5">
        <f t="shared" si="78"/>
        <v>0</v>
      </c>
      <c r="H331" s="5">
        <f t="shared" si="78"/>
        <v>0</v>
      </c>
      <c r="I331" s="5">
        <f t="shared" si="78"/>
        <v>0</v>
      </c>
      <c r="J331" s="5">
        <f t="shared" si="78"/>
        <v>0</v>
      </c>
      <c r="K331" s="5">
        <f t="shared" si="78"/>
        <v>0</v>
      </c>
      <c r="L331" s="6"/>
    </row>
    <row r="332" spans="1:12" ht="32.25" customHeight="1" x14ac:dyDescent="0.2">
      <c r="A332" s="52"/>
      <c r="B332" s="43" t="s">
        <v>1</v>
      </c>
      <c r="C332" s="51"/>
      <c r="D332" s="5">
        <v>0</v>
      </c>
      <c r="E332" s="7">
        <v>0</v>
      </c>
      <c r="F332" s="7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6"/>
    </row>
    <row r="333" spans="1:12" ht="32.25" customHeight="1" x14ac:dyDescent="0.2">
      <c r="A333" s="52"/>
      <c r="B333" s="43" t="s">
        <v>6</v>
      </c>
      <c r="C333" s="51"/>
      <c r="D333" s="5">
        <f t="shared" si="76"/>
        <v>0</v>
      </c>
      <c r="E333" s="7">
        <v>0</v>
      </c>
      <c r="F333" s="7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6"/>
    </row>
    <row r="334" spans="1:12" ht="32.25" customHeight="1" x14ac:dyDescent="0.2">
      <c r="A334" s="52"/>
      <c r="B334" s="43" t="s">
        <v>14</v>
      </c>
      <c r="C334" s="51"/>
      <c r="D334" s="5">
        <f>SUM(E334:I334)</f>
        <v>20778.21</v>
      </c>
      <c r="E334" s="7">
        <v>20778.21</v>
      </c>
      <c r="F334" s="7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6"/>
    </row>
    <row r="335" spans="1:12" ht="32.25" customHeight="1" x14ac:dyDescent="0.2">
      <c r="A335" s="52"/>
      <c r="B335" s="43" t="s">
        <v>20</v>
      </c>
      <c r="C335" s="51"/>
      <c r="D335" s="5">
        <f t="shared" si="76"/>
        <v>0</v>
      </c>
      <c r="E335" s="7">
        <v>0</v>
      </c>
      <c r="F335" s="7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6"/>
    </row>
    <row r="336" spans="1:12" ht="32.25" customHeight="1" x14ac:dyDescent="0.2">
      <c r="A336" s="52" t="s">
        <v>180</v>
      </c>
      <c r="B336" s="43" t="s">
        <v>2</v>
      </c>
      <c r="C336" s="51" t="s">
        <v>69</v>
      </c>
      <c r="D336" s="5">
        <f t="shared" si="76"/>
        <v>22621.31</v>
      </c>
      <c r="E336" s="8">
        <f t="shared" ref="E336:K336" si="79">SUM(E337:E340)</f>
        <v>22621.31</v>
      </c>
      <c r="F336" s="8">
        <f t="shared" si="79"/>
        <v>0</v>
      </c>
      <c r="G336" s="5">
        <f t="shared" si="79"/>
        <v>0</v>
      </c>
      <c r="H336" s="5">
        <f t="shared" si="79"/>
        <v>0</v>
      </c>
      <c r="I336" s="5">
        <f t="shared" si="79"/>
        <v>0</v>
      </c>
      <c r="J336" s="5">
        <f t="shared" si="79"/>
        <v>0</v>
      </c>
      <c r="K336" s="5">
        <f t="shared" si="79"/>
        <v>0</v>
      </c>
      <c r="L336" s="6"/>
    </row>
    <row r="337" spans="1:12" ht="32.25" customHeight="1" x14ac:dyDescent="0.2">
      <c r="A337" s="52"/>
      <c r="B337" s="43" t="s">
        <v>1</v>
      </c>
      <c r="C337" s="51"/>
      <c r="D337" s="5">
        <v>0</v>
      </c>
      <c r="E337" s="5">
        <v>0</v>
      </c>
      <c r="F337" s="7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6"/>
    </row>
    <row r="338" spans="1:12" ht="32.25" customHeight="1" x14ac:dyDescent="0.2">
      <c r="A338" s="52"/>
      <c r="B338" s="43" t="s">
        <v>6</v>
      </c>
      <c r="C338" s="51"/>
      <c r="D338" s="5">
        <f t="shared" si="76"/>
        <v>0</v>
      </c>
      <c r="E338" s="7">
        <v>0</v>
      </c>
      <c r="F338" s="7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6"/>
    </row>
    <row r="339" spans="1:12" ht="32.25" customHeight="1" x14ac:dyDescent="0.2">
      <c r="A339" s="52"/>
      <c r="B339" s="43" t="s">
        <v>14</v>
      </c>
      <c r="C339" s="51"/>
      <c r="D339" s="5">
        <f>SUM(E339:I339)</f>
        <v>22621.31</v>
      </c>
      <c r="E339" s="7">
        <v>22621.31</v>
      </c>
      <c r="F339" s="7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6"/>
    </row>
    <row r="340" spans="1:12" ht="32.25" customHeight="1" x14ac:dyDescent="0.2">
      <c r="A340" s="52"/>
      <c r="B340" s="43" t="s">
        <v>20</v>
      </c>
      <c r="C340" s="51"/>
      <c r="D340" s="5">
        <f t="shared" si="76"/>
        <v>0</v>
      </c>
      <c r="E340" s="7">
        <v>0</v>
      </c>
      <c r="F340" s="7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6"/>
    </row>
    <row r="341" spans="1:12" ht="32.25" customHeight="1" x14ac:dyDescent="0.2">
      <c r="A341" s="52" t="s">
        <v>190</v>
      </c>
      <c r="B341" s="43" t="s">
        <v>2</v>
      </c>
      <c r="C341" s="51" t="s">
        <v>69</v>
      </c>
      <c r="D341" s="5">
        <f t="shared" si="76"/>
        <v>21487.61</v>
      </c>
      <c r="E341" s="8">
        <f t="shared" ref="E341:K341" si="80">SUM(E342:E345)</f>
        <v>21487.61</v>
      </c>
      <c r="F341" s="8">
        <f t="shared" si="80"/>
        <v>0</v>
      </c>
      <c r="G341" s="5">
        <f t="shared" si="80"/>
        <v>0</v>
      </c>
      <c r="H341" s="5">
        <f t="shared" si="80"/>
        <v>0</v>
      </c>
      <c r="I341" s="5">
        <f t="shared" si="80"/>
        <v>0</v>
      </c>
      <c r="J341" s="5">
        <f t="shared" si="80"/>
        <v>0</v>
      </c>
      <c r="K341" s="5">
        <f t="shared" si="80"/>
        <v>0</v>
      </c>
      <c r="L341" s="6"/>
    </row>
    <row r="342" spans="1:12" ht="32.25" customHeight="1" x14ac:dyDescent="0.2">
      <c r="A342" s="52"/>
      <c r="B342" s="43" t="s">
        <v>1</v>
      </c>
      <c r="C342" s="51"/>
      <c r="D342" s="5">
        <f>SUM(E342:I342)</f>
        <v>0</v>
      </c>
      <c r="E342" s="7">
        <v>0</v>
      </c>
      <c r="F342" s="7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6"/>
    </row>
    <row r="343" spans="1:12" ht="32.25" customHeight="1" x14ac:dyDescent="0.2">
      <c r="A343" s="52"/>
      <c r="B343" s="43" t="s">
        <v>6</v>
      </c>
      <c r="C343" s="51"/>
      <c r="D343" s="5">
        <f t="shared" si="76"/>
        <v>0</v>
      </c>
      <c r="E343" s="7">
        <v>0</v>
      </c>
      <c r="F343" s="7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6"/>
    </row>
    <row r="344" spans="1:12" ht="32.25" customHeight="1" x14ac:dyDescent="0.2">
      <c r="A344" s="52"/>
      <c r="B344" s="43" t="s">
        <v>14</v>
      </c>
      <c r="C344" s="51"/>
      <c r="D344" s="5">
        <f>SUM(E344:I344)</f>
        <v>21487.61</v>
      </c>
      <c r="E344" s="7">
        <v>21487.61</v>
      </c>
      <c r="F344" s="7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6"/>
    </row>
    <row r="345" spans="1:12" ht="32.25" customHeight="1" x14ac:dyDescent="0.2">
      <c r="A345" s="52"/>
      <c r="B345" s="43" t="s">
        <v>20</v>
      </c>
      <c r="C345" s="51"/>
      <c r="D345" s="5">
        <f t="shared" si="76"/>
        <v>0</v>
      </c>
      <c r="E345" s="7">
        <v>0</v>
      </c>
      <c r="F345" s="7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6"/>
    </row>
    <row r="346" spans="1:12" ht="32.25" customHeight="1" x14ac:dyDescent="0.2">
      <c r="A346" s="52" t="s">
        <v>183</v>
      </c>
      <c r="B346" s="43" t="s">
        <v>2</v>
      </c>
      <c r="C346" s="51" t="s">
        <v>69</v>
      </c>
      <c r="D346" s="5">
        <f>SUM(E346:I346)</f>
        <v>5162.05</v>
      </c>
      <c r="E346" s="8">
        <f t="shared" ref="E346:K346" si="81">SUM(E347:E350)</f>
        <v>5162.05</v>
      </c>
      <c r="F346" s="8">
        <f t="shared" si="81"/>
        <v>0</v>
      </c>
      <c r="G346" s="5">
        <f t="shared" si="81"/>
        <v>0</v>
      </c>
      <c r="H346" s="5">
        <f t="shared" si="81"/>
        <v>0</v>
      </c>
      <c r="I346" s="5">
        <f t="shared" si="81"/>
        <v>0</v>
      </c>
      <c r="J346" s="5">
        <f t="shared" si="81"/>
        <v>0</v>
      </c>
      <c r="K346" s="5">
        <f t="shared" si="81"/>
        <v>0</v>
      </c>
      <c r="L346" s="6"/>
    </row>
    <row r="347" spans="1:12" ht="32.25" customHeight="1" x14ac:dyDescent="0.2">
      <c r="A347" s="52"/>
      <c r="B347" s="43" t="s">
        <v>1</v>
      </c>
      <c r="C347" s="51"/>
      <c r="D347" s="5">
        <v>0</v>
      </c>
      <c r="E347" s="5">
        <v>0</v>
      </c>
      <c r="F347" s="7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6"/>
    </row>
    <row r="348" spans="1:12" ht="32.25" customHeight="1" x14ac:dyDescent="0.2">
      <c r="A348" s="52"/>
      <c r="B348" s="43" t="s">
        <v>6</v>
      </c>
      <c r="C348" s="51"/>
      <c r="D348" s="5">
        <f>SUM(E348:I348)</f>
        <v>0</v>
      </c>
      <c r="E348" s="7">
        <v>0</v>
      </c>
      <c r="F348" s="7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6"/>
    </row>
    <row r="349" spans="1:12" ht="32.25" customHeight="1" x14ac:dyDescent="0.2">
      <c r="A349" s="52"/>
      <c r="B349" s="43" t="s">
        <v>14</v>
      </c>
      <c r="C349" s="51"/>
      <c r="D349" s="5">
        <f>SUM(E349:I349)</f>
        <v>5162.05</v>
      </c>
      <c r="E349" s="7">
        <v>5162.05</v>
      </c>
      <c r="F349" s="7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6"/>
    </row>
    <row r="350" spans="1:12" ht="32.25" customHeight="1" x14ac:dyDescent="0.2">
      <c r="A350" s="52"/>
      <c r="B350" s="43" t="s">
        <v>20</v>
      </c>
      <c r="C350" s="51"/>
      <c r="D350" s="5">
        <f>SUM(E350:I350)</f>
        <v>0</v>
      </c>
      <c r="E350" s="7">
        <v>0</v>
      </c>
      <c r="F350" s="7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6"/>
    </row>
    <row r="351" spans="1:12" ht="32.25" customHeight="1" x14ac:dyDescent="0.2">
      <c r="A351" s="52" t="s">
        <v>193</v>
      </c>
      <c r="B351" s="43" t="s">
        <v>2</v>
      </c>
      <c r="C351" s="51" t="s">
        <v>69</v>
      </c>
      <c r="D351" s="5">
        <f>SUM(E351:I351)</f>
        <v>364.73</v>
      </c>
      <c r="E351" s="8">
        <f t="shared" ref="E351:K351" si="82">SUM(E352:E355)</f>
        <v>364.73</v>
      </c>
      <c r="F351" s="8">
        <f t="shared" si="82"/>
        <v>0</v>
      </c>
      <c r="G351" s="5">
        <f t="shared" si="82"/>
        <v>0</v>
      </c>
      <c r="H351" s="5">
        <f t="shared" si="82"/>
        <v>0</v>
      </c>
      <c r="I351" s="5">
        <f t="shared" si="82"/>
        <v>0</v>
      </c>
      <c r="J351" s="5">
        <f t="shared" si="82"/>
        <v>0</v>
      </c>
      <c r="K351" s="5">
        <f t="shared" si="82"/>
        <v>0</v>
      </c>
      <c r="L351" s="6"/>
    </row>
    <row r="352" spans="1:12" ht="32.25" customHeight="1" x14ac:dyDescent="0.2">
      <c r="A352" s="52"/>
      <c r="B352" s="43" t="s">
        <v>1</v>
      </c>
      <c r="C352" s="51"/>
      <c r="D352" s="5">
        <v>0</v>
      </c>
      <c r="E352" s="5">
        <v>0</v>
      </c>
      <c r="F352" s="7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6"/>
    </row>
    <row r="353" spans="1:12" ht="32.25" customHeight="1" x14ac:dyDescent="0.2">
      <c r="A353" s="52"/>
      <c r="B353" s="43" t="s">
        <v>6</v>
      </c>
      <c r="C353" s="51"/>
      <c r="D353" s="5">
        <f>SUM(E353:I353)</f>
        <v>0</v>
      </c>
      <c r="E353" s="7">
        <v>0</v>
      </c>
      <c r="F353" s="7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6"/>
    </row>
    <row r="354" spans="1:12" ht="32.25" customHeight="1" x14ac:dyDescent="0.2">
      <c r="A354" s="52"/>
      <c r="B354" s="43" t="s">
        <v>14</v>
      </c>
      <c r="C354" s="51"/>
      <c r="D354" s="5">
        <f>SUM(E354:I354)</f>
        <v>364.73</v>
      </c>
      <c r="E354" s="7">
        <v>364.73</v>
      </c>
      <c r="F354" s="7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6"/>
    </row>
    <row r="355" spans="1:12" ht="32.25" customHeight="1" x14ac:dyDescent="0.2">
      <c r="A355" s="52"/>
      <c r="B355" s="43" t="s">
        <v>20</v>
      </c>
      <c r="C355" s="51"/>
      <c r="D355" s="5">
        <f>SUM(E355:I355)</f>
        <v>0</v>
      </c>
      <c r="E355" s="7">
        <v>0</v>
      </c>
      <c r="F355" s="7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6"/>
    </row>
    <row r="356" spans="1:12" ht="15" customHeight="1" x14ac:dyDescent="0.2">
      <c r="A356" s="76" t="s">
        <v>244</v>
      </c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</row>
    <row r="357" spans="1:12" ht="32.25" customHeight="1" x14ac:dyDescent="0.2">
      <c r="A357" s="52" t="s">
        <v>245</v>
      </c>
      <c r="B357" s="43" t="s">
        <v>2</v>
      </c>
      <c r="C357" s="51" t="s">
        <v>69</v>
      </c>
      <c r="D357" s="5">
        <f>SUM(E357:I357)</f>
        <v>0</v>
      </c>
      <c r="E357" s="8">
        <f t="shared" ref="E357:K357" si="83">SUM(E358:E361)</f>
        <v>0</v>
      </c>
      <c r="F357" s="8">
        <f t="shared" si="83"/>
        <v>0</v>
      </c>
      <c r="G357" s="5">
        <f t="shared" si="83"/>
        <v>0</v>
      </c>
      <c r="H357" s="5">
        <f t="shared" si="83"/>
        <v>0</v>
      </c>
      <c r="I357" s="5">
        <f t="shared" si="83"/>
        <v>0</v>
      </c>
      <c r="J357" s="5">
        <f t="shared" si="83"/>
        <v>0</v>
      </c>
      <c r="K357" s="5">
        <f t="shared" si="83"/>
        <v>0</v>
      </c>
      <c r="L357" s="6"/>
    </row>
    <row r="358" spans="1:12" ht="32.25" customHeight="1" x14ac:dyDescent="0.2">
      <c r="A358" s="52"/>
      <c r="B358" s="43" t="s">
        <v>1</v>
      </c>
      <c r="C358" s="51"/>
      <c r="D358" s="5">
        <v>0</v>
      </c>
      <c r="E358" s="5">
        <v>0</v>
      </c>
      <c r="F358" s="7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6"/>
    </row>
    <row r="359" spans="1:12" ht="32.25" customHeight="1" x14ac:dyDescent="0.2">
      <c r="A359" s="52"/>
      <c r="B359" s="43" t="s">
        <v>6</v>
      </c>
      <c r="C359" s="51"/>
      <c r="D359" s="5">
        <f>SUM(E359:I359)</f>
        <v>0</v>
      </c>
      <c r="E359" s="7">
        <v>0</v>
      </c>
      <c r="F359" s="7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6"/>
    </row>
    <row r="360" spans="1:12" ht="32.25" customHeight="1" x14ac:dyDescent="0.2">
      <c r="A360" s="52"/>
      <c r="B360" s="43" t="s">
        <v>14</v>
      </c>
      <c r="C360" s="51"/>
      <c r="D360" s="5">
        <f>SUM(E360:I360)</f>
        <v>0</v>
      </c>
      <c r="E360" s="7">
        <v>0</v>
      </c>
      <c r="F360" s="7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6"/>
    </row>
    <row r="361" spans="1:12" ht="32.25" customHeight="1" x14ac:dyDescent="0.2">
      <c r="A361" s="52"/>
      <c r="B361" s="43" t="s">
        <v>20</v>
      </c>
      <c r="C361" s="51"/>
      <c r="D361" s="5">
        <f>SUM(E361:I361)</f>
        <v>0</v>
      </c>
      <c r="E361" s="7">
        <v>0</v>
      </c>
      <c r="F361" s="7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6"/>
    </row>
    <row r="362" spans="1:12" ht="32.25" customHeight="1" x14ac:dyDescent="0.2">
      <c r="A362" s="52" t="s">
        <v>246</v>
      </c>
      <c r="B362" s="43" t="s">
        <v>2</v>
      </c>
      <c r="C362" s="51" t="s">
        <v>69</v>
      </c>
      <c r="D362" s="5">
        <f>SUM(E362:I362)</f>
        <v>0</v>
      </c>
      <c r="E362" s="8">
        <f t="shared" ref="E362:K362" si="84">SUM(E363:E366)</f>
        <v>0</v>
      </c>
      <c r="F362" s="8">
        <f t="shared" si="84"/>
        <v>0</v>
      </c>
      <c r="G362" s="5">
        <f t="shared" si="84"/>
        <v>0</v>
      </c>
      <c r="H362" s="5">
        <f t="shared" si="84"/>
        <v>0</v>
      </c>
      <c r="I362" s="5">
        <f t="shared" si="84"/>
        <v>0</v>
      </c>
      <c r="J362" s="5">
        <f t="shared" si="84"/>
        <v>0</v>
      </c>
      <c r="K362" s="5">
        <f t="shared" si="84"/>
        <v>0</v>
      </c>
      <c r="L362" s="6"/>
    </row>
    <row r="363" spans="1:12" ht="32.25" customHeight="1" x14ac:dyDescent="0.2">
      <c r="A363" s="52"/>
      <c r="B363" s="43" t="s">
        <v>1</v>
      </c>
      <c r="C363" s="51"/>
      <c r="D363" s="5">
        <v>0</v>
      </c>
      <c r="E363" s="5">
        <v>0</v>
      </c>
      <c r="F363" s="7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6"/>
    </row>
    <row r="364" spans="1:12" ht="32.25" customHeight="1" x14ac:dyDescent="0.2">
      <c r="A364" s="52"/>
      <c r="B364" s="43" t="s">
        <v>6</v>
      </c>
      <c r="C364" s="51"/>
      <c r="D364" s="5">
        <f>SUM(E364:I364)</f>
        <v>0</v>
      </c>
      <c r="E364" s="7">
        <v>0</v>
      </c>
      <c r="F364" s="7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6"/>
    </row>
    <row r="365" spans="1:12" ht="32.25" customHeight="1" x14ac:dyDescent="0.2">
      <c r="A365" s="52"/>
      <c r="B365" s="43" t="s">
        <v>14</v>
      </c>
      <c r="C365" s="51"/>
      <c r="D365" s="5">
        <f>SUM(E365:I365)</f>
        <v>0</v>
      </c>
      <c r="E365" s="7">
        <v>0</v>
      </c>
      <c r="F365" s="7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6"/>
    </row>
    <row r="366" spans="1:12" ht="32.25" customHeight="1" x14ac:dyDescent="0.2">
      <c r="A366" s="52"/>
      <c r="B366" s="43" t="s">
        <v>20</v>
      </c>
      <c r="C366" s="51"/>
      <c r="D366" s="5">
        <f>SUM(E366:I366)</f>
        <v>0</v>
      </c>
      <c r="E366" s="7">
        <v>0</v>
      </c>
      <c r="F366" s="7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6"/>
    </row>
    <row r="367" spans="1:12" ht="32.25" customHeight="1" x14ac:dyDescent="0.2">
      <c r="A367" s="52" t="s">
        <v>247</v>
      </c>
      <c r="B367" s="43" t="s">
        <v>2</v>
      </c>
      <c r="C367" s="51" t="s">
        <v>69</v>
      </c>
      <c r="D367" s="5">
        <f>SUM(E367:I367)</f>
        <v>0</v>
      </c>
      <c r="E367" s="8">
        <f t="shared" ref="E367:K367" si="85">SUM(E368:E371)</f>
        <v>0</v>
      </c>
      <c r="F367" s="8">
        <f t="shared" si="85"/>
        <v>0</v>
      </c>
      <c r="G367" s="5">
        <f t="shared" si="85"/>
        <v>0</v>
      </c>
      <c r="H367" s="5">
        <f t="shared" si="85"/>
        <v>0</v>
      </c>
      <c r="I367" s="5">
        <f t="shared" si="85"/>
        <v>0</v>
      </c>
      <c r="J367" s="5">
        <f t="shared" si="85"/>
        <v>0</v>
      </c>
      <c r="K367" s="5">
        <f t="shared" si="85"/>
        <v>0</v>
      </c>
      <c r="L367" s="6"/>
    </row>
    <row r="368" spans="1:12" ht="32.25" customHeight="1" x14ac:dyDescent="0.2">
      <c r="A368" s="52"/>
      <c r="B368" s="43" t="s">
        <v>1</v>
      </c>
      <c r="C368" s="51"/>
      <c r="D368" s="5">
        <v>0</v>
      </c>
      <c r="E368" s="5">
        <v>0</v>
      </c>
      <c r="F368" s="7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6"/>
    </row>
    <row r="369" spans="1:12" ht="32.25" customHeight="1" x14ac:dyDescent="0.2">
      <c r="A369" s="52"/>
      <c r="B369" s="43" t="s">
        <v>6</v>
      </c>
      <c r="C369" s="51"/>
      <c r="D369" s="5">
        <f>SUM(E369:I369)</f>
        <v>0</v>
      </c>
      <c r="E369" s="7">
        <v>0</v>
      </c>
      <c r="F369" s="7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6"/>
    </row>
    <row r="370" spans="1:12" ht="32.25" customHeight="1" x14ac:dyDescent="0.2">
      <c r="A370" s="52"/>
      <c r="B370" s="43" t="s">
        <v>14</v>
      </c>
      <c r="C370" s="51"/>
      <c r="D370" s="5">
        <f>SUM(E370:I370)</f>
        <v>0</v>
      </c>
      <c r="E370" s="7">
        <v>0</v>
      </c>
      <c r="F370" s="7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6"/>
    </row>
    <row r="371" spans="1:12" ht="32.25" customHeight="1" x14ac:dyDescent="0.2">
      <c r="A371" s="52"/>
      <c r="B371" s="43" t="s">
        <v>20</v>
      </c>
      <c r="C371" s="51"/>
      <c r="D371" s="5">
        <f>SUM(E371:I371)</f>
        <v>0</v>
      </c>
      <c r="E371" s="7">
        <v>0</v>
      </c>
      <c r="F371" s="7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6"/>
    </row>
    <row r="372" spans="1:12" ht="32.25" customHeight="1" x14ac:dyDescent="0.2">
      <c r="A372" s="52" t="s">
        <v>248</v>
      </c>
      <c r="B372" s="43" t="s">
        <v>2</v>
      </c>
      <c r="C372" s="51" t="s">
        <v>69</v>
      </c>
      <c r="D372" s="5">
        <f>SUM(E372:I372)</f>
        <v>611.26</v>
      </c>
      <c r="E372" s="8">
        <f t="shared" ref="E372:K372" si="86">SUM(E373:E376)</f>
        <v>0</v>
      </c>
      <c r="F372" s="8">
        <f t="shared" si="86"/>
        <v>611.26</v>
      </c>
      <c r="G372" s="5">
        <f t="shared" si="86"/>
        <v>0</v>
      </c>
      <c r="H372" s="5">
        <f t="shared" si="86"/>
        <v>0</v>
      </c>
      <c r="I372" s="5">
        <f t="shared" si="86"/>
        <v>0</v>
      </c>
      <c r="J372" s="5">
        <f t="shared" si="86"/>
        <v>0</v>
      </c>
      <c r="K372" s="5">
        <f t="shared" si="86"/>
        <v>0</v>
      </c>
      <c r="L372" s="6"/>
    </row>
    <row r="373" spans="1:12" ht="32.25" customHeight="1" x14ac:dyDescent="0.2">
      <c r="A373" s="52"/>
      <c r="B373" s="43" t="s">
        <v>1</v>
      </c>
      <c r="C373" s="51"/>
      <c r="D373" s="5">
        <v>0</v>
      </c>
      <c r="E373" s="5">
        <v>0</v>
      </c>
      <c r="F373" s="7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6"/>
    </row>
    <row r="374" spans="1:12" ht="32.25" customHeight="1" x14ac:dyDescent="0.2">
      <c r="A374" s="52"/>
      <c r="B374" s="43" t="s">
        <v>6</v>
      </c>
      <c r="C374" s="51"/>
      <c r="D374" s="5">
        <f>SUM(E374:I374)</f>
        <v>0</v>
      </c>
      <c r="E374" s="7">
        <v>0</v>
      </c>
      <c r="F374" s="7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6"/>
    </row>
    <row r="375" spans="1:12" ht="32.25" customHeight="1" x14ac:dyDescent="0.2">
      <c r="A375" s="52"/>
      <c r="B375" s="43" t="s">
        <v>14</v>
      </c>
      <c r="C375" s="51"/>
      <c r="D375" s="5">
        <f>SUM(E375:I375)</f>
        <v>611.26</v>
      </c>
      <c r="E375" s="7">
        <v>0</v>
      </c>
      <c r="F375" s="7">
        <v>611.26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6"/>
    </row>
    <row r="376" spans="1:12" ht="32.25" customHeight="1" x14ac:dyDescent="0.2">
      <c r="A376" s="52"/>
      <c r="B376" s="43" t="s">
        <v>20</v>
      </c>
      <c r="C376" s="51"/>
      <c r="D376" s="5">
        <f>SUM(E376:I376)</f>
        <v>0</v>
      </c>
      <c r="E376" s="7">
        <v>0</v>
      </c>
      <c r="F376" s="7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6"/>
    </row>
    <row r="377" spans="1:12" ht="32.25" customHeight="1" x14ac:dyDescent="0.2">
      <c r="A377" s="52" t="s">
        <v>249</v>
      </c>
      <c r="B377" s="43" t="s">
        <v>2</v>
      </c>
      <c r="C377" s="51" t="s">
        <v>69</v>
      </c>
      <c r="D377" s="5">
        <f>SUM(E377:I377)</f>
        <v>0</v>
      </c>
      <c r="E377" s="8">
        <f t="shared" ref="E377:K377" si="87">SUM(E378:E381)</f>
        <v>0</v>
      </c>
      <c r="F377" s="8">
        <f t="shared" si="87"/>
        <v>0</v>
      </c>
      <c r="G377" s="5">
        <f t="shared" si="87"/>
        <v>0</v>
      </c>
      <c r="H377" s="5">
        <f t="shared" si="87"/>
        <v>0</v>
      </c>
      <c r="I377" s="5">
        <f t="shared" si="87"/>
        <v>0</v>
      </c>
      <c r="J377" s="5">
        <f t="shared" si="87"/>
        <v>0</v>
      </c>
      <c r="K377" s="5">
        <f t="shared" si="87"/>
        <v>0</v>
      </c>
      <c r="L377" s="6"/>
    </row>
    <row r="378" spans="1:12" ht="32.25" customHeight="1" x14ac:dyDescent="0.2">
      <c r="A378" s="52"/>
      <c r="B378" s="43" t="s">
        <v>1</v>
      </c>
      <c r="C378" s="51"/>
      <c r="D378" s="5">
        <v>0</v>
      </c>
      <c r="E378" s="5">
        <v>0</v>
      </c>
      <c r="F378" s="7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6"/>
    </row>
    <row r="379" spans="1:12" ht="32.25" customHeight="1" x14ac:dyDescent="0.2">
      <c r="A379" s="52"/>
      <c r="B379" s="43" t="s">
        <v>6</v>
      </c>
      <c r="C379" s="51"/>
      <c r="D379" s="5">
        <f>SUM(E379:I379)</f>
        <v>0</v>
      </c>
      <c r="E379" s="7">
        <v>0</v>
      </c>
      <c r="F379" s="7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6"/>
    </row>
    <row r="380" spans="1:12" ht="32.25" customHeight="1" x14ac:dyDescent="0.2">
      <c r="A380" s="52"/>
      <c r="B380" s="43" t="s">
        <v>14</v>
      </c>
      <c r="C380" s="51"/>
      <c r="D380" s="5">
        <f>SUM(E380:I380)</f>
        <v>0</v>
      </c>
      <c r="E380" s="7">
        <v>0</v>
      </c>
      <c r="F380" s="7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6"/>
    </row>
    <row r="381" spans="1:12" ht="32.25" customHeight="1" x14ac:dyDescent="0.2">
      <c r="A381" s="52"/>
      <c r="B381" s="43" t="s">
        <v>20</v>
      </c>
      <c r="C381" s="51"/>
      <c r="D381" s="5">
        <f>SUM(E381:I381)</f>
        <v>0</v>
      </c>
      <c r="E381" s="7">
        <v>0</v>
      </c>
      <c r="F381" s="7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6"/>
    </row>
    <row r="382" spans="1:12" ht="32.25" customHeight="1" x14ac:dyDescent="0.2">
      <c r="A382" s="52" t="s">
        <v>250</v>
      </c>
      <c r="B382" s="43" t="s">
        <v>2</v>
      </c>
      <c r="C382" s="51" t="s">
        <v>69</v>
      </c>
      <c r="D382" s="5">
        <f>SUM(E382:I382)</f>
        <v>0</v>
      </c>
      <c r="E382" s="8">
        <f t="shared" ref="E382:K382" si="88">SUM(E383:E386)</f>
        <v>0</v>
      </c>
      <c r="F382" s="8">
        <f t="shared" si="88"/>
        <v>0</v>
      </c>
      <c r="G382" s="5">
        <f t="shared" si="88"/>
        <v>0</v>
      </c>
      <c r="H382" s="5">
        <f t="shared" si="88"/>
        <v>0</v>
      </c>
      <c r="I382" s="5">
        <f t="shared" si="88"/>
        <v>0</v>
      </c>
      <c r="J382" s="5">
        <f t="shared" si="88"/>
        <v>0</v>
      </c>
      <c r="K382" s="5">
        <f t="shared" si="88"/>
        <v>0</v>
      </c>
      <c r="L382" s="6"/>
    </row>
    <row r="383" spans="1:12" ht="32.25" customHeight="1" x14ac:dyDescent="0.2">
      <c r="A383" s="52"/>
      <c r="B383" s="43" t="s">
        <v>1</v>
      </c>
      <c r="C383" s="51"/>
      <c r="D383" s="5">
        <v>0</v>
      </c>
      <c r="E383" s="5">
        <v>0</v>
      </c>
      <c r="F383" s="7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6"/>
    </row>
    <row r="384" spans="1:12" ht="32.25" customHeight="1" x14ac:dyDescent="0.2">
      <c r="A384" s="52"/>
      <c r="B384" s="43" t="s">
        <v>6</v>
      </c>
      <c r="C384" s="51"/>
      <c r="D384" s="5">
        <f>SUM(E384:I384)</f>
        <v>0</v>
      </c>
      <c r="E384" s="7">
        <v>0</v>
      </c>
      <c r="F384" s="7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6"/>
    </row>
    <row r="385" spans="1:12" ht="32.25" customHeight="1" x14ac:dyDescent="0.2">
      <c r="A385" s="52"/>
      <c r="B385" s="43" t="s">
        <v>14</v>
      </c>
      <c r="C385" s="51"/>
      <c r="D385" s="5">
        <f>SUM(E385:I385)</f>
        <v>0</v>
      </c>
      <c r="E385" s="7">
        <v>0</v>
      </c>
      <c r="F385" s="7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6"/>
    </row>
    <row r="386" spans="1:12" ht="32.25" customHeight="1" x14ac:dyDescent="0.2">
      <c r="A386" s="52"/>
      <c r="B386" s="43" t="s">
        <v>20</v>
      </c>
      <c r="C386" s="51"/>
      <c r="D386" s="5">
        <f>SUM(E386:I386)</f>
        <v>0</v>
      </c>
      <c r="E386" s="7">
        <v>0</v>
      </c>
      <c r="F386" s="7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6"/>
    </row>
    <row r="387" spans="1:12" ht="15" customHeight="1" x14ac:dyDescent="0.2">
      <c r="A387" s="70" t="s">
        <v>251</v>
      </c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2"/>
    </row>
    <row r="388" spans="1:12" ht="32.25" customHeight="1" x14ac:dyDescent="0.2">
      <c r="A388" s="52" t="s">
        <v>252</v>
      </c>
      <c r="B388" s="43" t="s">
        <v>2</v>
      </c>
      <c r="C388" s="51" t="s">
        <v>69</v>
      </c>
      <c r="D388" s="5">
        <f>SUM(E388:I388)</f>
        <v>2642.82</v>
      </c>
      <c r="E388" s="8">
        <f t="shared" ref="E388:K388" si="89">SUM(E389:E392)</f>
        <v>0</v>
      </c>
      <c r="F388" s="8">
        <f t="shared" si="89"/>
        <v>2642.82</v>
      </c>
      <c r="G388" s="5">
        <f t="shared" si="89"/>
        <v>0</v>
      </c>
      <c r="H388" s="5">
        <f t="shared" si="89"/>
        <v>0</v>
      </c>
      <c r="I388" s="5">
        <f t="shared" si="89"/>
        <v>0</v>
      </c>
      <c r="J388" s="5">
        <f t="shared" si="89"/>
        <v>0</v>
      </c>
      <c r="K388" s="5">
        <f t="shared" si="89"/>
        <v>0</v>
      </c>
      <c r="L388" s="6"/>
    </row>
    <row r="389" spans="1:12" ht="32.25" customHeight="1" x14ac:dyDescent="0.2">
      <c r="A389" s="52"/>
      <c r="B389" s="43" t="s">
        <v>1</v>
      </c>
      <c r="C389" s="51"/>
      <c r="D389" s="5">
        <v>0</v>
      </c>
      <c r="E389" s="5">
        <v>0</v>
      </c>
      <c r="F389" s="7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6"/>
    </row>
    <row r="390" spans="1:12" ht="32.25" customHeight="1" x14ac:dyDescent="0.2">
      <c r="A390" s="52"/>
      <c r="B390" s="43" t="s">
        <v>6</v>
      </c>
      <c r="C390" s="51"/>
      <c r="D390" s="5">
        <f>SUM(E390:I390)</f>
        <v>0</v>
      </c>
      <c r="E390" s="7">
        <v>0</v>
      </c>
      <c r="F390" s="7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6"/>
    </row>
    <row r="391" spans="1:12" ht="32.25" customHeight="1" x14ac:dyDescent="0.2">
      <c r="A391" s="52"/>
      <c r="B391" s="43" t="s">
        <v>14</v>
      </c>
      <c r="C391" s="51"/>
      <c r="D391" s="5">
        <f>SUM(E391:I391)</f>
        <v>2642.82</v>
      </c>
      <c r="E391" s="7">
        <v>0</v>
      </c>
      <c r="F391" s="7">
        <v>2642.82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6"/>
    </row>
    <row r="392" spans="1:12" ht="33" customHeight="1" x14ac:dyDescent="0.2">
      <c r="A392" s="52"/>
      <c r="B392" s="43" t="s">
        <v>20</v>
      </c>
      <c r="C392" s="51"/>
      <c r="D392" s="5">
        <f>SUM(E392:I392)</f>
        <v>0</v>
      </c>
      <c r="E392" s="7">
        <v>0</v>
      </c>
      <c r="F392" s="7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6"/>
    </row>
    <row r="393" spans="1:12" ht="32.25" customHeight="1" x14ac:dyDescent="0.2">
      <c r="A393" s="52" t="s">
        <v>253</v>
      </c>
      <c r="B393" s="43" t="s">
        <v>2</v>
      </c>
      <c r="C393" s="51" t="s">
        <v>69</v>
      </c>
      <c r="D393" s="5">
        <f>SUM(E393:I393)</f>
        <v>0</v>
      </c>
      <c r="E393" s="8">
        <f t="shared" ref="E393:K393" si="90">SUM(E394:E397)</f>
        <v>0</v>
      </c>
      <c r="F393" s="8">
        <f t="shared" si="90"/>
        <v>0</v>
      </c>
      <c r="G393" s="5">
        <f t="shared" si="90"/>
        <v>0</v>
      </c>
      <c r="H393" s="5">
        <f t="shared" si="90"/>
        <v>0</v>
      </c>
      <c r="I393" s="5">
        <f t="shared" si="90"/>
        <v>0</v>
      </c>
      <c r="J393" s="5">
        <f t="shared" si="90"/>
        <v>0</v>
      </c>
      <c r="K393" s="5">
        <f t="shared" si="90"/>
        <v>0</v>
      </c>
      <c r="L393" s="6"/>
    </row>
    <row r="394" spans="1:12" ht="32.25" customHeight="1" x14ac:dyDescent="0.2">
      <c r="A394" s="52"/>
      <c r="B394" s="43" t="s">
        <v>1</v>
      </c>
      <c r="C394" s="51"/>
      <c r="D394" s="5">
        <v>0</v>
      </c>
      <c r="E394" s="5">
        <v>0</v>
      </c>
      <c r="F394" s="7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6"/>
    </row>
    <row r="395" spans="1:12" ht="32.25" customHeight="1" x14ac:dyDescent="0.2">
      <c r="A395" s="52"/>
      <c r="B395" s="43" t="s">
        <v>6</v>
      </c>
      <c r="C395" s="51"/>
      <c r="D395" s="5">
        <f>SUM(E395:I395)</f>
        <v>0</v>
      </c>
      <c r="E395" s="7">
        <v>0</v>
      </c>
      <c r="F395" s="7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6"/>
    </row>
    <row r="396" spans="1:12" ht="32.25" customHeight="1" x14ac:dyDescent="0.2">
      <c r="A396" s="52"/>
      <c r="B396" s="43" t="s">
        <v>14</v>
      </c>
      <c r="C396" s="51"/>
      <c r="D396" s="5">
        <f>SUM(E396:I396)</f>
        <v>0</v>
      </c>
      <c r="E396" s="7">
        <v>0</v>
      </c>
      <c r="F396" s="7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6"/>
    </row>
    <row r="397" spans="1:12" ht="32.25" customHeight="1" x14ac:dyDescent="0.2">
      <c r="A397" s="52"/>
      <c r="B397" s="43" t="s">
        <v>20</v>
      </c>
      <c r="C397" s="51"/>
      <c r="D397" s="5">
        <f>SUM(E397:I397)</f>
        <v>0</v>
      </c>
      <c r="E397" s="7">
        <v>0</v>
      </c>
      <c r="F397" s="7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6"/>
    </row>
    <row r="398" spans="1:12" ht="32.25" customHeight="1" x14ac:dyDescent="0.2">
      <c r="A398" s="52" t="s">
        <v>254</v>
      </c>
      <c r="B398" s="43" t="s">
        <v>2</v>
      </c>
      <c r="C398" s="51" t="s">
        <v>69</v>
      </c>
      <c r="D398" s="5">
        <f>SUM(E398:I398)</f>
        <v>0</v>
      </c>
      <c r="E398" s="8">
        <f t="shared" ref="E398:K398" si="91">SUM(E399:E402)</f>
        <v>0</v>
      </c>
      <c r="F398" s="8">
        <f t="shared" si="91"/>
        <v>0</v>
      </c>
      <c r="G398" s="5">
        <f t="shared" si="91"/>
        <v>0</v>
      </c>
      <c r="H398" s="5">
        <f t="shared" si="91"/>
        <v>0</v>
      </c>
      <c r="I398" s="5">
        <f t="shared" si="91"/>
        <v>0</v>
      </c>
      <c r="J398" s="5">
        <f t="shared" si="91"/>
        <v>0</v>
      </c>
      <c r="K398" s="5">
        <f t="shared" si="91"/>
        <v>0</v>
      </c>
      <c r="L398" s="6"/>
    </row>
    <row r="399" spans="1:12" ht="32.25" customHeight="1" x14ac:dyDescent="0.2">
      <c r="A399" s="52"/>
      <c r="B399" s="43" t="s">
        <v>1</v>
      </c>
      <c r="C399" s="51"/>
      <c r="D399" s="5">
        <v>0</v>
      </c>
      <c r="E399" s="5">
        <v>0</v>
      </c>
      <c r="F399" s="7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6"/>
    </row>
    <row r="400" spans="1:12" ht="32.25" customHeight="1" x14ac:dyDescent="0.2">
      <c r="A400" s="52"/>
      <c r="B400" s="43" t="s">
        <v>6</v>
      </c>
      <c r="C400" s="51"/>
      <c r="D400" s="5">
        <f>SUM(E400:I400)</f>
        <v>0</v>
      </c>
      <c r="E400" s="7">
        <v>0</v>
      </c>
      <c r="F400" s="7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6"/>
    </row>
    <row r="401" spans="1:12" ht="32.25" customHeight="1" x14ac:dyDescent="0.2">
      <c r="A401" s="52"/>
      <c r="B401" s="43" t="s">
        <v>14</v>
      </c>
      <c r="C401" s="51"/>
      <c r="D401" s="5">
        <f>SUM(E401:I401)</f>
        <v>0</v>
      </c>
      <c r="E401" s="7">
        <v>0</v>
      </c>
      <c r="F401" s="7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6"/>
    </row>
    <row r="402" spans="1:12" ht="32.25" customHeight="1" x14ac:dyDescent="0.2">
      <c r="A402" s="52"/>
      <c r="B402" s="43" t="s">
        <v>20</v>
      </c>
      <c r="C402" s="51"/>
      <c r="D402" s="5">
        <f>SUM(E402:I402)</f>
        <v>0</v>
      </c>
      <c r="E402" s="7">
        <v>0</v>
      </c>
      <c r="F402" s="7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6"/>
    </row>
    <row r="403" spans="1:12" ht="32.25" customHeight="1" x14ac:dyDescent="0.2">
      <c r="A403" s="52" t="s">
        <v>255</v>
      </c>
      <c r="B403" s="43" t="s">
        <v>2</v>
      </c>
      <c r="C403" s="51" t="s">
        <v>69</v>
      </c>
      <c r="D403" s="5">
        <f>SUM(E403:I403)</f>
        <v>4747.08</v>
      </c>
      <c r="E403" s="8">
        <f t="shared" ref="E403:K403" si="92">SUM(E404:E407)</f>
        <v>0</v>
      </c>
      <c r="F403" s="8">
        <f t="shared" si="92"/>
        <v>4747.08</v>
      </c>
      <c r="G403" s="5">
        <f t="shared" si="92"/>
        <v>0</v>
      </c>
      <c r="H403" s="5">
        <f t="shared" si="92"/>
        <v>0</v>
      </c>
      <c r="I403" s="5">
        <f t="shared" si="92"/>
        <v>0</v>
      </c>
      <c r="J403" s="5">
        <f t="shared" si="92"/>
        <v>0</v>
      </c>
      <c r="K403" s="5">
        <f t="shared" si="92"/>
        <v>0</v>
      </c>
      <c r="L403" s="6"/>
    </row>
    <row r="404" spans="1:12" ht="32.25" customHeight="1" x14ac:dyDescent="0.2">
      <c r="A404" s="52"/>
      <c r="B404" s="43" t="s">
        <v>1</v>
      </c>
      <c r="C404" s="51"/>
      <c r="D404" s="5">
        <v>0</v>
      </c>
      <c r="E404" s="5">
        <v>0</v>
      </c>
      <c r="F404" s="7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6"/>
    </row>
    <row r="405" spans="1:12" ht="32.25" customHeight="1" x14ac:dyDescent="0.2">
      <c r="A405" s="52"/>
      <c r="B405" s="43" t="s">
        <v>6</v>
      </c>
      <c r="C405" s="51"/>
      <c r="D405" s="5">
        <f>SUM(E405:I405)</f>
        <v>0</v>
      </c>
      <c r="E405" s="7">
        <v>0</v>
      </c>
      <c r="F405" s="7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6"/>
    </row>
    <row r="406" spans="1:12" ht="32.25" customHeight="1" x14ac:dyDescent="0.2">
      <c r="A406" s="52"/>
      <c r="B406" s="43" t="s">
        <v>14</v>
      </c>
      <c r="C406" s="51"/>
      <c r="D406" s="5">
        <f>SUM(E406:I406)</f>
        <v>4747.08</v>
      </c>
      <c r="E406" s="7">
        <v>0</v>
      </c>
      <c r="F406" s="7">
        <v>4747.08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6"/>
    </row>
    <row r="407" spans="1:12" ht="32.25" customHeight="1" x14ac:dyDescent="0.2">
      <c r="A407" s="52"/>
      <c r="B407" s="43" t="s">
        <v>20</v>
      </c>
      <c r="C407" s="51"/>
      <c r="D407" s="5">
        <f>SUM(E407:I407)</f>
        <v>0</v>
      </c>
      <c r="E407" s="7">
        <v>0</v>
      </c>
      <c r="F407" s="7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6"/>
    </row>
    <row r="408" spans="1:12" ht="32.25" customHeight="1" x14ac:dyDescent="0.2">
      <c r="A408" s="52" t="s">
        <v>256</v>
      </c>
      <c r="B408" s="43" t="s">
        <v>2</v>
      </c>
      <c r="C408" s="51" t="s">
        <v>69</v>
      </c>
      <c r="D408" s="5">
        <f>SUM(E408:I408)</f>
        <v>0</v>
      </c>
      <c r="E408" s="8">
        <f t="shared" ref="E408:K408" si="93">SUM(E409:E412)</f>
        <v>0</v>
      </c>
      <c r="F408" s="8">
        <f t="shared" si="93"/>
        <v>0</v>
      </c>
      <c r="G408" s="5">
        <f t="shared" si="93"/>
        <v>0</v>
      </c>
      <c r="H408" s="5">
        <f t="shared" si="93"/>
        <v>0</v>
      </c>
      <c r="I408" s="5">
        <f t="shared" si="93"/>
        <v>0</v>
      </c>
      <c r="J408" s="5">
        <f t="shared" si="93"/>
        <v>0</v>
      </c>
      <c r="K408" s="5">
        <f t="shared" si="93"/>
        <v>0</v>
      </c>
      <c r="L408" s="6"/>
    </row>
    <row r="409" spans="1:12" ht="32.25" customHeight="1" x14ac:dyDescent="0.2">
      <c r="A409" s="52"/>
      <c r="B409" s="43" t="s">
        <v>1</v>
      </c>
      <c r="C409" s="51"/>
      <c r="D409" s="5">
        <v>0</v>
      </c>
      <c r="E409" s="5">
        <v>0</v>
      </c>
      <c r="F409" s="7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6"/>
    </row>
    <row r="410" spans="1:12" ht="32.25" customHeight="1" x14ac:dyDescent="0.2">
      <c r="A410" s="52"/>
      <c r="B410" s="43" t="s">
        <v>6</v>
      </c>
      <c r="C410" s="51"/>
      <c r="D410" s="5">
        <f>SUM(E410:I410)</f>
        <v>0</v>
      </c>
      <c r="E410" s="7">
        <v>0</v>
      </c>
      <c r="F410" s="7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6"/>
    </row>
    <row r="411" spans="1:12" ht="32.25" customHeight="1" x14ac:dyDescent="0.2">
      <c r="A411" s="52"/>
      <c r="B411" s="43" t="s">
        <v>14</v>
      </c>
      <c r="C411" s="51"/>
      <c r="D411" s="5">
        <f>SUM(E411:I411)</f>
        <v>0</v>
      </c>
      <c r="E411" s="7">
        <v>0</v>
      </c>
      <c r="F411" s="7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6"/>
    </row>
    <row r="412" spans="1:12" ht="32.25" customHeight="1" x14ac:dyDescent="0.2">
      <c r="A412" s="52"/>
      <c r="B412" s="43" t="s">
        <v>20</v>
      </c>
      <c r="C412" s="51"/>
      <c r="D412" s="5">
        <f>SUM(E412:I412)</f>
        <v>0</v>
      </c>
      <c r="E412" s="7">
        <v>0</v>
      </c>
      <c r="F412" s="7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6"/>
    </row>
    <row r="413" spans="1:12" ht="32.25" customHeight="1" x14ac:dyDescent="0.2">
      <c r="A413" s="52" t="s">
        <v>257</v>
      </c>
      <c r="B413" s="43" t="s">
        <v>2</v>
      </c>
      <c r="C413" s="51" t="s">
        <v>69</v>
      </c>
      <c r="D413" s="5">
        <f>SUM(E413:I413)</f>
        <v>2279.2399999999998</v>
      </c>
      <c r="E413" s="8">
        <f t="shared" ref="E413:K413" si="94">SUM(E414:E417)</f>
        <v>0</v>
      </c>
      <c r="F413" s="8">
        <f t="shared" si="94"/>
        <v>2279.2399999999998</v>
      </c>
      <c r="G413" s="5">
        <f t="shared" si="94"/>
        <v>0</v>
      </c>
      <c r="H413" s="5">
        <f t="shared" si="94"/>
        <v>0</v>
      </c>
      <c r="I413" s="5">
        <f t="shared" si="94"/>
        <v>0</v>
      </c>
      <c r="J413" s="5">
        <f t="shared" si="94"/>
        <v>0</v>
      </c>
      <c r="K413" s="5">
        <f t="shared" si="94"/>
        <v>0</v>
      </c>
      <c r="L413" s="6"/>
    </row>
    <row r="414" spans="1:12" ht="32.25" customHeight="1" x14ac:dyDescent="0.2">
      <c r="A414" s="52"/>
      <c r="B414" s="43" t="s">
        <v>1</v>
      </c>
      <c r="C414" s="51"/>
      <c r="D414" s="5">
        <v>0</v>
      </c>
      <c r="E414" s="5">
        <v>0</v>
      </c>
      <c r="F414" s="7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6"/>
    </row>
    <row r="415" spans="1:12" ht="32.25" customHeight="1" x14ac:dyDescent="0.2">
      <c r="A415" s="52"/>
      <c r="B415" s="43" t="s">
        <v>6</v>
      </c>
      <c r="C415" s="51"/>
      <c r="D415" s="5">
        <f>SUM(E415:I415)</f>
        <v>0</v>
      </c>
      <c r="E415" s="7">
        <v>0</v>
      </c>
      <c r="F415" s="7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6"/>
    </row>
    <row r="416" spans="1:12" ht="32.25" customHeight="1" x14ac:dyDescent="0.2">
      <c r="A416" s="52"/>
      <c r="B416" s="43" t="s">
        <v>14</v>
      </c>
      <c r="C416" s="51"/>
      <c r="D416" s="5">
        <f>SUM(E416:I416)</f>
        <v>2279.2399999999998</v>
      </c>
      <c r="E416" s="7">
        <v>0</v>
      </c>
      <c r="F416" s="7">
        <v>2279.2399999999998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6"/>
    </row>
    <row r="417" spans="1:12" ht="32.25" customHeight="1" x14ac:dyDescent="0.2">
      <c r="A417" s="52"/>
      <c r="B417" s="43" t="s">
        <v>20</v>
      </c>
      <c r="C417" s="51"/>
      <c r="D417" s="5">
        <f>SUM(E417:I417)</f>
        <v>0</v>
      </c>
      <c r="E417" s="7">
        <v>0</v>
      </c>
      <c r="F417" s="7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6"/>
    </row>
    <row r="418" spans="1:12" ht="32.25" customHeight="1" x14ac:dyDescent="0.2">
      <c r="A418" s="52" t="s">
        <v>258</v>
      </c>
      <c r="B418" s="43" t="s">
        <v>2</v>
      </c>
      <c r="C418" s="51" t="s">
        <v>69</v>
      </c>
      <c r="D418" s="5">
        <f>SUM(E418:I418)</f>
        <v>727.02</v>
      </c>
      <c r="E418" s="8">
        <f t="shared" ref="E418:K418" si="95">SUM(E419:E422)</f>
        <v>0</v>
      </c>
      <c r="F418" s="8">
        <f t="shared" si="95"/>
        <v>727.02</v>
      </c>
      <c r="G418" s="5">
        <f t="shared" si="95"/>
        <v>0</v>
      </c>
      <c r="H418" s="5">
        <f t="shared" si="95"/>
        <v>0</v>
      </c>
      <c r="I418" s="5">
        <f t="shared" si="95"/>
        <v>0</v>
      </c>
      <c r="J418" s="5">
        <f t="shared" si="95"/>
        <v>0</v>
      </c>
      <c r="K418" s="5">
        <f t="shared" si="95"/>
        <v>0</v>
      </c>
      <c r="L418" s="6"/>
    </row>
    <row r="419" spans="1:12" ht="32.25" customHeight="1" x14ac:dyDescent="0.2">
      <c r="A419" s="52"/>
      <c r="B419" s="43" t="s">
        <v>1</v>
      </c>
      <c r="C419" s="51"/>
      <c r="D419" s="5">
        <v>0</v>
      </c>
      <c r="E419" s="5">
        <v>0</v>
      </c>
      <c r="F419" s="7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6"/>
    </row>
    <row r="420" spans="1:12" ht="32.25" customHeight="1" x14ac:dyDescent="0.2">
      <c r="A420" s="52"/>
      <c r="B420" s="43" t="s">
        <v>6</v>
      </c>
      <c r="C420" s="51"/>
      <c r="D420" s="5">
        <f>SUM(E420:I420)</f>
        <v>0</v>
      </c>
      <c r="E420" s="7">
        <v>0</v>
      </c>
      <c r="F420" s="7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6"/>
    </row>
    <row r="421" spans="1:12" ht="32.25" customHeight="1" x14ac:dyDescent="0.2">
      <c r="A421" s="52"/>
      <c r="B421" s="43" t="s">
        <v>14</v>
      </c>
      <c r="C421" s="51"/>
      <c r="D421" s="5">
        <f>SUM(E421:I421)</f>
        <v>727.02</v>
      </c>
      <c r="E421" s="7">
        <v>0</v>
      </c>
      <c r="F421" s="7">
        <v>727.02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6"/>
    </row>
    <row r="422" spans="1:12" ht="32.25" customHeight="1" x14ac:dyDescent="0.2">
      <c r="A422" s="52"/>
      <c r="B422" s="43" t="s">
        <v>20</v>
      </c>
      <c r="C422" s="51"/>
      <c r="D422" s="5">
        <f>SUM(E422:I422)</f>
        <v>0</v>
      </c>
      <c r="E422" s="7">
        <v>0</v>
      </c>
      <c r="F422" s="7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6"/>
    </row>
    <row r="423" spans="1:12" ht="15.75" x14ac:dyDescent="0.2">
      <c r="A423" s="76" t="s">
        <v>259</v>
      </c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</row>
    <row r="424" spans="1:12" ht="32.25" customHeight="1" x14ac:dyDescent="0.2">
      <c r="A424" s="52" t="s">
        <v>260</v>
      </c>
      <c r="B424" s="43" t="s">
        <v>2</v>
      </c>
      <c r="C424" s="51" t="s">
        <v>69</v>
      </c>
      <c r="D424" s="5">
        <f>SUM(E424:I424)</f>
        <v>0</v>
      </c>
      <c r="E424" s="8">
        <f t="shared" ref="E424:K424" si="96">SUM(E425:E428)</f>
        <v>0</v>
      </c>
      <c r="F424" s="8">
        <f t="shared" si="96"/>
        <v>0</v>
      </c>
      <c r="G424" s="5">
        <f t="shared" si="96"/>
        <v>0</v>
      </c>
      <c r="H424" s="5">
        <f t="shared" si="96"/>
        <v>0</v>
      </c>
      <c r="I424" s="5">
        <f t="shared" si="96"/>
        <v>0</v>
      </c>
      <c r="J424" s="5">
        <f t="shared" si="96"/>
        <v>0</v>
      </c>
      <c r="K424" s="5">
        <f t="shared" si="96"/>
        <v>0</v>
      </c>
      <c r="L424" s="6"/>
    </row>
    <row r="425" spans="1:12" ht="32.25" customHeight="1" x14ac:dyDescent="0.2">
      <c r="A425" s="52"/>
      <c r="B425" s="43" t="s">
        <v>1</v>
      </c>
      <c r="C425" s="51"/>
      <c r="D425" s="5">
        <v>0</v>
      </c>
      <c r="E425" s="5">
        <v>0</v>
      </c>
      <c r="F425" s="7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6"/>
    </row>
    <row r="426" spans="1:12" ht="32.25" customHeight="1" x14ac:dyDescent="0.2">
      <c r="A426" s="52"/>
      <c r="B426" s="43" t="s">
        <v>6</v>
      </c>
      <c r="C426" s="51"/>
      <c r="D426" s="5">
        <f>SUM(E426:I426)</f>
        <v>0</v>
      </c>
      <c r="E426" s="7">
        <v>0</v>
      </c>
      <c r="F426" s="7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6"/>
    </row>
    <row r="427" spans="1:12" ht="32.25" customHeight="1" x14ac:dyDescent="0.2">
      <c r="A427" s="52"/>
      <c r="B427" s="43" t="s">
        <v>14</v>
      </c>
      <c r="C427" s="51"/>
      <c r="D427" s="5">
        <f>SUM(E427:I427)</f>
        <v>0</v>
      </c>
      <c r="E427" s="7">
        <v>0</v>
      </c>
      <c r="F427" s="7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6"/>
    </row>
    <row r="428" spans="1:12" ht="32.25" customHeight="1" x14ac:dyDescent="0.2">
      <c r="A428" s="52"/>
      <c r="B428" s="43" t="s">
        <v>20</v>
      </c>
      <c r="C428" s="51"/>
      <c r="D428" s="5">
        <f>SUM(E428:I428)</f>
        <v>0</v>
      </c>
      <c r="E428" s="7">
        <v>0</v>
      </c>
      <c r="F428" s="7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6"/>
    </row>
    <row r="429" spans="1:12" ht="15.75" x14ac:dyDescent="0.2">
      <c r="A429" s="76" t="s">
        <v>261</v>
      </c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</row>
    <row r="430" spans="1:12" ht="32.25" customHeight="1" x14ac:dyDescent="0.2">
      <c r="A430" s="52" t="s">
        <v>262</v>
      </c>
      <c r="B430" s="43" t="s">
        <v>2</v>
      </c>
      <c r="C430" s="51" t="s">
        <v>69</v>
      </c>
      <c r="D430" s="5">
        <f>SUM(E430:I430)</f>
        <v>4763.18</v>
      </c>
      <c r="E430" s="8">
        <f t="shared" ref="E430:K430" si="97">SUM(E431:E434)</f>
        <v>0</v>
      </c>
      <c r="F430" s="8">
        <f t="shared" si="97"/>
        <v>4763.18</v>
      </c>
      <c r="G430" s="5">
        <f t="shared" si="97"/>
        <v>0</v>
      </c>
      <c r="H430" s="5">
        <f t="shared" si="97"/>
        <v>0</v>
      </c>
      <c r="I430" s="5">
        <f t="shared" si="97"/>
        <v>0</v>
      </c>
      <c r="J430" s="5">
        <f t="shared" si="97"/>
        <v>0</v>
      </c>
      <c r="K430" s="5">
        <f t="shared" si="97"/>
        <v>0</v>
      </c>
      <c r="L430" s="6"/>
    </row>
    <row r="431" spans="1:12" ht="32.25" customHeight="1" x14ac:dyDescent="0.2">
      <c r="A431" s="52"/>
      <c r="B431" s="43" t="s">
        <v>1</v>
      </c>
      <c r="C431" s="51"/>
      <c r="D431" s="5">
        <v>0</v>
      </c>
      <c r="E431" s="5">
        <v>0</v>
      </c>
      <c r="F431" s="7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6"/>
    </row>
    <row r="432" spans="1:12" ht="32.25" customHeight="1" x14ac:dyDescent="0.2">
      <c r="A432" s="52"/>
      <c r="B432" s="43" t="s">
        <v>6</v>
      </c>
      <c r="C432" s="51"/>
      <c r="D432" s="5">
        <f>SUM(E432:I432)</f>
        <v>0</v>
      </c>
      <c r="E432" s="7">
        <v>0</v>
      </c>
      <c r="F432" s="7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6"/>
    </row>
    <row r="433" spans="1:12" ht="32.25" customHeight="1" x14ac:dyDescent="0.2">
      <c r="A433" s="52"/>
      <c r="B433" s="43" t="s">
        <v>14</v>
      </c>
      <c r="C433" s="51"/>
      <c r="D433" s="5">
        <f>SUM(E433:I433)</f>
        <v>4763.18</v>
      </c>
      <c r="E433" s="7">
        <v>0</v>
      </c>
      <c r="F433" s="7">
        <v>4763.18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6"/>
    </row>
    <row r="434" spans="1:12" ht="32.25" customHeight="1" x14ac:dyDescent="0.2">
      <c r="A434" s="52"/>
      <c r="B434" s="43" t="s">
        <v>20</v>
      </c>
      <c r="C434" s="51"/>
      <c r="D434" s="5">
        <f>SUM(E434:I434)</f>
        <v>0</v>
      </c>
      <c r="E434" s="7">
        <v>0</v>
      </c>
      <c r="F434" s="7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6"/>
    </row>
    <row r="435" spans="1:12" ht="32.25" customHeight="1" x14ac:dyDescent="0.2">
      <c r="A435" s="52" t="s">
        <v>263</v>
      </c>
      <c r="B435" s="43" t="s">
        <v>2</v>
      </c>
      <c r="C435" s="51" t="s">
        <v>69</v>
      </c>
      <c r="D435" s="5">
        <f>SUM(E435:I435)</f>
        <v>0</v>
      </c>
      <c r="E435" s="8">
        <f t="shared" ref="E435:K435" si="98">SUM(E436:E439)</f>
        <v>0</v>
      </c>
      <c r="F435" s="8">
        <f t="shared" si="98"/>
        <v>0</v>
      </c>
      <c r="G435" s="5">
        <f t="shared" si="98"/>
        <v>0</v>
      </c>
      <c r="H435" s="5">
        <f t="shared" si="98"/>
        <v>0</v>
      </c>
      <c r="I435" s="5">
        <f t="shared" si="98"/>
        <v>0</v>
      </c>
      <c r="J435" s="5">
        <f t="shared" si="98"/>
        <v>0</v>
      </c>
      <c r="K435" s="5">
        <f t="shared" si="98"/>
        <v>0</v>
      </c>
      <c r="L435" s="6"/>
    </row>
    <row r="436" spans="1:12" ht="32.25" customHeight="1" x14ac:dyDescent="0.2">
      <c r="A436" s="52"/>
      <c r="B436" s="43" t="s">
        <v>1</v>
      </c>
      <c r="C436" s="51"/>
      <c r="D436" s="5">
        <v>0</v>
      </c>
      <c r="E436" s="5">
        <v>0</v>
      </c>
      <c r="F436" s="7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6"/>
    </row>
    <row r="437" spans="1:12" ht="32.25" customHeight="1" x14ac:dyDescent="0.2">
      <c r="A437" s="52"/>
      <c r="B437" s="43" t="s">
        <v>6</v>
      </c>
      <c r="C437" s="51"/>
      <c r="D437" s="5">
        <f>SUM(E437:I437)</f>
        <v>0</v>
      </c>
      <c r="E437" s="7">
        <v>0</v>
      </c>
      <c r="F437" s="7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6"/>
    </row>
    <row r="438" spans="1:12" ht="32.25" customHeight="1" x14ac:dyDescent="0.2">
      <c r="A438" s="52"/>
      <c r="B438" s="43" t="s">
        <v>14</v>
      </c>
      <c r="C438" s="51"/>
      <c r="D438" s="5">
        <f>SUM(E438:I438)</f>
        <v>0</v>
      </c>
      <c r="E438" s="7">
        <v>0</v>
      </c>
      <c r="F438" s="7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6"/>
    </row>
    <row r="439" spans="1:12" ht="32.25" customHeight="1" x14ac:dyDescent="0.2">
      <c r="A439" s="52"/>
      <c r="B439" s="43" t="s">
        <v>20</v>
      </c>
      <c r="C439" s="51"/>
      <c r="D439" s="5">
        <f>SUM(E439:I439)</f>
        <v>0</v>
      </c>
      <c r="E439" s="7">
        <v>0</v>
      </c>
      <c r="F439" s="7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6"/>
    </row>
    <row r="440" spans="1:12" ht="32.25" customHeight="1" x14ac:dyDescent="0.2">
      <c r="A440" s="52" t="s">
        <v>264</v>
      </c>
      <c r="B440" s="43" t="s">
        <v>2</v>
      </c>
      <c r="C440" s="51" t="s">
        <v>69</v>
      </c>
      <c r="D440" s="5">
        <f>SUM(E440:I440)</f>
        <v>0</v>
      </c>
      <c r="E440" s="8">
        <f t="shared" ref="E440:K440" si="99">SUM(E441:E444)</f>
        <v>0</v>
      </c>
      <c r="F440" s="8">
        <f t="shared" si="99"/>
        <v>0</v>
      </c>
      <c r="G440" s="5">
        <f t="shared" si="99"/>
        <v>0</v>
      </c>
      <c r="H440" s="5">
        <f t="shared" si="99"/>
        <v>0</v>
      </c>
      <c r="I440" s="5">
        <f t="shared" si="99"/>
        <v>0</v>
      </c>
      <c r="J440" s="5">
        <f t="shared" si="99"/>
        <v>0</v>
      </c>
      <c r="K440" s="5">
        <f t="shared" si="99"/>
        <v>0</v>
      </c>
      <c r="L440" s="6"/>
    </row>
    <row r="441" spans="1:12" ht="32.25" customHeight="1" x14ac:dyDescent="0.2">
      <c r="A441" s="52"/>
      <c r="B441" s="43" t="s">
        <v>1</v>
      </c>
      <c r="C441" s="51"/>
      <c r="D441" s="5">
        <v>0</v>
      </c>
      <c r="E441" s="5">
        <v>0</v>
      </c>
      <c r="F441" s="7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6"/>
    </row>
    <row r="442" spans="1:12" ht="32.25" customHeight="1" x14ac:dyDescent="0.2">
      <c r="A442" s="52"/>
      <c r="B442" s="43" t="s">
        <v>6</v>
      </c>
      <c r="C442" s="51"/>
      <c r="D442" s="5">
        <f>SUM(E442:I442)</f>
        <v>0</v>
      </c>
      <c r="E442" s="7">
        <v>0</v>
      </c>
      <c r="F442" s="7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6"/>
    </row>
    <row r="443" spans="1:12" ht="32.25" customHeight="1" x14ac:dyDescent="0.2">
      <c r="A443" s="52"/>
      <c r="B443" s="43" t="s">
        <v>14</v>
      </c>
      <c r="C443" s="51"/>
      <c r="D443" s="5">
        <f>SUM(E443:I443)</f>
        <v>0</v>
      </c>
      <c r="E443" s="7">
        <v>0</v>
      </c>
      <c r="F443" s="7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6"/>
    </row>
    <row r="444" spans="1:12" ht="32.25" customHeight="1" x14ac:dyDescent="0.2">
      <c r="A444" s="52"/>
      <c r="B444" s="43" t="s">
        <v>20</v>
      </c>
      <c r="C444" s="51"/>
      <c r="D444" s="5">
        <f>SUM(E444:I444)</f>
        <v>0</v>
      </c>
      <c r="E444" s="7">
        <v>0</v>
      </c>
      <c r="F444" s="7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6"/>
    </row>
    <row r="445" spans="1:12" ht="32.25" customHeight="1" x14ac:dyDescent="0.2">
      <c r="A445" s="52" t="s">
        <v>265</v>
      </c>
      <c r="B445" s="43" t="s">
        <v>2</v>
      </c>
      <c r="C445" s="51" t="s">
        <v>69</v>
      </c>
      <c r="D445" s="5">
        <f>SUM(E445:I445)</f>
        <v>0</v>
      </c>
      <c r="E445" s="8">
        <f t="shared" ref="E445:K445" si="100">SUM(E446:E449)</f>
        <v>0</v>
      </c>
      <c r="F445" s="8">
        <f t="shared" si="100"/>
        <v>0</v>
      </c>
      <c r="G445" s="5">
        <f t="shared" si="100"/>
        <v>0</v>
      </c>
      <c r="H445" s="5">
        <f t="shared" si="100"/>
        <v>0</v>
      </c>
      <c r="I445" s="5">
        <f t="shared" si="100"/>
        <v>0</v>
      </c>
      <c r="J445" s="5">
        <f t="shared" si="100"/>
        <v>0</v>
      </c>
      <c r="K445" s="5">
        <f t="shared" si="100"/>
        <v>0</v>
      </c>
      <c r="L445" s="6"/>
    </row>
    <row r="446" spans="1:12" ht="32.25" customHeight="1" x14ac:dyDescent="0.2">
      <c r="A446" s="52"/>
      <c r="B446" s="43" t="s">
        <v>1</v>
      </c>
      <c r="C446" s="51"/>
      <c r="D446" s="5">
        <v>0</v>
      </c>
      <c r="E446" s="5">
        <v>0</v>
      </c>
      <c r="F446" s="7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6"/>
    </row>
    <row r="447" spans="1:12" ht="32.25" customHeight="1" x14ac:dyDescent="0.2">
      <c r="A447" s="52"/>
      <c r="B447" s="43" t="s">
        <v>6</v>
      </c>
      <c r="C447" s="51"/>
      <c r="D447" s="5">
        <f>SUM(E447:I447)</f>
        <v>0</v>
      </c>
      <c r="E447" s="7">
        <v>0</v>
      </c>
      <c r="F447" s="7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6"/>
    </row>
    <row r="448" spans="1:12" ht="32.25" customHeight="1" x14ac:dyDescent="0.2">
      <c r="A448" s="52"/>
      <c r="B448" s="43" t="s">
        <v>14</v>
      </c>
      <c r="C448" s="51"/>
      <c r="D448" s="5">
        <f>SUM(E448:I448)</f>
        <v>0</v>
      </c>
      <c r="E448" s="7">
        <v>0</v>
      </c>
      <c r="F448" s="7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6"/>
    </row>
    <row r="449" spans="1:12" ht="32.25" customHeight="1" x14ac:dyDescent="0.2">
      <c r="A449" s="52"/>
      <c r="B449" s="43" t="s">
        <v>20</v>
      </c>
      <c r="C449" s="51"/>
      <c r="D449" s="5">
        <f>SUM(E449:I449)</f>
        <v>0</v>
      </c>
      <c r="E449" s="7">
        <v>0</v>
      </c>
      <c r="F449" s="7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6"/>
    </row>
    <row r="450" spans="1:12" ht="15.75" x14ac:dyDescent="0.2">
      <c r="A450" s="70" t="s">
        <v>266</v>
      </c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2"/>
    </row>
    <row r="451" spans="1:12" ht="32.25" customHeight="1" x14ac:dyDescent="0.2">
      <c r="A451" s="52" t="s">
        <v>267</v>
      </c>
      <c r="B451" s="43" t="s">
        <v>2</v>
      </c>
      <c r="C451" s="51" t="s">
        <v>69</v>
      </c>
      <c r="D451" s="5">
        <f>SUM(E451:I451)</f>
        <v>0</v>
      </c>
      <c r="E451" s="8">
        <f t="shared" ref="E451:K451" si="101">SUM(E452:E455)</f>
        <v>0</v>
      </c>
      <c r="F451" s="8">
        <f t="shared" si="101"/>
        <v>0</v>
      </c>
      <c r="G451" s="5">
        <f t="shared" si="101"/>
        <v>0</v>
      </c>
      <c r="H451" s="5">
        <f t="shared" si="101"/>
        <v>0</v>
      </c>
      <c r="I451" s="5">
        <f t="shared" si="101"/>
        <v>0</v>
      </c>
      <c r="J451" s="5">
        <f t="shared" si="101"/>
        <v>0</v>
      </c>
      <c r="K451" s="5">
        <f t="shared" si="101"/>
        <v>0</v>
      </c>
      <c r="L451" s="6"/>
    </row>
    <row r="452" spans="1:12" ht="32.25" customHeight="1" x14ac:dyDescent="0.2">
      <c r="A452" s="52"/>
      <c r="B452" s="43" t="s">
        <v>1</v>
      </c>
      <c r="C452" s="51"/>
      <c r="D452" s="5">
        <v>0</v>
      </c>
      <c r="E452" s="5">
        <v>0</v>
      </c>
      <c r="F452" s="7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6"/>
    </row>
    <row r="453" spans="1:12" ht="32.25" customHeight="1" x14ac:dyDescent="0.2">
      <c r="A453" s="52"/>
      <c r="B453" s="43" t="s">
        <v>6</v>
      </c>
      <c r="C453" s="51"/>
      <c r="D453" s="5">
        <f>SUM(E453:I453)</f>
        <v>0</v>
      </c>
      <c r="E453" s="7">
        <v>0</v>
      </c>
      <c r="F453" s="7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6"/>
    </row>
    <row r="454" spans="1:12" ht="32.25" customHeight="1" x14ac:dyDescent="0.2">
      <c r="A454" s="52"/>
      <c r="B454" s="43" t="s">
        <v>14</v>
      </c>
      <c r="C454" s="51"/>
      <c r="D454" s="5">
        <f>SUM(E454:I454)</f>
        <v>0</v>
      </c>
      <c r="E454" s="7">
        <v>0</v>
      </c>
      <c r="F454" s="7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6"/>
    </row>
    <row r="455" spans="1:12" ht="32.25" customHeight="1" x14ac:dyDescent="0.2">
      <c r="A455" s="52"/>
      <c r="B455" s="43" t="s">
        <v>20</v>
      </c>
      <c r="C455" s="51"/>
      <c r="D455" s="5">
        <f>SUM(E455:I455)</f>
        <v>0</v>
      </c>
      <c r="E455" s="7">
        <v>0</v>
      </c>
      <c r="F455" s="7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6"/>
    </row>
    <row r="456" spans="1:12" ht="32.25" customHeight="1" x14ac:dyDescent="0.2">
      <c r="A456" s="52" t="s">
        <v>268</v>
      </c>
      <c r="B456" s="43" t="s">
        <v>2</v>
      </c>
      <c r="C456" s="51" t="s">
        <v>69</v>
      </c>
      <c r="D456" s="5">
        <f>SUM(E456:I456)</f>
        <v>0</v>
      </c>
      <c r="E456" s="8">
        <f t="shared" ref="E456:K456" si="102">SUM(E457:E460)</f>
        <v>0</v>
      </c>
      <c r="F456" s="8">
        <f t="shared" si="102"/>
        <v>0</v>
      </c>
      <c r="G456" s="5">
        <f t="shared" si="102"/>
        <v>0</v>
      </c>
      <c r="H456" s="5">
        <f t="shared" si="102"/>
        <v>0</v>
      </c>
      <c r="I456" s="5">
        <f t="shared" si="102"/>
        <v>0</v>
      </c>
      <c r="J456" s="5">
        <f t="shared" si="102"/>
        <v>0</v>
      </c>
      <c r="K456" s="5">
        <f t="shared" si="102"/>
        <v>0</v>
      </c>
      <c r="L456" s="6"/>
    </row>
    <row r="457" spans="1:12" ht="32.25" customHeight="1" x14ac:dyDescent="0.2">
      <c r="A457" s="52"/>
      <c r="B457" s="43" t="s">
        <v>1</v>
      </c>
      <c r="C457" s="51"/>
      <c r="D457" s="5">
        <v>0</v>
      </c>
      <c r="E457" s="5">
        <v>0</v>
      </c>
      <c r="F457" s="7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6"/>
    </row>
    <row r="458" spans="1:12" ht="32.25" customHeight="1" x14ac:dyDescent="0.2">
      <c r="A458" s="52"/>
      <c r="B458" s="43" t="s">
        <v>6</v>
      </c>
      <c r="C458" s="51"/>
      <c r="D458" s="5">
        <f>SUM(E458:I458)</f>
        <v>0</v>
      </c>
      <c r="E458" s="7">
        <v>0</v>
      </c>
      <c r="F458" s="7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6"/>
    </row>
    <row r="459" spans="1:12" ht="32.25" customHeight="1" x14ac:dyDescent="0.2">
      <c r="A459" s="52"/>
      <c r="B459" s="43" t="s">
        <v>14</v>
      </c>
      <c r="C459" s="51"/>
      <c r="D459" s="5">
        <f>SUM(E459:I459)</f>
        <v>0</v>
      </c>
      <c r="E459" s="7">
        <v>0</v>
      </c>
      <c r="F459" s="7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6"/>
    </row>
    <row r="460" spans="1:12" ht="32.25" customHeight="1" x14ac:dyDescent="0.2">
      <c r="A460" s="52"/>
      <c r="B460" s="43" t="s">
        <v>20</v>
      </c>
      <c r="C460" s="51"/>
      <c r="D460" s="5">
        <f>SUM(E460:I460)</f>
        <v>0</v>
      </c>
      <c r="E460" s="7">
        <v>0</v>
      </c>
      <c r="F460" s="7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6"/>
    </row>
    <row r="461" spans="1:12" ht="32.25" customHeight="1" x14ac:dyDescent="0.2">
      <c r="A461" s="52" t="s">
        <v>269</v>
      </c>
      <c r="B461" s="43" t="s">
        <v>2</v>
      </c>
      <c r="C461" s="51" t="s">
        <v>69</v>
      </c>
      <c r="D461" s="5">
        <f>SUM(E461:I461)</f>
        <v>0</v>
      </c>
      <c r="E461" s="8">
        <f t="shared" ref="E461:K461" si="103">SUM(E462:E465)</f>
        <v>0</v>
      </c>
      <c r="F461" s="8">
        <f t="shared" si="103"/>
        <v>0</v>
      </c>
      <c r="G461" s="5">
        <f t="shared" si="103"/>
        <v>0</v>
      </c>
      <c r="H461" s="5">
        <f t="shared" si="103"/>
        <v>0</v>
      </c>
      <c r="I461" s="5">
        <f t="shared" si="103"/>
        <v>0</v>
      </c>
      <c r="J461" s="5">
        <f t="shared" si="103"/>
        <v>0</v>
      </c>
      <c r="K461" s="5">
        <f t="shared" si="103"/>
        <v>0</v>
      </c>
      <c r="L461" s="6"/>
    </row>
    <row r="462" spans="1:12" ht="32.25" customHeight="1" x14ac:dyDescent="0.2">
      <c r="A462" s="52"/>
      <c r="B462" s="43" t="s">
        <v>1</v>
      </c>
      <c r="C462" s="51"/>
      <c r="D462" s="5">
        <v>0</v>
      </c>
      <c r="E462" s="5">
        <v>0</v>
      </c>
      <c r="F462" s="7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6"/>
    </row>
    <row r="463" spans="1:12" ht="32.25" customHeight="1" x14ac:dyDescent="0.2">
      <c r="A463" s="52"/>
      <c r="B463" s="43" t="s">
        <v>6</v>
      </c>
      <c r="C463" s="51"/>
      <c r="D463" s="5">
        <f>SUM(E463:I463)</f>
        <v>0</v>
      </c>
      <c r="E463" s="7">
        <v>0</v>
      </c>
      <c r="F463" s="7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6"/>
    </row>
    <row r="464" spans="1:12" ht="32.25" customHeight="1" x14ac:dyDescent="0.2">
      <c r="A464" s="52"/>
      <c r="B464" s="43" t="s">
        <v>14</v>
      </c>
      <c r="C464" s="51"/>
      <c r="D464" s="5">
        <f>SUM(E464:I464)</f>
        <v>0</v>
      </c>
      <c r="E464" s="7">
        <v>0</v>
      </c>
      <c r="F464" s="7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6"/>
    </row>
    <row r="465" spans="1:12" ht="32.25" customHeight="1" x14ac:dyDescent="0.2">
      <c r="A465" s="52"/>
      <c r="B465" s="43" t="s">
        <v>20</v>
      </c>
      <c r="C465" s="51"/>
      <c r="D465" s="5">
        <f>SUM(E465:I465)</f>
        <v>0</v>
      </c>
      <c r="E465" s="7">
        <v>0</v>
      </c>
      <c r="F465" s="7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6"/>
    </row>
    <row r="466" spans="1:12" ht="15.75" x14ac:dyDescent="0.2">
      <c r="A466" s="54" t="s">
        <v>270</v>
      </c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6"/>
    </row>
    <row r="467" spans="1:12" ht="32.25" customHeight="1" x14ac:dyDescent="0.2">
      <c r="A467" s="52" t="s">
        <v>271</v>
      </c>
      <c r="B467" s="43" t="s">
        <v>2</v>
      </c>
      <c r="C467" s="51" t="s">
        <v>69</v>
      </c>
      <c r="D467" s="5">
        <f>SUM(E467:I467)</f>
        <v>3430.19</v>
      </c>
      <c r="E467" s="8">
        <f t="shared" ref="E467:K467" si="104">SUM(E468:E471)</f>
        <v>0</v>
      </c>
      <c r="F467" s="8">
        <f t="shared" si="104"/>
        <v>3430.19</v>
      </c>
      <c r="G467" s="5">
        <f t="shared" si="104"/>
        <v>0</v>
      </c>
      <c r="H467" s="5">
        <f t="shared" si="104"/>
        <v>0</v>
      </c>
      <c r="I467" s="5">
        <f t="shared" si="104"/>
        <v>0</v>
      </c>
      <c r="J467" s="5">
        <f t="shared" si="104"/>
        <v>0</v>
      </c>
      <c r="K467" s="5">
        <f t="shared" si="104"/>
        <v>0</v>
      </c>
      <c r="L467" s="6"/>
    </row>
    <row r="468" spans="1:12" ht="32.25" customHeight="1" x14ac:dyDescent="0.2">
      <c r="A468" s="52"/>
      <c r="B468" s="43" t="s">
        <v>1</v>
      </c>
      <c r="C468" s="51"/>
      <c r="D468" s="5">
        <v>0</v>
      </c>
      <c r="E468" s="5">
        <v>0</v>
      </c>
      <c r="F468" s="7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6"/>
    </row>
    <row r="469" spans="1:12" ht="32.25" customHeight="1" x14ac:dyDescent="0.2">
      <c r="A469" s="52"/>
      <c r="B469" s="43" t="s">
        <v>6</v>
      </c>
      <c r="C469" s="51"/>
      <c r="D469" s="5">
        <f>SUM(E469:I469)</f>
        <v>0</v>
      </c>
      <c r="E469" s="7">
        <v>0</v>
      </c>
      <c r="F469" s="7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6"/>
    </row>
    <row r="470" spans="1:12" ht="32.25" customHeight="1" x14ac:dyDescent="0.2">
      <c r="A470" s="52"/>
      <c r="B470" s="43" t="s">
        <v>14</v>
      </c>
      <c r="C470" s="51"/>
      <c r="D470" s="5">
        <f>SUM(E470:I470)</f>
        <v>3430.19</v>
      </c>
      <c r="E470" s="7">
        <v>0</v>
      </c>
      <c r="F470" s="7">
        <v>3430.19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6"/>
    </row>
    <row r="471" spans="1:12" ht="32.25" customHeight="1" x14ac:dyDescent="0.2">
      <c r="A471" s="52"/>
      <c r="B471" s="43" t="s">
        <v>20</v>
      </c>
      <c r="C471" s="51"/>
      <c r="D471" s="5">
        <f>SUM(E471:I471)</f>
        <v>0</v>
      </c>
      <c r="E471" s="7">
        <v>0</v>
      </c>
      <c r="F471" s="7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6"/>
    </row>
    <row r="472" spans="1:12" ht="32.25" customHeight="1" x14ac:dyDescent="0.2">
      <c r="A472" s="52" t="s">
        <v>272</v>
      </c>
      <c r="B472" s="43" t="s">
        <v>2</v>
      </c>
      <c r="C472" s="51" t="s">
        <v>69</v>
      </c>
      <c r="D472" s="5">
        <f>SUM(E472:I472)</f>
        <v>0</v>
      </c>
      <c r="E472" s="8">
        <f t="shared" ref="E472:K472" si="105">SUM(E473:E476)</f>
        <v>0</v>
      </c>
      <c r="F472" s="8">
        <f t="shared" si="105"/>
        <v>0</v>
      </c>
      <c r="G472" s="5">
        <f t="shared" si="105"/>
        <v>0</v>
      </c>
      <c r="H472" s="5">
        <f t="shared" si="105"/>
        <v>0</v>
      </c>
      <c r="I472" s="5">
        <f t="shared" si="105"/>
        <v>0</v>
      </c>
      <c r="J472" s="5">
        <f t="shared" si="105"/>
        <v>0</v>
      </c>
      <c r="K472" s="5">
        <f t="shared" si="105"/>
        <v>0</v>
      </c>
      <c r="L472" s="6"/>
    </row>
    <row r="473" spans="1:12" ht="32.25" customHeight="1" x14ac:dyDescent="0.2">
      <c r="A473" s="52"/>
      <c r="B473" s="43" t="s">
        <v>1</v>
      </c>
      <c r="C473" s="51"/>
      <c r="D473" s="5">
        <v>0</v>
      </c>
      <c r="E473" s="5">
        <v>0</v>
      </c>
      <c r="F473" s="7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6"/>
    </row>
    <row r="474" spans="1:12" ht="32.25" customHeight="1" x14ac:dyDescent="0.2">
      <c r="A474" s="52"/>
      <c r="B474" s="43" t="s">
        <v>6</v>
      </c>
      <c r="C474" s="51"/>
      <c r="D474" s="5">
        <f>SUM(E474:I474)</f>
        <v>0</v>
      </c>
      <c r="E474" s="7">
        <v>0</v>
      </c>
      <c r="F474" s="7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6"/>
    </row>
    <row r="475" spans="1:12" ht="32.25" customHeight="1" x14ac:dyDescent="0.2">
      <c r="A475" s="52"/>
      <c r="B475" s="43" t="s">
        <v>14</v>
      </c>
      <c r="C475" s="51"/>
      <c r="D475" s="5">
        <f>SUM(E475:I475)</f>
        <v>0</v>
      </c>
      <c r="E475" s="7">
        <v>0</v>
      </c>
      <c r="F475" s="7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6"/>
    </row>
    <row r="476" spans="1:12" ht="32.25" customHeight="1" x14ac:dyDescent="0.2">
      <c r="A476" s="52"/>
      <c r="B476" s="43" t="s">
        <v>20</v>
      </c>
      <c r="C476" s="51"/>
      <c r="D476" s="5">
        <f>SUM(E476:I476)</f>
        <v>0</v>
      </c>
      <c r="E476" s="7">
        <v>0</v>
      </c>
      <c r="F476" s="7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6"/>
    </row>
    <row r="477" spans="1:12" ht="32.25" customHeight="1" x14ac:dyDescent="0.2">
      <c r="A477" s="52" t="s">
        <v>273</v>
      </c>
      <c r="B477" s="43" t="s">
        <v>2</v>
      </c>
      <c r="C477" s="51" t="s">
        <v>69</v>
      </c>
      <c r="D477" s="5">
        <f>SUM(E477:I477)</f>
        <v>0</v>
      </c>
      <c r="E477" s="8">
        <f t="shared" ref="E477:K477" si="106">SUM(E478:E481)</f>
        <v>0</v>
      </c>
      <c r="F477" s="8">
        <f t="shared" si="106"/>
        <v>0</v>
      </c>
      <c r="G477" s="5">
        <f t="shared" si="106"/>
        <v>0</v>
      </c>
      <c r="H477" s="5">
        <f t="shared" si="106"/>
        <v>0</v>
      </c>
      <c r="I477" s="5">
        <f t="shared" si="106"/>
        <v>0</v>
      </c>
      <c r="J477" s="5">
        <f t="shared" si="106"/>
        <v>0</v>
      </c>
      <c r="K477" s="5">
        <f t="shared" si="106"/>
        <v>0</v>
      </c>
      <c r="L477" s="6"/>
    </row>
    <row r="478" spans="1:12" ht="32.25" customHeight="1" x14ac:dyDescent="0.2">
      <c r="A478" s="52"/>
      <c r="B478" s="43" t="s">
        <v>1</v>
      </c>
      <c r="C478" s="51"/>
      <c r="D478" s="5">
        <v>0</v>
      </c>
      <c r="E478" s="5">
        <v>0</v>
      </c>
      <c r="F478" s="7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6"/>
    </row>
    <row r="479" spans="1:12" ht="32.25" customHeight="1" x14ac:dyDescent="0.2">
      <c r="A479" s="52"/>
      <c r="B479" s="43" t="s">
        <v>6</v>
      </c>
      <c r="C479" s="51"/>
      <c r="D479" s="5">
        <f>SUM(E479:I479)</f>
        <v>0</v>
      </c>
      <c r="E479" s="7">
        <v>0</v>
      </c>
      <c r="F479" s="7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6"/>
    </row>
    <row r="480" spans="1:12" ht="32.25" customHeight="1" x14ac:dyDescent="0.2">
      <c r="A480" s="52"/>
      <c r="B480" s="43" t="s">
        <v>14</v>
      </c>
      <c r="C480" s="51"/>
      <c r="D480" s="5">
        <f>SUM(E480:I480)</f>
        <v>0</v>
      </c>
      <c r="E480" s="7">
        <v>0</v>
      </c>
      <c r="F480" s="7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6"/>
    </row>
    <row r="481" spans="1:12" ht="32.25" customHeight="1" x14ac:dyDescent="0.2">
      <c r="A481" s="52"/>
      <c r="B481" s="43" t="s">
        <v>20</v>
      </c>
      <c r="C481" s="51"/>
      <c r="D481" s="5">
        <f>SUM(E481:I481)</f>
        <v>0</v>
      </c>
      <c r="E481" s="7">
        <v>0</v>
      </c>
      <c r="F481" s="7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6"/>
    </row>
    <row r="482" spans="1:12" ht="15.75" x14ac:dyDescent="0.2">
      <c r="A482" s="54" t="s">
        <v>274</v>
      </c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6"/>
    </row>
    <row r="483" spans="1:12" ht="32.25" customHeight="1" x14ac:dyDescent="0.2">
      <c r="A483" s="52" t="s">
        <v>275</v>
      </c>
      <c r="B483" s="43" t="s">
        <v>2</v>
      </c>
      <c r="C483" s="51" t="s">
        <v>69</v>
      </c>
      <c r="D483" s="5">
        <f>SUM(E483:I483)</f>
        <v>0</v>
      </c>
      <c r="E483" s="8">
        <f t="shared" ref="E483:K483" si="107">SUM(E484:E487)</f>
        <v>0</v>
      </c>
      <c r="F483" s="8">
        <f t="shared" si="107"/>
        <v>0</v>
      </c>
      <c r="G483" s="5">
        <f t="shared" si="107"/>
        <v>0</v>
      </c>
      <c r="H483" s="5">
        <f t="shared" si="107"/>
        <v>0</v>
      </c>
      <c r="I483" s="5">
        <f t="shared" si="107"/>
        <v>0</v>
      </c>
      <c r="J483" s="5">
        <f t="shared" si="107"/>
        <v>0</v>
      </c>
      <c r="K483" s="5">
        <f t="shared" si="107"/>
        <v>0</v>
      </c>
      <c r="L483" s="6"/>
    </row>
    <row r="484" spans="1:12" ht="32.25" customHeight="1" x14ac:dyDescent="0.2">
      <c r="A484" s="52"/>
      <c r="B484" s="43" t="s">
        <v>1</v>
      </c>
      <c r="C484" s="51"/>
      <c r="D484" s="5">
        <v>0</v>
      </c>
      <c r="E484" s="5">
        <v>0</v>
      </c>
      <c r="F484" s="7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6"/>
    </row>
    <row r="485" spans="1:12" ht="32.25" customHeight="1" x14ac:dyDescent="0.2">
      <c r="A485" s="52"/>
      <c r="B485" s="43" t="s">
        <v>6</v>
      </c>
      <c r="C485" s="51"/>
      <c r="D485" s="5">
        <f>SUM(E485:I485)</f>
        <v>0</v>
      </c>
      <c r="E485" s="7">
        <v>0</v>
      </c>
      <c r="F485" s="7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6"/>
    </row>
    <row r="486" spans="1:12" ht="32.25" customHeight="1" x14ac:dyDescent="0.2">
      <c r="A486" s="52"/>
      <c r="B486" s="43" t="s">
        <v>14</v>
      </c>
      <c r="C486" s="51"/>
      <c r="D486" s="5">
        <f>SUM(E486:I486)</f>
        <v>0</v>
      </c>
      <c r="E486" s="7">
        <v>0</v>
      </c>
      <c r="F486" s="7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6"/>
    </row>
    <row r="487" spans="1:12" ht="32.25" customHeight="1" x14ac:dyDescent="0.2">
      <c r="A487" s="52"/>
      <c r="B487" s="43" t="s">
        <v>20</v>
      </c>
      <c r="C487" s="51"/>
      <c r="D487" s="5">
        <f>SUM(E487:I487)</f>
        <v>0</v>
      </c>
      <c r="E487" s="7">
        <v>0</v>
      </c>
      <c r="F487" s="7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6"/>
    </row>
    <row r="488" spans="1:12" ht="32.25" customHeight="1" x14ac:dyDescent="0.2">
      <c r="A488" s="52" t="s">
        <v>276</v>
      </c>
      <c r="B488" s="43" t="s">
        <v>2</v>
      </c>
      <c r="C488" s="51" t="s">
        <v>69</v>
      </c>
      <c r="D488" s="5">
        <f>SUM(E488:I488)</f>
        <v>0</v>
      </c>
      <c r="E488" s="8">
        <f t="shared" ref="E488:K488" si="108">SUM(E489:E492)</f>
        <v>0</v>
      </c>
      <c r="F488" s="8">
        <f t="shared" si="108"/>
        <v>0</v>
      </c>
      <c r="G488" s="5">
        <f t="shared" si="108"/>
        <v>0</v>
      </c>
      <c r="H488" s="5">
        <f t="shared" si="108"/>
        <v>0</v>
      </c>
      <c r="I488" s="5">
        <f t="shared" si="108"/>
        <v>0</v>
      </c>
      <c r="J488" s="5">
        <f t="shared" si="108"/>
        <v>0</v>
      </c>
      <c r="K488" s="5">
        <f t="shared" si="108"/>
        <v>0</v>
      </c>
      <c r="L488" s="6"/>
    </row>
    <row r="489" spans="1:12" ht="32.25" customHeight="1" x14ac:dyDescent="0.2">
      <c r="A489" s="52"/>
      <c r="B489" s="43" t="s">
        <v>1</v>
      </c>
      <c r="C489" s="51"/>
      <c r="D489" s="5">
        <v>0</v>
      </c>
      <c r="E489" s="5">
        <v>0</v>
      </c>
      <c r="F489" s="7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6"/>
    </row>
    <row r="490" spans="1:12" ht="32.25" customHeight="1" x14ac:dyDescent="0.2">
      <c r="A490" s="52"/>
      <c r="B490" s="43" t="s">
        <v>6</v>
      </c>
      <c r="C490" s="51"/>
      <c r="D490" s="5">
        <f>SUM(E490:I490)</f>
        <v>0</v>
      </c>
      <c r="E490" s="7">
        <v>0</v>
      </c>
      <c r="F490" s="7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6"/>
    </row>
    <row r="491" spans="1:12" ht="32.25" customHeight="1" x14ac:dyDescent="0.2">
      <c r="A491" s="52"/>
      <c r="B491" s="43" t="s">
        <v>14</v>
      </c>
      <c r="C491" s="51"/>
      <c r="D491" s="5">
        <f>SUM(E491:I491)</f>
        <v>0</v>
      </c>
      <c r="E491" s="7">
        <v>0</v>
      </c>
      <c r="F491" s="7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6"/>
    </row>
    <row r="492" spans="1:12" ht="32.25" customHeight="1" x14ac:dyDescent="0.2">
      <c r="A492" s="52"/>
      <c r="B492" s="43" t="s">
        <v>20</v>
      </c>
      <c r="C492" s="51"/>
      <c r="D492" s="5">
        <f>SUM(E492:I492)</f>
        <v>0</v>
      </c>
      <c r="E492" s="7">
        <v>0</v>
      </c>
      <c r="F492" s="7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6"/>
    </row>
    <row r="493" spans="1:12" ht="32.25" customHeight="1" x14ac:dyDescent="0.2">
      <c r="A493" s="52" t="s">
        <v>277</v>
      </c>
      <c r="B493" s="43" t="s">
        <v>2</v>
      </c>
      <c r="C493" s="51" t="s">
        <v>69</v>
      </c>
      <c r="D493" s="5">
        <f>SUM(E493:I493)</f>
        <v>0</v>
      </c>
      <c r="E493" s="8">
        <f t="shared" ref="E493:K493" si="109">SUM(E494:E497)</f>
        <v>0</v>
      </c>
      <c r="F493" s="8">
        <f t="shared" si="109"/>
        <v>0</v>
      </c>
      <c r="G493" s="5">
        <f t="shared" si="109"/>
        <v>0</v>
      </c>
      <c r="H493" s="5">
        <f t="shared" si="109"/>
        <v>0</v>
      </c>
      <c r="I493" s="5">
        <f t="shared" si="109"/>
        <v>0</v>
      </c>
      <c r="J493" s="5">
        <f t="shared" si="109"/>
        <v>0</v>
      </c>
      <c r="K493" s="5">
        <f t="shared" si="109"/>
        <v>0</v>
      </c>
      <c r="L493" s="6"/>
    </row>
    <row r="494" spans="1:12" ht="32.25" customHeight="1" x14ac:dyDescent="0.2">
      <c r="A494" s="52"/>
      <c r="B494" s="43" t="s">
        <v>1</v>
      </c>
      <c r="C494" s="51"/>
      <c r="D494" s="5">
        <v>0</v>
      </c>
      <c r="E494" s="5">
        <v>0</v>
      </c>
      <c r="F494" s="7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6"/>
    </row>
    <row r="495" spans="1:12" ht="32.25" customHeight="1" x14ac:dyDescent="0.2">
      <c r="A495" s="52"/>
      <c r="B495" s="43" t="s">
        <v>6</v>
      </c>
      <c r="C495" s="51"/>
      <c r="D495" s="5">
        <f>SUM(E495:I495)</f>
        <v>0</v>
      </c>
      <c r="E495" s="7">
        <v>0</v>
      </c>
      <c r="F495" s="7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6"/>
    </row>
    <row r="496" spans="1:12" ht="32.25" customHeight="1" x14ac:dyDescent="0.2">
      <c r="A496" s="52"/>
      <c r="B496" s="43" t="s">
        <v>14</v>
      </c>
      <c r="C496" s="51"/>
      <c r="D496" s="5">
        <f>SUM(E496:I496)</f>
        <v>0</v>
      </c>
      <c r="E496" s="7">
        <v>0</v>
      </c>
      <c r="F496" s="7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6"/>
    </row>
    <row r="497" spans="1:12" ht="32.25" customHeight="1" x14ac:dyDescent="0.2">
      <c r="A497" s="52"/>
      <c r="B497" s="43" t="s">
        <v>20</v>
      </c>
      <c r="C497" s="51"/>
      <c r="D497" s="5">
        <f>SUM(E497:I497)</f>
        <v>0</v>
      </c>
      <c r="E497" s="7">
        <v>0</v>
      </c>
      <c r="F497" s="7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6"/>
    </row>
    <row r="498" spans="1:12" ht="32.25" customHeight="1" x14ac:dyDescent="0.2">
      <c r="A498" s="52" t="s">
        <v>278</v>
      </c>
      <c r="B498" s="43" t="s">
        <v>2</v>
      </c>
      <c r="C498" s="51" t="s">
        <v>69</v>
      </c>
      <c r="D498" s="5">
        <f>SUM(E498:I498)</f>
        <v>0</v>
      </c>
      <c r="E498" s="8">
        <f t="shared" ref="E498:K498" si="110">SUM(E499:E502)</f>
        <v>0</v>
      </c>
      <c r="F498" s="8">
        <f t="shared" si="110"/>
        <v>0</v>
      </c>
      <c r="G498" s="5">
        <f t="shared" si="110"/>
        <v>0</v>
      </c>
      <c r="H498" s="5">
        <f t="shared" si="110"/>
        <v>0</v>
      </c>
      <c r="I498" s="5">
        <f t="shared" si="110"/>
        <v>0</v>
      </c>
      <c r="J498" s="5">
        <f t="shared" si="110"/>
        <v>0</v>
      </c>
      <c r="K498" s="5">
        <f t="shared" si="110"/>
        <v>0</v>
      </c>
      <c r="L498" s="6"/>
    </row>
    <row r="499" spans="1:12" ht="32.25" customHeight="1" x14ac:dyDescent="0.2">
      <c r="A499" s="52"/>
      <c r="B499" s="43" t="s">
        <v>1</v>
      </c>
      <c r="C499" s="51"/>
      <c r="D499" s="5">
        <v>0</v>
      </c>
      <c r="E499" s="5">
        <v>0</v>
      </c>
      <c r="F499" s="7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6"/>
    </row>
    <row r="500" spans="1:12" ht="32.25" customHeight="1" x14ac:dyDescent="0.2">
      <c r="A500" s="52"/>
      <c r="B500" s="43" t="s">
        <v>6</v>
      </c>
      <c r="C500" s="51"/>
      <c r="D500" s="5">
        <f>SUM(E500:I500)</f>
        <v>0</v>
      </c>
      <c r="E500" s="7">
        <v>0</v>
      </c>
      <c r="F500" s="7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6"/>
    </row>
    <row r="501" spans="1:12" ht="32.25" customHeight="1" x14ac:dyDescent="0.2">
      <c r="A501" s="52"/>
      <c r="B501" s="43" t="s">
        <v>14</v>
      </c>
      <c r="C501" s="51"/>
      <c r="D501" s="5">
        <f>SUM(E501:I501)</f>
        <v>0</v>
      </c>
      <c r="E501" s="7">
        <v>0</v>
      </c>
      <c r="F501" s="7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6"/>
    </row>
    <row r="502" spans="1:12" ht="32.25" customHeight="1" x14ac:dyDescent="0.2">
      <c r="A502" s="52"/>
      <c r="B502" s="43" t="s">
        <v>20</v>
      </c>
      <c r="C502" s="51"/>
      <c r="D502" s="5">
        <f>SUM(E502:I502)</f>
        <v>0</v>
      </c>
      <c r="E502" s="7">
        <v>0</v>
      </c>
      <c r="F502" s="7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6"/>
    </row>
    <row r="503" spans="1:12" ht="32.25" customHeight="1" x14ac:dyDescent="0.2">
      <c r="A503" s="52" t="s">
        <v>279</v>
      </c>
      <c r="B503" s="43" t="s">
        <v>2</v>
      </c>
      <c r="C503" s="51" t="s">
        <v>69</v>
      </c>
      <c r="D503" s="5">
        <f>SUM(E503:I503)</f>
        <v>0</v>
      </c>
      <c r="E503" s="8">
        <f t="shared" ref="E503:K503" si="111">SUM(E504:E507)</f>
        <v>0</v>
      </c>
      <c r="F503" s="8">
        <f t="shared" si="111"/>
        <v>0</v>
      </c>
      <c r="G503" s="5">
        <f t="shared" si="111"/>
        <v>0</v>
      </c>
      <c r="H503" s="5">
        <f t="shared" si="111"/>
        <v>0</v>
      </c>
      <c r="I503" s="5">
        <f t="shared" si="111"/>
        <v>0</v>
      </c>
      <c r="J503" s="5">
        <f t="shared" si="111"/>
        <v>0</v>
      </c>
      <c r="K503" s="5">
        <f t="shared" si="111"/>
        <v>0</v>
      </c>
      <c r="L503" s="6"/>
    </row>
    <row r="504" spans="1:12" ht="32.25" customHeight="1" x14ac:dyDescent="0.2">
      <c r="A504" s="52"/>
      <c r="B504" s="43" t="s">
        <v>1</v>
      </c>
      <c r="C504" s="51"/>
      <c r="D504" s="5">
        <v>0</v>
      </c>
      <c r="E504" s="5">
        <v>0</v>
      </c>
      <c r="F504" s="7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6"/>
    </row>
    <row r="505" spans="1:12" ht="32.25" customHeight="1" x14ac:dyDescent="0.2">
      <c r="A505" s="52"/>
      <c r="B505" s="43" t="s">
        <v>6</v>
      </c>
      <c r="C505" s="51"/>
      <c r="D505" s="5">
        <f>SUM(E505:I505)</f>
        <v>0</v>
      </c>
      <c r="E505" s="7">
        <v>0</v>
      </c>
      <c r="F505" s="7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6"/>
    </row>
    <row r="506" spans="1:12" ht="32.25" customHeight="1" x14ac:dyDescent="0.2">
      <c r="A506" s="52"/>
      <c r="B506" s="43" t="s">
        <v>14</v>
      </c>
      <c r="C506" s="51"/>
      <c r="D506" s="5">
        <f>SUM(E506:I506)</f>
        <v>0</v>
      </c>
      <c r="E506" s="7">
        <v>0</v>
      </c>
      <c r="F506" s="7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6"/>
    </row>
    <row r="507" spans="1:12" ht="32.25" customHeight="1" x14ac:dyDescent="0.2">
      <c r="A507" s="52"/>
      <c r="B507" s="43" t="s">
        <v>20</v>
      </c>
      <c r="C507" s="51"/>
      <c r="D507" s="5">
        <f>SUM(E507:I507)</f>
        <v>0</v>
      </c>
      <c r="E507" s="7">
        <v>0</v>
      </c>
      <c r="F507" s="7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6"/>
    </row>
    <row r="508" spans="1:12" ht="32.25" customHeight="1" x14ac:dyDescent="0.2">
      <c r="A508" s="52" t="s">
        <v>280</v>
      </c>
      <c r="B508" s="43" t="s">
        <v>2</v>
      </c>
      <c r="C508" s="51" t="s">
        <v>69</v>
      </c>
      <c r="D508" s="5">
        <f>SUM(E508:I508)</f>
        <v>1758.56</v>
      </c>
      <c r="E508" s="8">
        <f t="shared" ref="E508:K508" si="112">SUM(E509:E512)</f>
        <v>0</v>
      </c>
      <c r="F508" s="8">
        <f t="shared" si="112"/>
        <v>1758.56</v>
      </c>
      <c r="G508" s="5">
        <f t="shared" si="112"/>
        <v>0</v>
      </c>
      <c r="H508" s="5">
        <f t="shared" si="112"/>
        <v>0</v>
      </c>
      <c r="I508" s="5">
        <f t="shared" si="112"/>
        <v>0</v>
      </c>
      <c r="J508" s="5">
        <f t="shared" si="112"/>
        <v>0</v>
      </c>
      <c r="K508" s="5">
        <f t="shared" si="112"/>
        <v>0</v>
      </c>
      <c r="L508" s="6"/>
    </row>
    <row r="509" spans="1:12" ht="32.25" customHeight="1" x14ac:dyDescent="0.2">
      <c r="A509" s="52"/>
      <c r="B509" s="43" t="s">
        <v>1</v>
      </c>
      <c r="C509" s="51"/>
      <c r="D509" s="5">
        <v>0</v>
      </c>
      <c r="E509" s="5">
        <v>0</v>
      </c>
      <c r="F509" s="7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6"/>
    </row>
    <row r="510" spans="1:12" ht="32.25" customHeight="1" x14ac:dyDescent="0.2">
      <c r="A510" s="52"/>
      <c r="B510" s="43" t="s">
        <v>6</v>
      </c>
      <c r="C510" s="51"/>
      <c r="D510" s="5">
        <f>SUM(E510:I510)</f>
        <v>0</v>
      </c>
      <c r="E510" s="7">
        <v>0</v>
      </c>
      <c r="F510" s="7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6"/>
    </row>
    <row r="511" spans="1:12" ht="32.25" customHeight="1" x14ac:dyDescent="0.2">
      <c r="A511" s="52"/>
      <c r="B511" s="43" t="s">
        <v>14</v>
      </c>
      <c r="C511" s="51"/>
      <c r="D511" s="5">
        <f>SUM(E511:I511)</f>
        <v>1758.56</v>
      </c>
      <c r="E511" s="7">
        <v>0</v>
      </c>
      <c r="F511" s="7">
        <v>1758.56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6"/>
    </row>
    <row r="512" spans="1:12" ht="32.25" customHeight="1" x14ac:dyDescent="0.2">
      <c r="A512" s="52"/>
      <c r="B512" s="43" t="s">
        <v>20</v>
      </c>
      <c r="C512" s="51"/>
      <c r="D512" s="5">
        <f>SUM(E512:I512)</f>
        <v>0</v>
      </c>
      <c r="E512" s="7">
        <v>0</v>
      </c>
      <c r="F512" s="7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6"/>
    </row>
    <row r="513" spans="1:12" ht="32.25" customHeight="1" x14ac:dyDescent="0.2">
      <c r="A513" s="52" t="s">
        <v>281</v>
      </c>
      <c r="B513" s="43" t="s">
        <v>2</v>
      </c>
      <c r="C513" s="51" t="s">
        <v>69</v>
      </c>
      <c r="D513" s="5">
        <f>SUM(E513:I513)</f>
        <v>2143</v>
      </c>
      <c r="E513" s="8">
        <f t="shared" ref="E513:K513" si="113">SUM(E514:E517)</f>
        <v>0</v>
      </c>
      <c r="F513" s="8">
        <f t="shared" si="113"/>
        <v>2143</v>
      </c>
      <c r="G513" s="5">
        <f t="shared" si="113"/>
        <v>0</v>
      </c>
      <c r="H513" s="5">
        <f t="shared" si="113"/>
        <v>0</v>
      </c>
      <c r="I513" s="5">
        <f t="shared" si="113"/>
        <v>0</v>
      </c>
      <c r="J513" s="5">
        <f t="shared" si="113"/>
        <v>0</v>
      </c>
      <c r="K513" s="5">
        <f t="shared" si="113"/>
        <v>0</v>
      </c>
      <c r="L513" s="6"/>
    </row>
    <row r="514" spans="1:12" ht="32.25" customHeight="1" x14ac:dyDescent="0.2">
      <c r="A514" s="52"/>
      <c r="B514" s="43" t="s">
        <v>1</v>
      </c>
      <c r="C514" s="51"/>
      <c r="D514" s="5">
        <v>0</v>
      </c>
      <c r="E514" s="5">
        <v>0</v>
      </c>
      <c r="F514" s="7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6"/>
    </row>
    <row r="515" spans="1:12" ht="32.25" customHeight="1" x14ac:dyDescent="0.2">
      <c r="A515" s="52"/>
      <c r="B515" s="43" t="s">
        <v>6</v>
      </c>
      <c r="C515" s="51"/>
      <c r="D515" s="5">
        <f>SUM(E515:I515)</f>
        <v>0</v>
      </c>
      <c r="E515" s="7">
        <v>0</v>
      </c>
      <c r="F515" s="7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6"/>
    </row>
    <row r="516" spans="1:12" ht="32.25" customHeight="1" x14ac:dyDescent="0.2">
      <c r="A516" s="52"/>
      <c r="B516" s="43" t="s">
        <v>14</v>
      </c>
      <c r="C516" s="51"/>
      <c r="D516" s="5">
        <f>SUM(E516:I516)</f>
        <v>2143</v>
      </c>
      <c r="E516" s="7">
        <v>0</v>
      </c>
      <c r="F516" s="7">
        <v>2143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6"/>
    </row>
    <row r="517" spans="1:12" ht="32.25" customHeight="1" x14ac:dyDescent="0.2">
      <c r="A517" s="52"/>
      <c r="B517" s="43" t="s">
        <v>20</v>
      </c>
      <c r="C517" s="51"/>
      <c r="D517" s="5">
        <f>SUM(E517:I517)</f>
        <v>0</v>
      </c>
      <c r="E517" s="7">
        <v>0</v>
      </c>
      <c r="F517" s="7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6"/>
    </row>
    <row r="518" spans="1:12" ht="15.75" x14ac:dyDescent="0.2">
      <c r="A518" s="54" t="s">
        <v>282</v>
      </c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6"/>
    </row>
    <row r="519" spans="1:12" ht="32.25" customHeight="1" x14ac:dyDescent="0.2">
      <c r="A519" s="52" t="s">
        <v>283</v>
      </c>
      <c r="B519" s="43" t="s">
        <v>2</v>
      </c>
      <c r="C519" s="51" t="s">
        <v>69</v>
      </c>
      <c r="D519" s="5">
        <f>SUM(E519:I519)</f>
        <v>4727.3999999999996</v>
      </c>
      <c r="E519" s="8">
        <f t="shared" ref="E519:K519" si="114">SUM(E520:E523)</f>
        <v>0</v>
      </c>
      <c r="F519" s="8">
        <f t="shared" si="114"/>
        <v>4727.3999999999996</v>
      </c>
      <c r="G519" s="5">
        <f t="shared" si="114"/>
        <v>0</v>
      </c>
      <c r="H519" s="5">
        <f t="shared" si="114"/>
        <v>0</v>
      </c>
      <c r="I519" s="5">
        <f t="shared" si="114"/>
        <v>0</v>
      </c>
      <c r="J519" s="5">
        <f t="shared" si="114"/>
        <v>0</v>
      </c>
      <c r="K519" s="5">
        <f t="shared" si="114"/>
        <v>0</v>
      </c>
      <c r="L519" s="6"/>
    </row>
    <row r="520" spans="1:12" ht="32.25" customHeight="1" x14ac:dyDescent="0.2">
      <c r="A520" s="52"/>
      <c r="B520" s="43" t="s">
        <v>1</v>
      </c>
      <c r="C520" s="51"/>
      <c r="D520" s="5">
        <v>0</v>
      </c>
      <c r="E520" s="5">
        <v>0</v>
      </c>
      <c r="F520" s="7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6"/>
    </row>
    <row r="521" spans="1:12" ht="32.25" customHeight="1" x14ac:dyDescent="0.2">
      <c r="A521" s="52"/>
      <c r="B521" s="43" t="s">
        <v>6</v>
      </c>
      <c r="C521" s="51"/>
      <c r="D521" s="5">
        <f>SUM(E521:I521)</f>
        <v>0</v>
      </c>
      <c r="E521" s="7">
        <v>0</v>
      </c>
      <c r="F521" s="7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6"/>
    </row>
    <row r="522" spans="1:12" ht="32.25" customHeight="1" x14ac:dyDescent="0.2">
      <c r="A522" s="52"/>
      <c r="B522" s="43" t="s">
        <v>14</v>
      </c>
      <c r="C522" s="51"/>
      <c r="D522" s="5">
        <f>SUM(E522:I522)</f>
        <v>4727.3999999999996</v>
      </c>
      <c r="E522" s="7">
        <v>0</v>
      </c>
      <c r="F522" s="7">
        <v>4727.3999999999996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6"/>
    </row>
    <row r="523" spans="1:12" ht="32.25" customHeight="1" x14ac:dyDescent="0.2">
      <c r="A523" s="52"/>
      <c r="B523" s="43" t="s">
        <v>20</v>
      </c>
      <c r="C523" s="51"/>
      <c r="D523" s="5">
        <f>SUM(E523:I523)</f>
        <v>0</v>
      </c>
      <c r="E523" s="7">
        <v>0</v>
      </c>
      <c r="F523" s="7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6"/>
    </row>
    <row r="524" spans="1:12" ht="32.25" customHeight="1" x14ac:dyDescent="0.2">
      <c r="A524" s="52" t="s">
        <v>284</v>
      </c>
      <c r="B524" s="43" t="s">
        <v>2</v>
      </c>
      <c r="C524" s="51" t="s">
        <v>69</v>
      </c>
      <c r="D524" s="5">
        <f>SUM(E524:I524)</f>
        <v>2079.35</v>
      </c>
      <c r="E524" s="8">
        <f t="shared" ref="E524:K524" si="115">SUM(E525:E528)</f>
        <v>0</v>
      </c>
      <c r="F524" s="8">
        <f t="shared" si="115"/>
        <v>2079.35</v>
      </c>
      <c r="G524" s="5">
        <f t="shared" si="115"/>
        <v>0</v>
      </c>
      <c r="H524" s="5">
        <f t="shared" si="115"/>
        <v>0</v>
      </c>
      <c r="I524" s="5">
        <f t="shared" si="115"/>
        <v>0</v>
      </c>
      <c r="J524" s="5">
        <f t="shared" si="115"/>
        <v>0</v>
      </c>
      <c r="K524" s="5">
        <f t="shared" si="115"/>
        <v>0</v>
      </c>
      <c r="L524" s="6"/>
    </row>
    <row r="525" spans="1:12" ht="32.25" customHeight="1" x14ac:dyDescent="0.2">
      <c r="A525" s="52"/>
      <c r="B525" s="43" t="s">
        <v>1</v>
      </c>
      <c r="C525" s="51"/>
      <c r="D525" s="5">
        <v>0</v>
      </c>
      <c r="E525" s="5">
        <v>0</v>
      </c>
      <c r="F525" s="7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6"/>
    </row>
    <row r="526" spans="1:12" ht="32.25" customHeight="1" x14ac:dyDescent="0.2">
      <c r="A526" s="52"/>
      <c r="B526" s="43" t="s">
        <v>6</v>
      </c>
      <c r="C526" s="51"/>
      <c r="D526" s="5">
        <f>SUM(E526:I526)</f>
        <v>0</v>
      </c>
      <c r="E526" s="7">
        <v>0</v>
      </c>
      <c r="F526" s="7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6"/>
    </row>
    <row r="527" spans="1:12" ht="32.25" customHeight="1" x14ac:dyDescent="0.2">
      <c r="A527" s="52"/>
      <c r="B527" s="43" t="s">
        <v>14</v>
      </c>
      <c r="C527" s="51"/>
      <c r="D527" s="5">
        <f>SUM(E527:I527)</f>
        <v>2079.35</v>
      </c>
      <c r="E527" s="7">
        <v>0</v>
      </c>
      <c r="F527" s="7">
        <v>2079.35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6"/>
    </row>
    <row r="528" spans="1:12" ht="32.25" customHeight="1" x14ac:dyDescent="0.2">
      <c r="A528" s="52"/>
      <c r="B528" s="43" t="s">
        <v>20</v>
      </c>
      <c r="C528" s="51"/>
      <c r="D528" s="5">
        <f>SUM(E528:I528)</f>
        <v>0</v>
      </c>
      <c r="E528" s="7">
        <v>0</v>
      </c>
      <c r="F528" s="7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6"/>
    </row>
    <row r="529" spans="1:12" ht="15.75" x14ac:dyDescent="0.2">
      <c r="A529" s="54" t="s">
        <v>285</v>
      </c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6"/>
    </row>
    <row r="530" spans="1:12" ht="32.25" customHeight="1" x14ac:dyDescent="0.2">
      <c r="A530" s="52" t="s">
        <v>286</v>
      </c>
      <c r="B530" s="43" t="s">
        <v>2</v>
      </c>
      <c r="C530" s="51" t="s">
        <v>69</v>
      </c>
      <c r="D530" s="5">
        <f>SUM(E530:I530)</f>
        <v>0</v>
      </c>
      <c r="E530" s="8">
        <f t="shared" ref="E530:K530" si="116">SUM(E531:E534)</f>
        <v>0</v>
      </c>
      <c r="F530" s="8">
        <f t="shared" si="116"/>
        <v>0</v>
      </c>
      <c r="G530" s="5">
        <f t="shared" si="116"/>
        <v>0</v>
      </c>
      <c r="H530" s="5">
        <f t="shared" si="116"/>
        <v>0</v>
      </c>
      <c r="I530" s="5">
        <f t="shared" si="116"/>
        <v>0</v>
      </c>
      <c r="J530" s="5">
        <f t="shared" si="116"/>
        <v>0</v>
      </c>
      <c r="K530" s="5">
        <f t="shared" si="116"/>
        <v>0</v>
      </c>
      <c r="L530" s="6"/>
    </row>
    <row r="531" spans="1:12" ht="32.25" customHeight="1" x14ac:dyDescent="0.2">
      <c r="A531" s="52"/>
      <c r="B531" s="43" t="s">
        <v>1</v>
      </c>
      <c r="C531" s="51"/>
      <c r="D531" s="5">
        <v>0</v>
      </c>
      <c r="E531" s="5">
        <v>0</v>
      </c>
      <c r="F531" s="7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6"/>
    </row>
    <row r="532" spans="1:12" ht="32.25" customHeight="1" x14ac:dyDescent="0.2">
      <c r="A532" s="52"/>
      <c r="B532" s="43" t="s">
        <v>6</v>
      </c>
      <c r="C532" s="51"/>
      <c r="D532" s="5">
        <f>SUM(E532:I532)</f>
        <v>0</v>
      </c>
      <c r="E532" s="7">
        <v>0</v>
      </c>
      <c r="F532" s="7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6"/>
    </row>
    <row r="533" spans="1:12" ht="32.25" customHeight="1" x14ac:dyDescent="0.2">
      <c r="A533" s="52"/>
      <c r="B533" s="43" t="s">
        <v>14</v>
      </c>
      <c r="C533" s="51"/>
      <c r="D533" s="5">
        <f>SUM(E533:I533)</f>
        <v>0</v>
      </c>
      <c r="E533" s="7">
        <v>0</v>
      </c>
      <c r="F533" s="7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6"/>
    </row>
    <row r="534" spans="1:12" ht="32.25" customHeight="1" x14ac:dyDescent="0.2">
      <c r="A534" s="52"/>
      <c r="B534" s="43" t="s">
        <v>20</v>
      </c>
      <c r="C534" s="51"/>
      <c r="D534" s="5">
        <f>SUM(E534:I534)</f>
        <v>0</v>
      </c>
      <c r="E534" s="7">
        <v>0</v>
      </c>
      <c r="F534" s="7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6"/>
    </row>
    <row r="535" spans="1:12" ht="32.25" customHeight="1" x14ac:dyDescent="0.2">
      <c r="A535" s="52" t="s">
        <v>287</v>
      </c>
      <c r="B535" s="43" t="s">
        <v>2</v>
      </c>
      <c r="C535" s="51" t="s">
        <v>69</v>
      </c>
      <c r="D535" s="5">
        <f>SUM(E535:I535)</f>
        <v>0</v>
      </c>
      <c r="E535" s="8">
        <f t="shared" ref="E535:K535" si="117">SUM(E536:E539)</f>
        <v>0</v>
      </c>
      <c r="F535" s="8">
        <f t="shared" si="117"/>
        <v>0</v>
      </c>
      <c r="G535" s="5">
        <f t="shared" si="117"/>
        <v>0</v>
      </c>
      <c r="H535" s="5">
        <f t="shared" si="117"/>
        <v>0</v>
      </c>
      <c r="I535" s="5">
        <f t="shared" si="117"/>
        <v>0</v>
      </c>
      <c r="J535" s="5">
        <f t="shared" si="117"/>
        <v>0</v>
      </c>
      <c r="K535" s="5">
        <f t="shared" si="117"/>
        <v>0</v>
      </c>
      <c r="L535" s="6"/>
    </row>
    <row r="536" spans="1:12" ht="32.25" customHeight="1" x14ac:dyDescent="0.2">
      <c r="A536" s="52"/>
      <c r="B536" s="43" t="s">
        <v>1</v>
      </c>
      <c r="C536" s="51"/>
      <c r="D536" s="5">
        <v>0</v>
      </c>
      <c r="E536" s="5">
        <v>0</v>
      </c>
      <c r="F536" s="7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6"/>
    </row>
    <row r="537" spans="1:12" ht="32.25" customHeight="1" x14ac:dyDescent="0.2">
      <c r="A537" s="52"/>
      <c r="B537" s="43" t="s">
        <v>6</v>
      </c>
      <c r="C537" s="51"/>
      <c r="D537" s="5">
        <f>SUM(E537:I537)</f>
        <v>0</v>
      </c>
      <c r="E537" s="7">
        <v>0</v>
      </c>
      <c r="F537" s="7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6"/>
    </row>
    <row r="538" spans="1:12" ht="32.25" customHeight="1" x14ac:dyDescent="0.2">
      <c r="A538" s="52"/>
      <c r="B538" s="43" t="s">
        <v>14</v>
      </c>
      <c r="C538" s="51"/>
      <c r="D538" s="5">
        <f>SUM(E538:I538)</f>
        <v>0</v>
      </c>
      <c r="E538" s="7">
        <v>0</v>
      </c>
      <c r="F538" s="7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6"/>
    </row>
    <row r="539" spans="1:12" ht="32.25" customHeight="1" x14ac:dyDescent="0.2">
      <c r="A539" s="52"/>
      <c r="B539" s="43" t="s">
        <v>20</v>
      </c>
      <c r="C539" s="51"/>
      <c r="D539" s="5">
        <f>SUM(E539:I539)</f>
        <v>0</v>
      </c>
      <c r="E539" s="7">
        <v>0</v>
      </c>
      <c r="F539" s="7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6"/>
    </row>
    <row r="540" spans="1:12" ht="32.25" customHeight="1" x14ac:dyDescent="0.2">
      <c r="A540" s="52" t="s">
        <v>288</v>
      </c>
      <c r="B540" s="43" t="s">
        <v>2</v>
      </c>
      <c r="C540" s="51" t="s">
        <v>69</v>
      </c>
      <c r="D540" s="5">
        <f>SUM(E540:I540)</f>
        <v>3709.93</v>
      </c>
      <c r="E540" s="8">
        <f t="shared" ref="E540:K540" si="118">SUM(E541:E544)</f>
        <v>0</v>
      </c>
      <c r="F540" s="8">
        <f t="shared" si="118"/>
        <v>3709.93</v>
      </c>
      <c r="G540" s="5">
        <f t="shared" si="118"/>
        <v>0</v>
      </c>
      <c r="H540" s="5">
        <f t="shared" si="118"/>
        <v>0</v>
      </c>
      <c r="I540" s="5">
        <f t="shared" si="118"/>
        <v>0</v>
      </c>
      <c r="J540" s="5">
        <f t="shared" si="118"/>
        <v>0</v>
      </c>
      <c r="K540" s="5">
        <f t="shared" si="118"/>
        <v>0</v>
      </c>
      <c r="L540" s="6"/>
    </row>
    <row r="541" spans="1:12" ht="32.25" customHeight="1" x14ac:dyDescent="0.2">
      <c r="A541" s="52"/>
      <c r="B541" s="43" t="s">
        <v>1</v>
      </c>
      <c r="C541" s="51"/>
      <c r="D541" s="5">
        <v>0</v>
      </c>
      <c r="E541" s="5">
        <v>0</v>
      </c>
      <c r="F541" s="7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6"/>
    </row>
    <row r="542" spans="1:12" ht="32.25" customHeight="1" x14ac:dyDescent="0.2">
      <c r="A542" s="52"/>
      <c r="B542" s="43" t="s">
        <v>6</v>
      </c>
      <c r="C542" s="51"/>
      <c r="D542" s="5">
        <f>SUM(E542:I542)</f>
        <v>0</v>
      </c>
      <c r="E542" s="7">
        <v>0</v>
      </c>
      <c r="F542" s="7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6"/>
    </row>
    <row r="543" spans="1:12" ht="32.25" customHeight="1" x14ac:dyDescent="0.2">
      <c r="A543" s="52"/>
      <c r="B543" s="43" t="s">
        <v>14</v>
      </c>
      <c r="C543" s="51"/>
      <c r="D543" s="5">
        <f>SUM(E543:I543)</f>
        <v>3709.93</v>
      </c>
      <c r="E543" s="7">
        <v>0</v>
      </c>
      <c r="F543" s="7">
        <v>3709.93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6"/>
    </row>
    <row r="544" spans="1:12" ht="32.25" customHeight="1" x14ac:dyDescent="0.2">
      <c r="A544" s="52"/>
      <c r="B544" s="43" t="s">
        <v>20</v>
      </c>
      <c r="C544" s="51"/>
      <c r="D544" s="5">
        <f>SUM(E544:I544)</f>
        <v>0</v>
      </c>
      <c r="E544" s="7">
        <v>0</v>
      </c>
      <c r="F544" s="7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6"/>
    </row>
    <row r="545" spans="1:12" ht="15.75" x14ac:dyDescent="0.2">
      <c r="A545" s="54" t="s">
        <v>289</v>
      </c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6"/>
    </row>
    <row r="546" spans="1:12" ht="32.25" customHeight="1" x14ac:dyDescent="0.2">
      <c r="A546" s="52" t="s">
        <v>349</v>
      </c>
      <c r="B546" s="43" t="s">
        <v>2</v>
      </c>
      <c r="C546" s="51" t="s">
        <v>69</v>
      </c>
      <c r="D546" s="5">
        <f>SUM(E546:I546)</f>
        <v>2935.87</v>
      </c>
      <c r="E546" s="8">
        <f t="shared" ref="E546:K546" si="119">SUM(E547:E550)</f>
        <v>0</v>
      </c>
      <c r="F546" s="8">
        <f t="shared" si="119"/>
        <v>2935.87</v>
      </c>
      <c r="G546" s="5">
        <f t="shared" si="119"/>
        <v>0</v>
      </c>
      <c r="H546" s="5">
        <f t="shared" si="119"/>
        <v>0</v>
      </c>
      <c r="I546" s="5">
        <f t="shared" si="119"/>
        <v>0</v>
      </c>
      <c r="J546" s="5">
        <f t="shared" si="119"/>
        <v>0</v>
      </c>
      <c r="K546" s="5">
        <f t="shared" si="119"/>
        <v>0</v>
      </c>
      <c r="L546" s="6"/>
    </row>
    <row r="547" spans="1:12" ht="32.25" customHeight="1" x14ac:dyDescent="0.2">
      <c r="A547" s="52"/>
      <c r="B547" s="43" t="s">
        <v>1</v>
      </c>
      <c r="C547" s="51"/>
      <c r="D547" s="5">
        <v>0</v>
      </c>
      <c r="E547" s="5">
        <v>0</v>
      </c>
      <c r="F547" s="7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6"/>
    </row>
    <row r="548" spans="1:12" ht="32.25" customHeight="1" x14ac:dyDescent="0.2">
      <c r="A548" s="52"/>
      <c r="B548" s="43" t="s">
        <v>6</v>
      </c>
      <c r="C548" s="51"/>
      <c r="D548" s="5">
        <f>SUM(E548:I548)</f>
        <v>0</v>
      </c>
      <c r="E548" s="7">
        <v>0</v>
      </c>
      <c r="F548" s="7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6"/>
    </row>
    <row r="549" spans="1:12" ht="32.25" customHeight="1" x14ac:dyDescent="0.2">
      <c r="A549" s="52"/>
      <c r="B549" s="43" t="s">
        <v>14</v>
      </c>
      <c r="C549" s="51"/>
      <c r="D549" s="5">
        <f>SUM(E549:I549)</f>
        <v>2935.87</v>
      </c>
      <c r="E549" s="7">
        <v>0</v>
      </c>
      <c r="F549" s="7">
        <v>2935.87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6"/>
    </row>
    <row r="550" spans="1:12" ht="32.25" customHeight="1" x14ac:dyDescent="0.2">
      <c r="A550" s="52"/>
      <c r="B550" s="43" t="s">
        <v>20</v>
      </c>
      <c r="C550" s="51"/>
      <c r="D550" s="5">
        <f>SUM(E550:I550)</f>
        <v>0</v>
      </c>
      <c r="E550" s="7">
        <v>0</v>
      </c>
      <c r="F550" s="7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6"/>
    </row>
    <row r="551" spans="1:12" ht="15.75" x14ac:dyDescent="0.2">
      <c r="A551" s="54" t="s">
        <v>290</v>
      </c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6"/>
    </row>
    <row r="552" spans="1:12" ht="32.25" customHeight="1" x14ac:dyDescent="0.2">
      <c r="A552" s="52" t="s">
        <v>291</v>
      </c>
      <c r="B552" s="43" t="s">
        <v>2</v>
      </c>
      <c r="C552" s="51" t="s">
        <v>69</v>
      </c>
      <c r="D552" s="5">
        <f>SUM(E552:I552)</f>
        <v>1473.46</v>
      </c>
      <c r="E552" s="8">
        <f t="shared" ref="E552:K552" si="120">SUM(E553:E556)</f>
        <v>0</v>
      </c>
      <c r="F552" s="8">
        <f t="shared" si="120"/>
        <v>1473.46</v>
      </c>
      <c r="G552" s="5">
        <f t="shared" si="120"/>
        <v>0</v>
      </c>
      <c r="H552" s="5">
        <f t="shared" si="120"/>
        <v>0</v>
      </c>
      <c r="I552" s="5">
        <f t="shared" si="120"/>
        <v>0</v>
      </c>
      <c r="J552" s="5">
        <f t="shared" si="120"/>
        <v>0</v>
      </c>
      <c r="K552" s="5">
        <f t="shared" si="120"/>
        <v>0</v>
      </c>
      <c r="L552" s="6"/>
    </row>
    <row r="553" spans="1:12" ht="32.25" customHeight="1" x14ac:dyDescent="0.2">
      <c r="A553" s="52"/>
      <c r="B553" s="43" t="s">
        <v>1</v>
      </c>
      <c r="C553" s="51"/>
      <c r="D553" s="5">
        <v>0</v>
      </c>
      <c r="E553" s="5">
        <v>0</v>
      </c>
      <c r="F553" s="7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6"/>
    </row>
    <row r="554" spans="1:12" ht="32.25" customHeight="1" x14ac:dyDescent="0.2">
      <c r="A554" s="52"/>
      <c r="B554" s="43" t="s">
        <v>6</v>
      </c>
      <c r="C554" s="51"/>
      <c r="D554" s="5">
        <f>SUM(E554:I554)</f>
        <v>0</v>
      </c>
      <c r="E554" s="7">
        <v>0</v>
      </c>
      <c r="F554" s="7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6"/>
    </row>
    <row r="555" spans="1:12" ht="32.25" customHeight="1" x14ac:dyDescent="0.2">
      <c r="A555" s="52"/>
      <c r="B555" s="43" t="s">
        <v>14</v>
      </c>
      <c r="C555" s="51"/>
      <c r="D555" s="5">
        <f>SUM(E555:I555)</f>
        <v>1473.46</v>
      </c>
      <c r="E555" s="7">
        <v>0</v>
      </c>
      <c r="F555" s="7">
        <v>1473.46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6"/>
    </row>
    <row r="556" spans="1:12" ht="32.25" customHeight="1" x14ac:dyDescent="0.2">
      <c r="A556" s="52"/>
      <c r="B556" s="43" t="s">
        <v>20</v>
      </c>
      <c r="C556" s="51"/>
      <c r="D556" s="5">
        <f>SUM(E556:I556)</f>
        <v>0</v>
      </c>
      <c r="E556" s="7">
        <v>0</v>
      </c>
      <c r="F556" s="7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6"/>
    </row>
    <row r="557" spans="1:12" ht="32.25" customHeight="1" x14ac:dyDescent="0.2">
      <c r="A557" s="52" t="s">
        <v>350</v>
      </c>
      <c r="B557" s="43" t="s">
        <v>2</v>
      </c>
      <c r="C557" s="51" t="s">
        <v>69</v>
      </c>
      <c r="D557" s="5">
        <f>SUM(E557:I557)</f>
        <v>3288.47</v>
      </c>
      <c r="E557" s="8">
        <f t="shared" ref="E557:K557" si="121">SUM(E558:E561)</f>
        <v>0</v>
      </c>
      <c r="F557" s="8">
        <f t="shared" si="121"/>
        <v>3288.47</v>
      </c>
      <c r="G557" s="5">
        <f t="shared" si="121"/>
        <v>0</v>
      </c>
      <c r="H557" s="5">
        <f t="shared" si="121"/>
        <v>0</v>
      </c>
      <c r="I557" s="5">
        <f t="shared" si="121"/>
        <v>0</v>
      </c>
      <c r="J557" s="5">
        <f t="shared" si="121"/>
        <v>0</v>
      </c>
      <c r="K557" s="5">
        <f t="shared" si="121"/>
        <v>0</v>
      </c>
      <c r="L557" s="6"/>
    </row>
    <row r="558" spans="1:12" ht="32.25" customHeight="1" x14ac:dyDescent="0.2">
      <c r="A558" s="52"/>
      <c r="B558" s="43" t="s">
        <v>1</v>
      </c>
      <c r="C558" s="51"/>
      <c r="D558" s="5">
        <v>0</v>
      </c>
      <c r="E558" s="5">
        <v>0</v>
      </c>
      <c r="F558" s="7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6"/>
    </row>
    <row r="559" spans="1:12" ht="32.25" customHeight="1" x14ac:dyDescent="0.2">
      <c r="A559" s="52"/>
      <c r="B559" s="43" t="s">
        <v>6</v>
      </c>
      <c r="C559" s="51"/>
      <c r="D559" s="5">
        <f>SUM(E559:I559)</f>
        <v>0</v>
      </c>
      <c r="E559" s="7">
        <v>0</v>
      </c>
      <c r="F559" s="7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6"/>
    </row>
    <row r="560" spans="1:12" ht="32.25" customHeight="1" x14ac:dyDescent="0.2">
      <c r="A560" s="52"/>
      <c r="B560" s="43" t="s">
        <v>14</v>
      </c>
      <c r="C560" s="51"/>
      <c r="D560" s="5">
        <f>SUM(E560:I560)</f>
        <v>3288.47</v>
      </c>
      <c r="E560" s="7">
        <v>0</v>
      </c>
      <c r="F560" s="7">
        <v>3288.47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6"/>
    </row>
    <row r="561" spans="1:12" ht="32.25" customHeight="1" x14ac:dyDescent="0.2">
      <c r="A561" s="52"/>
      <c r="B561" s="43" t="s">
        <v>20</v>
      </c>
      <c r="C561" s="51"/>
      <c r="D561" s="5">
        <f>SUM(E561:I561)</f>
        <v>0</v>
      </c>
      <c r="E561" s="7">
        <v>0</v>
      </c>
      <c r="F561" s="7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6"/>
    </row>
    <row r="562" spans="1:12" ht="15.75" x14ac:dyDescent="0.2">
      <c r="A562" s="54" t="s">
        <v>292</v>
      </c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6"/>
    </row>
    <row r="563" spans="1:12" ht="32.25" customHeight="1" x14ac:dyDescent="0.2">
      <c r="A563" s="52" t="s">
        <v>293</v>
      </c>
      <c r="B563" s="43" t="s">
        <v>2</v>
      </c>
      <c r="C563" s="51" t="s">
        <v>69</v>
      </c>
      <c r="D563" s="5">
        <f>SUM(E563:I563)</f>
        <v>0</v>
      </c>
      <c r="E563" s="8">
        <f t="shared" ref="E563:K563" si="122">SUM(E564:E567)</f>
        <v>0</v>
      </c>
      <c r="F563" s="8">
        <f t="shared" si="122"/>
        <v>0</v>
      </c>
      <c r="G563" s="5">
        <f t="shared" si="122"/>
        <v>0</v>
      </c>
      <c r="H563" s="5">
        <f t="shared" si="122"/>
        <v>0</v>
      </c>
      <c r="I563" s="5">
        <f t="shared" si="122"/>
        <v>0</v>
      </c>
      <c r="J563" s="5">
        <f t="shared" si="122"/>
        <v>0</v>
      </c>
      <c r="K563" s="5">
        <f t="shared" si="122"/>
        <v>0</v>
      </c>
      <c r="L563" s="6"/>
    </row>
    <row r="564" spans="1:12" ht="32.25" customHeight="1" x14ac:dyDescent="0.2">
      <c r="A564" s="52"/>
      <c r="B564" s="43" t="s">
        <v>1</v>
      </c>
      <c r="C564" s="51"/>
      <c r="D564" s="5">
        <v>0</v>
      </c>
      <c r="E564" s="5">
        <v>0</v>
      </c>
      <c r="F564" s="7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6"/>
    </row>
    <row r="565" spans="1:12" ht="32.25" customHeight="1" x14ac:dyDescent="0.2">
      <c r="A565" s="52"/>
      <c r="B565" s="43" t="s">
        <v>6</v>
      </c>
      <c r="C565" s="51"/>
      <c r="D565" s="5">
        <f>SUM(E565:I565)</f>
        <v>0</v>
      </c>
      <c r="E565" s="7">
        <v>0</v>
      </c>
      <c r="F565" s="7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6"/>
    </row>
    <row r="566" spans="1:12" ht="32.25" customHeight="1" x14ac:dyDescent="0.2">
      <c r="A566" s="52"/>
      <c r="B566" s="43" t="s">
        <v>14</v>
      </c>
      <c r="C566" s="51"/>
      <c r="D566" s="5">
        <f>SUM(E566:I566)</f>
        <v>0</v>
      </c>
      <c r="E566" s="7">
        <v>0</v>
      </c>
      <c r="F566" s="7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6"/>
    </row>
    <row r="567" spans="1:12" ht="32.25" customHeight="1" x14ac:dyDescent="0.2">
      <c r="A567" s="52"/>
      <c r="B567" s="43" t="s">
        <v>20</v>
      </c>
      <c r="C567" s="51"/>
      <c r="D567" s="5">
        <f>SUM(E567:I567)</f>
        <v>0</v>
      </c>
      <c r="E567" s="7">
        <v>0</v>
      </c>
      <c r="F567" s="7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6"/>
    </row>
    <row r="568" spans="1:12" ht="32.25" customHeight="1" x14ac:dyDescent="0.2">
      <c r="A568" s="52" t="s">
        <v>340</v>
      </c>
      <c r="B568" s="43" t="s">
        <v>2</v>
      </c>
      <c r="C568" s="51" t="s">
        <v>69</v>
      </c>
      <c r="D568" s="5">
        <f>SUM(E568:I568)</f>
        <v>1285.6500000000001</v>
      </c>
      <c r="E568" s="8">
        <f t="shared" ref="E568:K568" si="123">SUM(E569:E572)</f>
        <v>0</v>
      </c>
      <c r="F568" s="8">
        <f t="shared" ref="F568" si="124">SUM(F569:F572)</f>
        <v>1285.6500000000001</v>
      </c>
      <c r="G568" s="5">
        <f t="shared" si="123"/>
        <v>0</v>
      </c>
      <c r="H568" s="5">
        <f t="shared" si="123"/>
        <v>0</v>
      </c>
      <c r="I568" s="5">
        <f t="shared" si="123"/>
        <v>0</v>
      </c>
      <c r="J568" s="5">
        <f t="shared" si="123"/>
        <v>0</v>
      </c>
      <c r="K568" s="5">
        <f t="shared" si="123"/>
        <v>0</v>
      </c>
      <c r="L568" s="6"/>
    </row>
    <row r="569" spans="1:12" ht="32.25" customHeight="1" x14ac:dyDescent="0.2">
      <c r="A569" s="52"/>
      <c r="B569" s="43" t="s">
        <v>1</v>
      </c>
      <c r="C569" s="51"/>
      <c r="D569" s="5">
        <v>0</v>
      </c>
      <c r="E569" s="5">
        <v>0</v>
      </c>
      <c r="F569" s="7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6"/>
    </row>
    <row r="570" spans="1:12" ht="32.25" customHeight="1" x14ac:dyDescent="0.2">
      <c r="A570" s="52"/>
      <c r="B570" s="43" t="s">
        <v>6</v>
      </c>
      <c r="C570" s="51"/>
      <c r="D570" s="5">
        <f>SUM(E570:I570)</f>
        <v>0</v>
      </c>
      <c r="E570" s="7">
        <v>0</v>
      </c>
      <c r="F570" s="7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6"/>
    </row>
    <row r="571" spans="1:12" ht="32.25" customHeight="1" x14ac:dyDescent="0.2">
      <c r="A571" s="52"/>
      <c r="B571" s="43" t="s">
        <v>14</v>
      </c>
      <c r="C571" s="51"/>
      <c r="D571" s="5">
        <f>SUM(E571:I571)</f>
        <v>1285.6500000000001</v>
      </c>
      <c r="E571" s="7">
        <v>0</v>
      </c>
      <c r="F571" s="7">
        <v>1285.6500000000001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6"/>
    </row>
    <row r="572" spans="1:12" ht="32.25" customHeight="1" x14ac:dyDescent="0.2">
      <c r="A572" s="52"/>
      <c r="B572" s="43" t="s">
        <v>20</v>
      </c>
      <c r="C572" s="51"/>
      <c r="D572" s="5">
        <f>SUM(E572:I572)</f>
        <v>0</v>
      </c>
      <c r="E572" s="7">
        <v>0</v>
      </c>
      <c r="F572" s="7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6"/>
    </row>
    <row r="573" spans="1:12" ht="32.25" customHeight="1" x14ac:dyDescent="0.2">
      <c r="A573" s="52" t="s">
        <v>341</v>
      </c>
      <c r="B573" s="43" t="s">
        <v>2</v>
      </c>
      <c r="C573" s="51" t="s">
        <v>69</v>
      </c>
      <c r="D573" s="5">
        <f>SUM(E573:I573)</f>
        <v>2978.96</v>
      </c>
      <c r="E573" s="8">
        <f t="shared" ref="E573:K573" si="125">SUM(E574:E577)</f>
        <v>0</v>
      </c>
      <c r="F573" s="8">
        <f t="shared" ref="F573" si="126">SUM(F574:F577)</f>
        <v>2978.96</v>
      </c>
      <c r="G573" s="5">
        <f t="shared" si="125"/>
        <v>0</v>
      </c>
      <c r="H573" s="5">
        <f t="shared" si="125"/>
        <v>0</v>
      </c>
      <c r="I573" s="5">
        <f t="shared" si="125"/>
        <v>0</v>
      </c>
      <c r="J573" s="5">
        <f t="shared" si="125"/>
        <v>0</v>
      </c>
      <c r="K573" s="5">
        <f t="shared" si="125"/>
        <v>0</v>
      </c>
      <c r="L573" s="6"/>
    </row>
    <row r="574" spans="1:12" ht="32.25" customHeight="1" x14ac:dyDescent="0.2">
      <c r="A574" s="52"/>
      <c r="B574" s="43" t="s">
        <v>1</v>
      </c>
      <c r="C574" s="51"/>
      <c r="D574" s="5">
        <v>0</v>
      </c>
      <c r="E574" s="5">
        <v>0</v>
      </c>
      <c r="F574" s="7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6"/>
    </row>
    <row r="575" spans="1:12" ht="32.25" customHeight="1" x14ac:dyDescent="0.2">
      <c r="A575" s="52"/>
      <c r="B575" s="43" t="s">
        <v>6</v>
      </c>
      <c r="C575" s="51"/>
      <c r="D575" s="5">
        <f>SUM(E575:I575)</f>
        <v>0</v>
      </c>
      <c r="E575" s="7">
        <v>0</v>
      </c>
      <c r="F575" s="7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6"/>
    </row>
    <row r="576" spans="1:12" ht="32.25" customHeight="1" x14ac:dyDescent="0.2">
      <c r="A576" s="52"/>
      <c r="B576" s="43" t="s">
        <v>14</v>
      </c>
      <c r="C576" s="51"/>
      <c r="D576" s="5">
        <f>SUM(E576:I576)</f>
        <v>2978.96</v>
      </c>
      <c r="E576" s="7">
        <v>0</v>
      </c>
      <c r="F576" s="7">
        <v>2978.96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6"/>
    </row>
    <row r="577" spans="1:12" ht="32.25" customHeight="1" x14ac:dyDescent="0.2">
      <c r="A577" s="52"/>
      <c r="B577" s="43" t="s">
        <v>20</v>
      </c>
      <c r="C577" s="51"/>
      <c r="D577" s="5">
        <f>SUM(E577:I577)</f>
        <v>0</v>
      </c>
      <c r="E577" s="7">
        <v>0</v>
      </c>
      <c r="F577" s="7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6"/>
    </row>
    <row r="578" spans="1:12" ht="32.25" customHeight="1" x14ac:dyDescent="0.2">
      <c r="A578" s="52" t="s">
        <v>344</v>
      </c>
      <c r="B578" s="43" t="s">
        <v>2</v>
      </c>
      <c r="C578" s="51" t="s">
        <v>69</v>
      </c>
      <c r="D578" s="5">
        <f>SUM(E578:I578)</f>
        <v>1929.18</v>
      </c>
      <c r="E578" s="8">
        <f t="shared" ref="E578:K578" si="127">SUM(E579:E582)</f>
        <v>0</v>
      </c>
      <c r="F578" s="8">
        <f t="shared" ref="F578" si="128">SUM(F579:F582)</f>
        <v>1929.18</v>
      </c>
      <c r="G578" s="5">
        <f t="shared" si="127"/>
        <v>0</v>
      </c>
      <c r="H578" s="5">
        <f t="shared" si="127"/>
        <v>0</v>
      </c>
      <c r="I578" s="5">
        <f t="shared" si="127"/>
        <v>0</v>
      </c>
      <c r="J578" s="5">
        <f t="shared" si="127"/>
        <v>0</v>
      </c>
      <c r="K578" s="5">
        <f t="shared" si="127"/>
        <v>0</v>
      </c>
      <c r="L578" s="6"/>
    </row>
    <row r="579" spans="1:12" ht="32.25" customHeight="1" x14ac:dyDescent="0.2">
      <c r="A579" s="52"/>
      <c r="B579" s="43" t="s">
        <v>1</v>
      </c>
      <c r="C579" s="51"/>
      <c r="D579" s="5">
        <v>0</v>
      </c>
      <c r="E579" s="5">
        <v>0</v>
      </c>
      <c r="F579" s="7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6"/>
    </row>
    <row r="580" spans="1:12" ht="32.25" customHeight="1" x14ac:dyDescent="0.2">
      <c r="A580" s="52"/>
      <c r="B580" s="43" t="s">
        <v>6</v>
      </c>
      <c r="C580" s="51"/>
      <c r="D580" s="5">
        <f>SUM(E580:I580)</f>
        <v>0</v>
      </c>
      <c r="E580" s="7">
        <v>0</v>
      </c>
      <c r="F580" s="7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6"/>
    </row>
    <row r="581" spans="1:12" ht="32.25" customHeight="1" x14ac:dyDescent="0.2">
      <c r="A581" s="52"/>
      <c r="B581" s="43" t="s">
        <v>14</v>
      </c>
      <c r="C581" s="51"/>
      <c r="D581" s="5">
        <f>SUM(E581:I581)</f>
        <v>1929.18</v>
      </c>
      <c r="E581" s="7">
        <v>0</v>
      </c>
      <c r="F581" s="7">
        <v>1929.18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6"/>
    </row>
    <row r="582" spans="1:12" ht="32.25" customHeight="1" x14ac:dyDescent="0.2">
      <c r="A582" s="52"/>
      <c r="B582" s="43" t="s">
        <v>20</v>
      </c>
      <c r="C582" s="51"/>
      <c r="D582" s="5">
        <f>SUM(E582:I582)</f>
        <v>0</v>
      </c>
      <c r="E582" s="7">
        <v>0</v>
      </c>
      <c r="F582" s="7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6"/>
    </row>
    <row r="583" spans="1:12" ht="32.25" customHeight="1" x14ac:dyDescent="0.2">
      <c r="A583" s="52" t="s">
        <v>342</v>
      </c>
      <c r="B583" s="43" t="s">
        <v>2</v>
      </c>
      <c r="C583" s="51" t="s">
        <v>69</v>
      </c>
      <c r="D583" s="5">
        <f>SUM(E583:I583)</f>
        <v>1046.3800000000001</v>
      </c>
      <c r="E583" s="8">
        <f t="shared" ref="E583:K583" si="129">SUM(E584:E587)</f>
        <v>0</v>
      </c>
      <c r="F583" s="8">
        <f t="shared" ref="F583" si="130">SUM(F584:F587)</f>
        <v>1046.3800000000001</v>
      </c>
      <c r="G583" s="5">
        <f t="shared" si="129"/>
        <v>0</v>
      </c>
      <c r="H583" s="5">
        <f t="shared" si="129"/>
        <v>0</v>
      </c>
      <c r="I583" s="5">
        <f t="shared" si="129"/>
        <v>0</v>
      </c>
      <c r="J583" s="5">
        <f t="shared" si="129"/>
        <v>0</v>
      </c>
      <c r="K583" s="5">
        <f t="shared" si="129"/>
        <v>0</v>
      </c>
      <c r="L583" s="6"/>
    </row>
    <row r="584" spans="1:12" ht="32.25" customHeight="1" x14ac:dyDescent="0.2">
      <c r="A584" s="52"/>
      <c r="B584" s="43" t="s">
        <v>1</v>
      </c>
      <c r="C584" s="51"/>
      <c r="D584" s="5">
        <v>0</v>
      </c>
      <c r="E584" s="5">
        <v>0</v>
      </c>
      <c r="F584" s="7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6"/>
    </row>
    <row r="585" spans="1:12" ht="32.25" customHeight="1" x14ac:dyDescent="0.2">
      <c r="A585" s="52"/>
      <c r="B585" s="43" t="s">
        <v>6</v>
      </c>
      <c r="C585" s="51"/>
      <c r="D585" s="5">
        <f>SUM(E585:I585)</f>
        <v>0</v>
      </c>
      <c r="E585" s="7">
        <v>0</v>
      </c>
      <c r="F585" s="7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6"/>
    </row>
    <row r="586" spans="1:12" ht="32.25" customHeight="1" x14ac:dyDescent="0.2">
      <c r="A586" s="52"/>
      <c r="B586" s="43" t="s">
        <v>14</v>
      </c>
      <c r="C586" s="51"/>
      <c r="D586" s="5">
        <f>SUM(E586:I586)</f>
        <v>1046.3800000000001</v>
      </c>
      <c r="E586" s="7">
        <v>0</v>
      </c>
      <c r="F586" s="7">
        <v>1046.3800000000001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6"/>
    </row>
    <row r="587" spans="1:12" ht="32.25" customHeight="1" x14ac:dyDescent="0.2">
      <c r="A587" s="52"/>
      <c r="B587" s="43" t="s">
        <v>20</v>
      </c>
      <c r="C587" s="51"/>
      <c r="D587" s="5">
        <f>SUM(E587:I587)</f>
        <v>0</v>
      </c>
      <c r="E587" s="7">
        <v>0</v>
      </c>
      <c r="F587" s="7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6"/>
    </row>
    <row r="588" spans="1:12" ht="32.25" customHeight="1" x14ac:dyDescent="0.2">
      <c r="A588" s="52" t="s">
        <v>343</v>
      </c>
      <c r="B588" s="43" t="s">
        <v>2</v>
      </c>
      <c r="C588" s="51" t="s">
        <v>69</v>
      </c>
      <c r="D588" s="5">
        <f>SUM(E588:I588)</f>
        <v>1081.9000000000001</v>
      </c>
      <c r="E588" s="8">
        <f t="shared" ref="E588:K588" si="131">SUM(E589:E592)</f>
        <v>0</v>
      </c>
      <c r="F588" s="8">
        <f t="shared" ref="F588" si="132">SUM(F589:F592)</f>
        <v>1081.9000000000001</v>
      </c>
      <c r="G588" s="5">
        <f t="shared" si="131"/>
        <v>0</v>
      </c>
      <c r="H588" s="5">
        <f t="shared" si="131"/>
        <v>0</v>
      </c>
      <c r="I588" s="5">
        <f t="shared" si="131"/>
        <v>0</v>
      </c>
      <c r="J588" s="5">
        <f t="shared" si="131"/>
        <v>0</v>
      </c>
      <c r="K588" s="5">
        <f t="shared" si="131"/>
        <v>0</v>
      </c>
      <c r="L588" s="6"/>
    </row>
    <row r="589" spans="1:12" ht="32.25" customHeight="1" x14ac:dyDescent="0.2">
      <c r="A589" s="52"/>
      <c r="B589" s="43" t="s">
        <v>1</v>
      </c>
      <c r="C589" s="51"/>
      <c r="D589" s="5">
        <v>0</v>
      </c>
      <c r="E589" s="5">
        <v>0</v>
      </c>
      <c r="F589" s="7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6"/>
    </row>
    <row r="590" spans="1:12" ht="32.25" customHeight="1" x14ac:dyDescent="0.2">
      <c r="A590" s="52"/>
      <c r="B590" s="43" t="s">
        <v>6</v>
      </c>
      <c r="C590" s="51"/>
      <c r="D590" s="5">
        <f>SUM(E590:I590)</f>
        <v>0</v>
      </c>
      <c r="E590" s="7">
        <v>0</v>
      </c>
      <c r="F590" s="7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6"/>
    </row>
    <row r="591" spans="1:12" ht="32.25" customHeight="1" x14ac:dyDescent="0.2">
      <c r="A591" s="52"/>
      <c r="B591" s="43" t="s">
        <v>14</v>
      </c>
      <c r="C591" s="51"/>
      <c r="D591" s="5">
        <f>SUM(E591:I591)</f>
        <v>1081.9000000000001</v>
      </c>
      <c r="E591" s="7">
        <v>0</v>
      </c>
      <c r="F591" s="7">
        <v>1081.9000000000001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6"/>
    </row>
    <row r="592" spans="1:12" ht="32.25" customHeight="1" x14ac:dyDescent="0.2">
      <c r="A592" s="52"/>
      <c r="B592" s="43" t="s">
        <v>20</v>
      </c>
      <c r="C592" s="51"/>
      <c r="D592" s="5">
        <f>SUM(E592:I592)</f>
        <v>0</v>
      </c>
      <c r="E592" s="7">
        <v>0</v>
      </c>
      <c r="F592" s="7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6"/>
    </row>
    <row r="593" spans="1:12" ht="84.75" customHeight="1" x14ac:dyDescent="0.2">
      <c r="A593" s="18" t="s">
        <v>37</v>
      </c>
      <c r="B593" s="43"/>
      <c r="C593" s="43"/>
      <c r="D593" s="43"/>
      <c r="E593" s="8"/>
      <c r="F593" s="39"/>
      <c r="G593" s="43"/>
      <c r="H593" s="43"/>
      <c r="I593" s="43"/>
      <c r="J593" s="43"/>
      <c r="K593" s="43"/>
      <c r="L593" s="43"/>
    </row>
    <row r="594" spans="1:12" ht="15" customHeight="1" x14ac:dyDescent="0.2">
      <c r="A594" s="57" t="s">
        <v>39</v>
      </c>
      <c r="B594" s="43" t="s">
        <v>2</v>
      </c>
      <c r="C594" s="51" t="s">
        <v>69</v>
      </c>
      <c r="D594" s="5">
        <f>SUM(E594:I594)</f>
        <v>0</v>
      </c>
      <c r="E594" s="8">
        <f t="shared" ref="E594:K594" si="133">SUM(E595:E598)</f>
        <v>0</v>
      </c>
      <c r="F594" s="8">
        <f t="shared" si="133"/>
        <v>0</v>
      </c>
      <c r="G594" s="5">
        <f t="shared" si="133"/>
        <v>0</v>
      </c>
      <c r="H594" s="5">
        <f t="shared" si="133"/>
        <v>0</v>
      </c>
      <c r="I594" s="5">
        <f t="shared" si="133"/>
        <v>0</v>
      </c>
      <c r="J594" s="5">
        <f t="shared" si="133"/>
        <v>0</v>
      </c>
      <c r="K594" s="5">
        <f t="shared" si="133"/>
        <v>0</v>
      </c>
      <c r="L594" s="6"/>
    </row>
    <row r="595" spans="1:12" ht="30" x14ac:dyDescent="0.2">
      <c r="A595" s="58"/>
      <c r="B595" s="43" t="s">
        <v>1</v>
      </c>
      <c r="C595" s="51"/>
      <c r="D595" s="5">
        <f>SUM(E595:I595)</f>
        <v>0</v>
      </c>
      <c r="E595" s="8">
        <v>0</v>
      </c>
      <c r="F595" s="8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6"/>
    </row>
    <row r="596" spans="1:12" ht="30" x14ac:dyDescent="0.2">
      <c r="A596" s="58"/>
      <c r="B596" s="43" t="s">
        <v>6</v>
      </c>
      <c r="C596" s="51"/>
      <c r="D596" s="5">
        <f>SUM(E596:I596)</f>
        <v>0</v>
      </c>
      <c r="E596" s="8">
        <v>0</v>
      </c>
      <c r="F596" s="8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6"/>
    </row>
    <row r="597" spans="1:12" ht="45" x14ac:dyDescent="0.2">
      <c r="A597" s="58"/>
      <c r="B597" s="43" t="s">
        <v>14</v>
      </c>
      <c r="C597" s="51"/>
      <c r="D597" s="5">
        <f>SUM(E597:I597)</f>
        <v>0</v>
      </c>
      <c r="E597" s="8">
        <v>0</v>
      </c>
      <c r="F597" s="8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6"/>
    </row>
    <row r="598" spans="1:12" ht="43.5" customHeight="1" x14ac:dyDescent="0.2">
      <c r="A598" s="59"/>
      <c r="B598" s="43" t="s">
        <v>20</v>
      </c>
      <c r="C598" s="51"/>
      <c r="D598" s="5">
        <f>SUM(E598:I598)</f>
        <v>0</v>
      </c>
      <c r="E598" s="8">
        <v>0</v>
      </c>
      <c r="F598" s="8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6"/>
    </row>
    <row r="599" spans="1:12" ht="93.75" customHeight="1" x14ac:dyDescent="0.2">
      <c r="A599" s="18" t="s">
        <v>318</v>
      </c>
      <c r="B599" s="43"/>
      <c r="C599" s="43"/>
      <c r="D599" s="43"/>
      <c r="E599" s="8"/>
      <c r="F599" s="39"/>
      <c r="G599" s="43"/>
      <c r="H599" s="43"/>
      <c r="I599" s="43"/>
      <c r="J599" s="43"/>
      <c r="K599" s="43"/>
      <c r="L599" s="43"/>
    </row>
    <row r="600" spans="1:12" ht="33" customHeight="1" x14ac:dyDescent="0.2">
      <c r="A600" s="57" t="s">
        <v>301</v>
      </c>
      <c r="B600" s="43" t="s">
        <v>2</v>
      </c>
      <c r="C600" s="51" t="s">
        <v>69</v>
      </c>
      <c r="D600" s="5">
        <f t="shared" ref="D600:D614" si="134">SUM(E600:I600)</f>
        <v>100000</v>
      </c>
      <c r="E600" s="8">
        <f t="shared" ref="E600:K600" si="135">SUM(E601:E604)</f>
        <v>0</v>
      </c>
      <c r="F600" s="8">
        <f t="shared" si="135"/>
        <v>100000</v>
      </c>
      <c r="G600" s="5">
        <f t="shared" si="135"/>
        <v>0</v>
      </c>
      <c r="H600" s="5">
        <f t="shared" si="135"/>
        <v>0</v>
      </c>
      <c r="I600" s="5">
        <f t="shared" si="135"/>
        <v>0</v>
      </c>
      <c r="J600" s="5">
        <f t="shared" si="135"/>
        <v>0</v>
      </c>
      <c r="K600" s="5">
        <f t="shared" si="135"/>
        <v>0</v>
      </c>
      <c r="L600" s="6"/>
    </row>
    <row r="601" spans="1:12" ht="45" customHeight="1" x14ac:dyDescent="0.2">
      <c r="A601" s="58"/>
      <c r="B601" s="43" t="s">
        <v>1</v>
      </c>
      <c r="C601" s="51"/>
      <c r="D601" s="5">
        <f t="shared" si="134"/>
        <v>0</v>
      </c>
      <c r="E601" s="8">
        <v>0</v>
      </c>
      <c r="F601" s="8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6"/>
    </row>
    <row r="602" spans="1:12" ht="51" customHeight="1" x14ac:dyDescent="0.2">
      <c r="A602" s="58"/>
      <c r="B602" s="43" t="s">
        <v>6</v>
      </c>
      <c r="C602" s="51"/>
      <c r="D602" s="5">
        <f t="shared" si="134"/>
        <v>100000</v>
      </c>
      <c r="E602" s="8">
        <v>0</v>
      </c>
      <c r="F602" s="8">
        <v>100000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6"/>
    </row>
    <row r="603" spans="1:12" ht="62.25" customHeight="1" x14ac:dyDescent="0.2">
      <c r="A603" s="58"/>
      <c r="B603" s="43" t="s">
        <v>14</v>
      </c>
      <c r="C603" s="51"/>
      <c r="D603" s="5">
        <f t="shared" si="134"/>
        <v>0</v>
      </c>
      <c r="E603" s="8">
        <v>0</v>
      </c>
      <c r="F603" s="8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6"/>
    </row>
    <row r="604" spans="1:12" ht="54" customHeight="1" x14ac:dyDescent="0.2">
      <c r="A604" s="59"/>
      <c r="B604" s="43" t="s">
        <v>20</v>
      </c>
      <c r="C604" s="51"/>
      <c r="D604" s="5">
        <f t="shared" si="134"/>
        <v>0</v>
      </c>
      <c r="E604" s="8">
        <v>0</v>
      </c>
      <c r="F604" s="8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6"/>
    </row>
    <row r="605" spans="1:12" ht="33" customHeight="1" x14ac:dyDescent="0.2">
      <c r="A605" s="57" t="s">
        <v>302</v>
      </c>
      <c r="B605" s="43" t="s">
        <v>2</v>
      </c>
      <c r="C605" s="51" t="s">
        <v>69</v>
      </c>
      <c r="D605" s="5">
        <f t="shared" si="134"/>
        <v>100000</v>
      </c>
      <c r="E605" s="8">
        <f t="shared" ref="E605:K605" si="136">SUM(E606:E609)</f>
        <v>0</v>
      </c>
      <c r="F605" s="8">
        <f t="shared" si="136"/>
        <v>100000</v>
      </c>
      <c r="G605" s="5">
        <f t="shared" si="136"/>
        <v>0</v>
      </c>
      <c r="H605" s="5">
        <f t="shared" si="136"/>
        <v>0</v>
      </c>
      <c r="I605" s="5">
        <f t="shared" si="136"/>
        <v>0</v>
      </c>
      <c r="J605" s="5">
        <f t="shared" si="136"/>
        <v>0</v>
      </c>
      <c r="K605" s="5">
        <f t="shared" si="136"/>
        <v>0</v>
      </c>
      <c r="L605" s="6"/>
    </row>
    <row r="606" spans="1:12" ht="45" customHeight="1" x14ac:dyDescent="0.2">
      <c r="A606" s="58"/>
      <c r="B606" s="43" t="s">
        <v>1</v>
      </c>
      <c r="C606" s="51"/>
      <c r="D606" s="5">
        <f t="shared" si="134"/>
        <v>0</v>
      </c>
      <c r="E606" s="8">
        <v>0</v>
      </c>
      <c r="F606" s="8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6"/>
    </row>
    <row r="607" spans="1:12" ht="51" customHeight="1" x14ac:dyDescent="0.2">
      <c r="A607" s="58"/>
      <c r="B607" s="43" t="s">
        <v>6</v>
      </c>
      <c r="C607" s="51"/>
      <c r="D607" s="5">
        <f t="shared" si="134"/>
        <v>100000</v>
      </c>
      <c r="E607" s="8">
        <v>0</v>
      </c>
      <c r="F607" s="8">
        <v>100000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6"/>
    </row>
    <row r="608" spans="1:12" ht="62.25" customHeight="1" x14ac:dyDescent="0.2">
      <c r="A608" s="58"/>
      <c r="B608" s="43" t="s">
        <v>14</v>
      </c>
      <c r="C608" s="51"/>
      <c r="D608" s="5">
        <f t="shared" si="134"/>
        <v>0</v>
      </c>
      <c r="E608" s="8">
        <v>0</v>
      </c>
      <c r="F608" s="8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6"/>
    </row>
    <row r="609" spans="1:12" ht="54" customHeight="1" x14ac:dyDescent="0.2">
      <c r="A609" s="59"/>
      <c r="B609" s="43" t="s">
        <v>20</v>
      </c>
      <c r="C609" s="51"/>
      <c r="D609" s="5">
        <f t="shared" si="134"/>
        <v>0</v>
      </c>
      <c r="E609" s="8">
        <v>0</v>
      </c>
      <c r="F609" s="8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6"/>
    </row>
    <row r="610" spans="1:12" ht="36" customHeight="1" x14ac:dyDescent="0.2">
      <c r="A610" s="57" t="s">
        <v>352</v>
      </c>
      <c r="B610" s="43" t="s">
        <v>2</v>
      </c>
      <c r="C610" s="51" t="s">
        <v>69</v>
      </c>
      <c r="D610" s="37">
        <f t="shared" si="134"/>
        <v>13537.03</v>
      </c>
      <c r="E610" s="37">
        <f t="shared" ref="E610:K610" si="137">SUM(E611:E614)</f>
        <v>0</v>
      </c>
      <c r="F610" s="8">
        <f t="shared" si="137"/>
        <v>13537.03</v>
      </c>
      <c r="G610" s="5">
        <f t="shared" si="137"/>
        <v>0</v>
      </c>
      <c r="H610" s="5">
        <f t="shared" si="137"/>
        <v>0</v>
      </c>
      <c r="I610" s="5">
        <f t="shared" si="137"/>
        <v>0</v>
      </c>
      <c r="J610" s="5">
        <f t="shared" si="137"/>
        <v>0</v>
      </c>
      <c r="K610" s="5">
        <f t="shared" si="137"/>
        <v>0</v>
      </c>
      <c r="L610" s="6"/>
    </row>
    <row r="611" spans="1:12" ht="61.5" customHeight="1" x14ac:dyDescent="0.2">
      <c r="A611" s="58"/>
      <c r="B611" s="43" t="s">
        <v>1</v>
      </c>
      <c r="C611" s="51"/>
      <c r="D611" s="37">
        <f t="shared" si="134"/>
        <v>0</v>
      </c>
      <c r="E611" s="37">
        <v>0</v>
      </c>
      <c r="F611" s="8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6"/>
    </row>
    <row r="612" spans="1:12" ht="50.25" customHeight="1" x14ac:dyDescent="0.2">
      <c r="A612" s="58"/>
      <c r="B612" s="43" t="s">
        <v>6</v>
      </c>
      <c r="C612" s="51"/>
      <c r="D612" s="37">
        <f t="shared" si="134"/>
        <v>8537.0300000000007</v>
      </c>
      <c r="E612" s="37">
        <v>0</v>
      </c>
      <c r="F612" s="8">
        <v>8537.0300000000007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6"/>
    </row>
    <row r="613" spans="1:12" ht="63" customHeight="1" x14ac:dyDescent="0.2">
      <c r="A613" s="58"/>
      <c r="B613" s="43" t="s">
        <v>14</v>
      </c>
      <c r="C613" s="51"/>
      <c r="D613" s="37">
        <f t="shared" si="134"/>
        <v>5000</v>
      </c>
      <c r="E613" s="37">
        <v>0</v>
      </c>
      <c r="F613" s="8">
        <v>5000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6"/>
    </row>
    <row r="614" spans="1:12" ht="48.75" customHeight="1" x14ac:dyDescent="0.2">
      <c r="A614" s="59"/>
      <c r="B614" s="43" t="s">
        <v>20</v>
      </c>
      <c r="C614" s="51"/>
      <c r="D614" s="5">
        <f t="shared" si="134"/>
        <v>0</v>
      </c>
      <c r="E614" s="8">
        <v>0</v>
      </c>
      <c r="F614" s="8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6"/>
    </row>
    <row r="615" spans="1:12" ht="15" x14ac:dyDescent="0.2">
      <c r="A615" s="57" t="s">
        <v>331</v>
      </c>
      <c r="B615" s="43" t="s">
        <v>2</v>
      </c>
      <c r="C615" s="51" t="s">
        <v>69</v>
      </c>
      <c r="D615" s="37">
        <f t="shared" ref="D615:D619" si="138">SUM(E615:I615)</f>
        <v>25059.95</v>
      </c>
      <c r="E615" s="37">
        <f t="shared" ref="E615:K615" si="139">SUM(E616:E619)</f>
        <v>0</v>
      </c>
      <c r="F615" s="8">
        <f t="shared" si="139"/>
        <v>25059.95</v>
      </c>
      <c r="G615" s="5">
        <f t="shared" si="139"/>
        <v>0</v>
      </c>
      <c r="H615" s="5">
        <f t="shared" si="139"/>
        <v>0</v>
      </c>
      <c r="I615" s="5">
        <f t="shared" si="139"/>
        <v>0</v>
      </c>
      <c r="J615" s="5">
        <f t="shared" si="139"/>
        <v>0</v>
      </c>
      <c r="K615" s="5">
        <f t="shared" si="139"/>
        <v>0</v>
      </c>
      <c r="L615" s="6"/>
    </row>
    <row r="616" spans="1:12" ht="30" x14ac:dyDescent="0.2">
      <c r="A616" s="58"/>
      <c r="B616" s="43" t="s">
        <v>1</v>
      </c>
      <c r="C616" s="51"/>
      <c r="D616" s="37">
        <f t="shared" si="138"/>
        <v>0</v>
      </c>
      <c r="E616" s="37">
        <v>0</v>
      </c>
      <c r="F616" s="8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6"/>
    </row>
    <row r="617" spans="1:12" ht="30" x14ac:dyDescent="0.2">
      <c r="A617" s="58"/>
      <c r="B617" s="43" t="s">
        <v>6</v>
      </c>
      <c r="C617" s="51"/>
      <c r="D617" s="37">
        <f t="shared" si="138"/>
        <v>16439.310000000001</v>
      </c>
      <c r="E617" s="37">
        <v>0</v>
      </c>
      <c r="F617" s="8">
        <v>16439.310000000001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6"/>
    </row>
    <row r="618" spans="1:12" ht="45" x14ac:dyDescent="0.2">
      <c r="A618" s="58"/>
      <c r="B618" s="43" t="s">
        <v>14</v>
      </c>
      <c r="C618" s="51"/>
      <c r="D618" s="37">
        <f t="shared" si="138"/>
        <v>8620.64</v>
      </c>
      <c r="E618" s="37">
        <v>0</v>
      </c>
      <c r="F618" s="8">
        <v>8620.64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6"/>
    </row>
    <row r="619" spans="1:12" ht="30" x14ac:dyDescent="0.2">
      <c r="A619" s="59"/>
      <c r="B619" s="43" t="s">
        <v>20</v>
      </c>
      <c r="C619" s="51"/>
      <c r="D619" s="5">
        <f t="shared" si="138"/>
        <v>0</v>
      </c>
      <c r="E619" s="8">
        <v>0</v>
      </c>
      <c r="F619" s="8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6"/>
    </row>
    <row r="620" spans="1:12" ht="38.25" customHeight="1" x14ac:dyDescent="0.2">
      <c r="A620" s="57" t="s">
        <v>353</v>
      </c>
      <c r="B620" s="43" t="s">
        <v>2</v>
      </c>
      <c r="C620" s="51" t="s">
        <v>69</v>
      </c>
      <c r="D620" s="37">
        <f t="shared" ref="D620:D624" si="140">SUM(E620:I620)</f>
        <v>32500</v>
      </c>
      <c r="E620" s="37">
        <f t="shared" ref="E620:K620" si="141">SUM(E621:E624)</f>
        <v>0</v>
      </c>
      <c r="F620" s="8">
        <f t="shared" si="141"/>
        <v>32500</v>
      </c>
      <c r="G620" s="5">
        <f t="shared" si="141"/>
        <v>0</v>
      </c>
      <c r="H620" s="5">
        <f t="shared" si="141"/>
        <v>0</v>
      </c>
      <c r="I620" s="5">
        <f t="shared" si="141"/>
        <v>0</v>
      </c>
      <c r="J620" s="5">
        <f t="shared" si="141"/>
        <v>0</v>
      </c>
      <c r="K620" s="5">
        <f t="shared" si="141"/>
        <v>0</v>
      </c>
      <c r="L620" s="6"/>
    </row>
    <row r="621" spans="1:12" ht="65.25" customHeight="1" x14ac:dyDescent="0.2">
      <c r="A621" s="58"/>
      <c r="B621" s="43" t="s">
        <v>1</v>
      </c>
      <c r="C621" s="51"/>
      <c r="D621" s="37">
        <f t="shared" si="140"/>
        <v>0</v>
      </c>
      <c r="E621" s="37">
        <v>0</v>
      </c>
      <c r="F621" s="8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6"/>
    </row>
    <row r="622" spans="1:12" ht="63" customHeight="1" x14ac:dyDescent="0.2">
      <c r="A622" s="58"/>
      <c r="B622" s="43" t="s">
        <v>6</v>
      </c>
      <c r="C622" s="51"/>
      <c r="D622" s="37">
        <f t="shared" si="140"/>
        <v>32175</v>
      </c>
      <c r="E622" s="37">
        <v>0</v>
      </c>
      <c r="F622" s="8">
        <v>32175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6"/>
    </row>
    <row r="623" spans="1:12" ht="73.5" customHeight="1" x14ac:dyDescent="0.2">
      <c r="A623" s="58"/>
      <c r="B623" s="43" t="s">
        <v>14</v>
      </c>
      <c r="C623" s="51"/>
      <c r="D623" s="37">
        <f t="shared" si="140"/>
        <v>325</v>
      </c>
      <c r="E623" s="37">
        <v>0</v>
      </c>
      <c r="F623" s="8">
        <v>325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6"/>
    </row>
    <row r="624" spans="1:12" ht="83.25" customHeight="1" x14ac:dyDescent="0.2">
      <c r="A624" s="59"/>
      <c r="B624" s="43" t="s">
        <v>20</v>
      </c>
      <c r="C624" s="51"/>
      <c r="D624" s="5">
        <f t="shared" si="140"/>
        <v>0</v>
      </c>
      <c r="E624" s="8">
        <v>0</v>
      </c>
      <c r="F624" s="8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6"/>
    </row>
    <row r="625" spans="1:12" ht="15" x14ac:dyDescent="0.2">
      <c r="A625" s="57" t="s">
        <v>357</v>
      </c>
      <c r="B625" s="43" t="s">
        <v>2</v>
      </c>
      <c r="C625" s="51" t="s">
        <v>69</v>
      </c>
      <c r="D625" s="37">
        <f t="shared" ref="D625:D629" si="142">SUM(E625:I625)</f>
        <v>1000</v>
      </c>
      <c r="E625" s="37">
        <f t="shared" ref="E625:K625" si="143">SUM(E626:E629)</f>
        <v>0</v>
      </c>
      <c r="F625" s="8">
        <f t="shared" si="143"/>
        <v>1000</v>
      </c>
      <c r="G625" s="5">
        <f t="shared" si="143"/>
        <v>0</v>
      </c>
      <c r="H625" s="5">
        <f t="shared" si="143"/>
        <v>0</v>
      </c>
      <c r="I625" s="5">
        <f t="shared" si="143"/>
        <v>0</v>
      </c>
      <c r="J625" s="5">
        <f t="shared" si="143"/>
        <v>0</v>
      </c>
      <c r="K625" s="5">
        <f t="shared" si="143"/>
        <v>0</v>
      </c>
      <c r="L625" s="6"/>
    </row>
    <row r="626" spans="1:12" ht="30" x14ac:dyDescent="0.2">
      <c r="A626" s="58"/>
      <c r="B626" s="43" t="s">
        <v>1</v>
      </c>
      <c r="C626" s="51"/>
      <c r="D626" s="37">
        <f t="shared" si="142"/>
        <v>0</v>
      </c>
      <c r="E626" s="37">
        <v>0</v>
      </c>
      <c r="F626" s="8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6"/>
    </row>
    <row r="627" spans="1:12" ht="30" x14ac:dyDescent="0.2">
      <c r="A627" s="58"/>
      <c r="B627" s="43" t="s">
        <v>6</v>
      </c>
      <c r="C627" s="51"/>
      <c r="D627" s="37">
        <f t="shared" si="142"/>
        <v>950</v>
      </c>
      <c r="E627" s="37">
        <v>0</v>
      </c>
      <c r="F627" s="8">
        <v>950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6"/>
    </row>
    <row r="628" spans="1:12" ht="45" x14ac:dyDescent="0.2">
      <c r="A628" s="58"/>
      <c r="B628" s="43" t="s">
        <v>14</v>
      </c>
      <c r="C628" s="51"/>
      <c r="D628" s="37">
        <f t="shared" si="142"/>
        <v>50</v>
      </c>
      <c r="E628" s="37">
        <v>0</v>
      </c>
      <c r="F628" s="8">
        <v>50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6"/>
    </row>
    <row r="629" spans="1:12" ht="30" x14ac:dyDescent="0.2">
      <c r="A629" s="59"/>
      <c r="B629" s="43" t="s">
        <v>20</v>
      </c>
      <c r="C629" s="51"/>
      <c r="D629" s="5">
        <f t="shared" si="142"/>
        <v>0</v>
      </c>
      <c r="E629" s="8">
        <v>0</v>
      </c>
      <c r="F629" s="8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6"/>
    </row>
    <row r="630" spans="1:12" ht="15" x14ac:dyDescent="0.2">
      <c r="A630" s="57" t="s">
        <v>359</v>
      </c>
      <c r="B630" s="43" t="s">
        <v>2</v>
      </c>
      <c r="C630" s="51" t="s">
        <v>69</v>
      </c>
      <c r="D630" s="37">
        <f t="shared" ref="D630:D634" si="144">SUM(E630:I630)</f>
        <v>435.6</v>
      </c>
      <c r="E630" s="37">
        <f t="shared" ref="E630:K630" si="145">SUM(E631:E634)</f>
        <v>0</v>
      </c>
      <c r="F630" s="8">
        <f t="shared" si="145"/>
        <v>435.6</v>
      </c>
      <c r="G630" s="5">
        <f t="shared" si="145"/>
        <v>0</v>
      </c>
      <c r="H630" s="5">
        <f t="shared" si="145"/>
        <v>0</v>
      </c>
      <c r="I630" s="5">
        <f t="shared" si="145"/>
        <v>0</v>
      </c>
      <c r="J630" s="5">
        <f t="shared" si="145"/>
        <v>0</v>
      </c>
      <c r="K630" s="5">
        <f t="shared" si="145"/>
        <v>0</v>
      </c>
      <c r="L630" s="6"/>
    </row>
    <row r="631" spans="1:12" ht="30" x14ac:dyDescent="0.2">
      <c r="A631" s="58"/>
      <c r="B631" s="43" t="s">
        <v>1</v>
      </c>
      <c r="C631" s="51"/>
      <c r="D631" s="37">
        <f t="shared" si="144"/>
        <v>0</v>
      </c>
      <c r="E631" s="37">
        <v>0</v>
      </c>
      <c r="F631" s="8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6"/>
    </row>
    <row r="632" spans="1:12" ht="30" x14ac:dyDescent="0.2">
      <c r="A632" s="58"/>
      <c r="B632" s="43" t="s">
        <v>6</v>
      </c>
      <c r="C632" s="51"/>
      <c r="D632" s="37">
        <f t="shared" si="144"/>
        <v>435.6</v>
      </c>
      <c r="E632" s="37">
        <v>0</v>
      </c>
      <c r="F632" s="8">
        <v>435.6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6"/>
    </row>
    <row r="633" spans="1:12" ht="45" x14ac:dyDescent="0.2">
      <c r="A633" s="58"/>
      <c r="B633" s="43" t="s">
        <v>14</v>
      </c>
      <c r="C633" s="51"/>
      <c r="D633" s="37">
        <f t="shared" si="144"/>
        <v>0</v>
      </c>
      <c r="E633" s="37">
        <v>0</v>
      </c>
      <c r="F633" s="8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6"/>
    </row>
    <row r="634" spans="1:12" ht="30" x14ac:dyDescent="0.2">
      <c r="A634" s="59"/>
      <c r="B634" s="43" t="s">
        <v>20</v>
      </c>
      <c r="C634" s="51"/>
      <c r="D634" s="5">
        <f t="shared" si="144"/>
        <v>0</v>
      </c>
      <c r="E634" s="8">
        <v>0</v>
      </c>
      <c r="F634" s="8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6"/>
    </row>
    <row r="635" spans="1:12" ht="15.75" x14ac:dyDescent="0.2">
      <c r="A635" s="53" t="s">
        <v>43</v>
      </c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</row>
    <row r="636" spans="1:12" ht="75" x14ac:dyDescent="0.2">
      <c r="A636" s="18" t="s">
        <v>47</v>
      </c>
      <c r="B636" s="43"/>
      <c r="C636" s="43"/>
      <c r="D636" s="43"/>
      <c r="E636" s="8"/>
      <c r="F636" s="8"/>
      <c r="G636" s="43"/>
      <c r="H636" s="43"/>
      <c r="I636" s="43"/>
      <c r="J636" s="43"/>
      <c r="K636" s="43"/>
      <c r="L636" s="43"/>
    </row>
    <row r="637" spans="1:12" ht="15" customHeight="1" x14ac:dyDescent="0.2">
      <c r="A637" s="57" t="s">
        <v>44</v>
      </c>
      <c r="B637" s="43" t="s">
        <v>2</v>
      </c>
      <c r="C637" s="51" t="s">
        <v>69</v>
      </c>
      <c r="D637" s="5">
        <f t="shared" ref="D637:D652" si="146">SUM(E637:I637)</f>
        <v>0</v>
      </c>
      <c r="E637" s="8">
        <f t="shared" ref="E637:K637" si="147">SUM(E638:E641)</f>
        <v>0</v>
      </c>
      <c r="F637" s="8">
        <f t="shared" si="147"/>
        <v>0</v>
      </c>
      <c r="G637" s="5">
        <f t="shared" si="147"/>
        <v>0</v>
      </c>
      <c r="H637" s="5">
        <f t="shared" si="147"/>
        <v>0</v>
      </c>
      <c r="I637" s="5">
        <f t="shared" si="147"/>
        <v>0</v>
      </c>
      <c r="J637" s="5">
        <f t="shared" si="147"/>
        <v>0</v>
      </c>
      <c r="K637" s="5">
        <f t="shared" si="147"/>
        <v>0</v>
      </c>
      <c r="L637" s="6"/>
    </row>
    <row r="638" spans="1:12" ht="34.5" customHeight="1" x14ac:dyDescent="0.2">
      <c r="A638" s="58"/>
      <c r="B638" s="43" t="s">
        <v>1</v>
      </c>
      <c r="C638" s="51"/>
      <c r="D638" s="5">
        <f t="shared" si="146"/>
        <v>0</v>
      </c>
      <c r="E638" s="7">
        <v>0</v>
      </c>
      <c r="F638" s="7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6"/>
    </row>
    <row r="639" spans="1:12" ht="30" x14ac:dyDescent="0.2">
      <c r="A639" s="58"/>
      <c r="B639" s="43" t="s">
        <v>6</v>
      </c>
      <c r="C639" s="51"/>
      <c r="D639" s="5">
        <f t="shared" si="146"/>
        <v>0</v>
      </c>
      <c r="E639" s="7">
        <v>0</v>
      </c>
      <c r="F639" s="7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6"/>
    </row>
    <row r="640" spans="1:12" ht="45" x14ac:dyDescent="0.2">
      <c r="A640" s="58"/>
      <c r="B640" s="43" t="s">
        <v>14</v>
      </c>
      <c r="C640" s="51"/>
      <c r="D640" s="5">
        <f t="shared" si="146"/>
        <v>0</v>
      </c>
      <c r="E640" s="7">
        <v>0</v>
      </c>
      <c r="F640" s="7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6"/>
    </row>
    <row r="641" spans="1:12" ht="30" x14ac:dyDescent="0.2">
      <c r="A641" s="59"/>
      <c r="B641" s="43" t="s">
        <v>20</v>
      </c>
      <c r="C641" s="51"/>
      <c r="D641" s="5">
        <f t="shared" si="146"/>
        <v>0</v>
      </c>
      <c r="E641" s="7">
        <v>0</v>
      </c>
      <c r="F641" s="7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6"/>
    </row>
    <row r="642" spans="1:12" ht="18.75" customHeight="1" x14ac:dyDescent="0.2">
      <c r="A642" s="57" t="s">
        <v>45</v>
      </c>
      <c r="B642" s="43" t="s">
        <v>2</v>
      </c>
      <c r="C642" s="51" t="s">
        <v>69</v>
      </c>
      <c r="D642" s="5">
        <f t="shared" si="146"/>
        <v>149.5</v>
      </c>
      <c r="E642" s="8">
        <f t="shared" ref="E642:K642" si="148">SUM(E643:E646)</f>
        <v>149.5</v>
      </c>
      <c r="F642" s="8">
        <f t="shared" si="148"/>
        <v>0</v>
      </c>
      <c r="G642" s="5">
        <f t="shared" si="148"/>
        <v>0</v>
      </c>
      <c r="H642" s="5">
        <f t="shared" si="148"/>
        <v>0</v>
      </c>
      <c r="I642" s="5">
        <f t="shared" si="148"/>
        <v>0</v>
      </c>
      <c r="J642" s="5">
        <f t="shared" si="148"/>
        <v>0</v>
      </c>
      <c r="K642" s="5">
        <f t="shared" si="148"/>
        <v>0</v>
      </c>
      <c r="L642" s="6"/>
    </row>
    <row r="643" spans="1:12" ht="30" x14ac:dyDescent="0.2">
      <c r="A643" s="58"/>
      <c r="B643" s="43" t="s">
        <v>1</v>
      </c>
      <c r="C643" s="51"/>
      <c r="D643" s="5">
        <f t="shared" si="146"/>
        <v>0</v>
      </c>
      <c r="E643" s="7">
        <v>0</v>
      </c>
      <c r="F643" s="7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6"/>
    </row>
    <row r="644" spans="1:12" ht="30" x14ac:dyDescent="0.2">
      <c r="A644" s="58"/>
      <c r="B644" s="43" t="s">
        <v>6</v>
      </c>
      <c r="C644" s="51"/>
      <c r="D644" s="5">
        <f t="shared" si="146"/>
        <v>97</v>
      </c>
      <c r="E644" s="7">
        <v>97</v>
      </c>
      <c r="F644" s="7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6"/>
    </row>
    <row r="645" spans="1:12" ht="45" x14ac:dyDescent="0.2">
      <c r="A645" s="58"/>
      <c r="B645" s="43" t="s">
        <v>14</v>
      </c>
      <c r="C645" s="51"/>
      <c r="D645" s="5">
        <f t="shared" si="146"/>
        <v>52.5</v>
      </c>
      <c r="E645" s="7">
        <v>52.5</v>
      </c>
      <c r="F645" s="7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6"/>
    </row>
    <row r="646" spans="1:12" ht="30" x14ac:dyDescent="0.2">
      <c r="A646" s="59"/>
      <c r="B646" s="43" t="s">
        <v>20</v>
      </c>
      <c r="C646" s="51"/>
      <c r="D646" s="5">
        <f t="shared" si="146"/>
        <v>0</v>
      </c>
      <c r="E646" s="7">
        <v>0</v>
      </c>
      <c r="F646" s="7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6"/>
    </row>
    <row r="647" spans="1:12" ht="15" x14ac:dyDescent="0.2">
      <c r="A647" s="57" t="s">
        <v>48</v>
      </c>
      <c r="B647" s="43" t="s">
        <v>2</v>
      </c>
      <c r="C647" s="51" t="s">
        <v>69</v>
      </c>
      <c r="D647" s="5">
        <f t="shared" si="146"/>
        <v>42316.41</v>
      </c>
      <c r="E647" s="8">
        <f t="shared" ref="E647:K647" si="149">SUM(E648:E651)</f>
        <v>42316.41</v>
      </c>
      <c r="F647" s="8">
        <f t="shared" si="149"/>
        <v>0</v>
      </c>
      <c r="G647" s="5">
        <f t="shared" si="149"/>
        <v>0</v>
      </c>
      <c r="H647" s="5">
        <f t="shared" si="149"/>
        <v>0</v>
      </c>
      <c r="I647" s="5">
        <f t="shared" si="149"/>
        <v>0</v>
      </c>
      <c r="J647" s="5">
        <f t="shared" si="149"/>
        <v>0</v>
      </c>
      <c r="K647" s="5">
        <f t="shared" si="149"/>
        <v>0</v>
      </c>
      <c r="L647" s="6"/>
    </row>
    <row r="648" spans="1:12" ht="30" x14ac:dyDescent="0.2">
      <c r="A648" s="58"/>
      <c r="B648" s="43" t="s">
        <v>1</v>
      </c>
      <c r="C648" s="51"/>
      <c r="D648" s="5">
        <f t="shared" si="146"/>
        <v>0</v>
      </c>
      <c r="E648" s="7">
        <v>0</v>
      </c>
      <c r="F648" s="7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6"/>
    </row>
    <row r="649" spans="1:12" ht="30" x14ac:dyDescent="0.2">
      <c r="A649" s="58"/>
      <c r="B649" s="43" t="s">
        <v>6</v>
      </c>
      <c r="C649" s="51"/>
      <c r="D649" s="5">
        <f t="shared" si="146"/>
        <v>26988.91</v>
      </c>
      <c r="E649" s="7">
        <v>26988.91</v>
      </c>
      <c r="F649" s="7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6"/>
    </row>
    <row r="650" spans="1:12" ht="45" x14ac:dyDescent="0.2">
      <c r="A650" s="58"/>
      <c r="B650" s="43" t="s">
        <v>14</v>
      </c>
      <c r="C650" s="51"/>
      <c r="D650" s="5">
        <f t="shared" si="146"/>
        <v>15327.5</v>
      </c>
      <c r="E650" s="7">
        <v>15327.5</v>
      </c>
      <c r="F650" s="7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6"/>
    </row>
    <row r="651" spans="1:12" ht="30" x14ac:dyDescent="0.2">
      <c r="A651" s="59"/>
      <c r="B651" s="43" t="s">
        <v>20</v>
      </c>
      <c r="C651" s="51"/>
      <c r="D651" s="5">
        <f t="shared" si="146"/>
        <v>0</v>
      </c>
      <c r="E651" s="7">
        <v>0</v>
      </c>
      <c r="F651" s="7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6"/>
    </row>
    <row r="652" spans="1:12" ht="15" customHeight="1" x14ac:dyDescent="0.2">
      <c r="A652" s="57" t="s">
        <v>328</v>
      </c>
      <c r="B652" s="43" t="s">
        <v>2</v>
      </c>
      <c r="C652" s="51" t="s">
        <v>69</v>
      </c>
      <c r="D652" s="5">
        <f t="shared" si="146"/>
        <v>5785.23</v>
      </c>
      <c r="E652" s="8">
        <f t="shared" ref="E652:K652" si="150">SUM(E653:E656)</f>
        <v>0</v>
      </c>
      <c r="F652" s="8">
        <f t="shared" si="150"/>
        <v>5785.23</v>
      </c>
      <c r="G652" s="5">
        <f t="shared" si="150"/>
        <v>0</v>
      </c>
      <c r="H652" s="5">
        <f t="shared" si="150"/>
        <v>0</v>
      </c>
      <c r="I652" s="5">
        <f t="shared" si="150"/>
        <v>0</v>
      </c>
      <c r="J652" s="5">
        <f t="shared" si="150"/>
        <v>0</v>
      </c>
      <c r="K652" s="5">
        <f t="shared" si="150"/>
        <v>0</v>
      </c>
      <c r="L652" s="6"/>
    </row>
    <row r="653" spans="1:12" ht="30" x14ac:dyDescent="0.2">
      <c r="A653" s="58"/>
      <c r="B653" s="43" t="s">
        <v>1</v>
      </c>
      <c r="C653" s="51"/>
      <c r="D653" s="5">
        <f t="shared" ref="D653:D667" si="151">SUM(E653:I653)</f>
        <v>0</v>
      </c>
      <c r="E653" s="7">
        <v>0</v>
      </c>
      <c r="F653" s="7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6"/>
    </row>
    <row r="654" spans="1:12" ht="30" x14ac:dyDescent="0.2">
      <c r="A654" s="58"/>
      <c r="B654" s="43" t="s">
        <v>6</v>
      </c>
      <c r="C654" s="51"/>
      <c r="D654" s="5">
        <f t="shared" si="151"/>
        <v>0</v>
      </c>
      <c r="E654" s="7">
        <v>0</v>
      </c>
      <c r="F654" s="7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6"/>
    </row>
    <row r="655" spans="1:12" ht="45" x14ac:dyDescent="0.2">
      <c r="A655" s="58"/>
      <c r="B655" s="43" t="s">
        <v>14</v>
      </c>
      <c r="C655" s="51"/>
      <c r="D655" s="5">
        <f t="shared" si="151"/>
        <v>5785.23</v>
      </c>
      <c r="E655" s="7">
        <v>0</v>
      </c>
      <c r="F655" s="7">
        <v>5785.23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6"/>
    </row>
    <row r="656" spans="1:12" ht="30" x14ac:dyDescent="0.2">
      <c r="A656" s="59"/>
      <c r="B656" s="43" t="s">
        <v>20</v>
      </c>
      <c r="C656" s="51"/>
      <c r="D656" s="5">
        <f t="shared" si="151"/>
        <v>0</v>
      </c>
      <c r="E656" s="7">
        <v>0</v>
      </c>
      <c r="F656" s="7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6"/>
    </row>
    <row r="657" spans="1:12" ht="15" customHeight="1" x14ac:dyDescent="0.2">
      <c r="A657" s="57" t="s">
        <v>307</v>
      </c>
      <c r="B657" s="43" t="s">
        <v>2</v>
      </c>
      <c r="C657" s="51" t="s">
        <v>69</v>
      </c>
      <c r="D657" s="5">
        <f t="shared" si="151"/>
        <v>1500</v>
      </c>
      <c r="E657" s="8">
        <f t="shared" ref="E657:K657" si="152">SUM(E658:E661)</f>
        <v>0</v>
      </c>
      <c r="F657" s="8">
        <f t="shared" si="152"/>
        <v>1500</v>
      </c>
      <c r="G657" s="5">
        <f t="shared" si="152"/>
        <v>0</v>
      </c>
      <c r="H657" s="5">
        <f t="shared" si="152"/>
        <v>0</v>
      </c>
      <c r="I657" s="5">
        <f t="shared" si="152"/>
        <v>0</v>
      </c>
      <c r="J657" s="5">
        <f t="shared" si="152"/>
        <v>0</v>
      </c>
      <c r="K657" s="5">
        <f t="shared" si="152"/>
        <v>0</v>
      </c>
      <c r="L657" s="6"/>
    </row>
    <row r="658" spans="1:12" ht="30" x14ac:dyDescent="0.2">
      <c r="A658" s="58"/>
      <c r="B658" s="43" t="s">
        <v>1</v>
      </c>
      <c r="C658" s="51"/>
      <c r="D658" s="5">
        <f t="shared" ref="D658:D661" si="153">SUM(E658:I658)</f>
        <v>0</v>
      </c>
      <c r="E658" s="7">
        <v>0</v>
      </c>
      <c r="F658" s="7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6"/>
    </row>
    <row r="659" spans="1:12" ht="30" x14ac:dyDescent="0.2">
      <c r="A659" s="58"/>
      <c r="B659" s="43" t="s">
        <v>6</v>
      </c>
      <c r="C659" s="51"/>
      <c r="D659" s="5">
        <f t="shared" si="153"/>
        <v>0</v>
      </c>
      <c r="E659" s="7">
        <v>0</v>
      </c>
      <c r="F659" s="7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6"/>
    </row>
    <row r="660" spans="1:12" ht="45" x14ac:dyDescent="0.2">
      <c r="A660" s="58"/>
      <c r="B660" s="43" t="s">
        <v>14</v>
      </c>
      <c r="C660" s="51"/>
      <c r="D660" s="5">
        <f t="shared" si="153"/>
        <v>1500</v>
      </c>
      <c r="E660" s="7">
        <v>0</v>
      </c>
      <c r="F660" s="7">
        <v>1500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6"/>
    </row>
    <row r="661" spans="1:12" ht="30" x14ac:dyDescent="0.2">
      <c r="A661" s="59"/>
      <c r="B661" s="43" t="s">
        <v>20</v>
      </c>
      <c r="C661" s="51"/>
      <c r="D661" s="5">
        <f t="shared" si="153"/>
        <v>0</v>
      </c>
      <c r="E661" s="7">
        <v>0</v>
      </c>
      <c r="F661" s="7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6"/>
    </row>
    <row r="662" spans="1:12" ht="15" x14ac:dyDescent="0.2">
      <c r="A662" s="57" t="s">
        <v>335</v>
      </c>
      <c r="B662" s="43" t="s">
        <v>2</v>
      </c>
      <c r="C662" s="51" t="s">
        <v>69</v>
      </c>
      <c r="D662" s="5">
        <f t="shared" si="151"/>
        <v>507.77</v>
      </c>
      <c r="E662" s="8">
        <f t="shared" ref="E662:K662" si="154">SUM(E663:E666)</f>
        <v>0</v>
      </c>
      <c r="F662" s="8">
        <f t="shared" si="154"/>
        <v>507.77</v>
      </c>
      <c r="G662" s="5">
        <f t="shared" si="154"/>
        <v>0</v>
      </c>
      <c r="H662" s="5">
        <f t="shared" si="154"/>
        <v>0</v>
      </c>
      <c r="I662" s="5">
        <f t="shared" si="154"/>
        <v>0</v>
      </c>
      <c r="J662" s="5">
        <f t="shared" si="154"/>
        <v>0</v>
      </c>
      <c r="K662" s="5">
        <f t="shared" si="154"/>
        <v>0</v>
      </c>
      <c r="L662" s="6"/>
    </row>
    <row r="663" spans="1:12" ht="30" x14ac:dyDescent="0.2">
      <c r="A663" s="58"/>
      <c r="B663" s="43" t="s">
        <v>1</v>
      </c>
      <c r="C663" s="51"/>
      <c r="D663" s="5">
        <f t="shared" si="151"/>
        <v>0</v>
      </c>
      <c r="E663" s="7">
        <v>0</v>
      </c>
      <c r="F663" s="7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6"/>
    </row>
    <row r="664" spans="1:12" ht="30" x14ac:dyDescent="0.2">
      <c r="A664" s="58"/>
      <c r="B664" s="43" t="s">
        <v>6</v>
      </c>
      <c r="C664" s="51"/>
      <c r="D664" s="5">
        <f t="shared" si="151"/>
        <v>0</v>
      </c>
      <c r="E664" s="7">
        <v>0</v>
      </c>
      <c r="F664" s="7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6"/>
    </row>
    <row r="665" spans="1:12" ht="45" x14ac:dyDescent="0.2">
      <c r="A665" s="58"/>
      <c r="B665" s="43" t="s">
        <v>14</v>
      </c>
      <c r="C665" s="51"/>
      <c r="D665" s="5">
        <f t="shared" si="151"/>
        <v>507.77</v>
      </c>
      <c r="E665" s="7">
        <v>0</v>
      </c>
      <c r="F665" s="7">
        <v>507.77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6"/>
    </row>
    <row r="666" spans="1:12" ht="30" x14ac:dyDescent="0.2">
      <c r="A666" s="59"/>
      <c r="B666" s="43" t="s">
        <v>20</v>
      </c>
      <c r="C666" s="51"/>
      <c r="D666" s="5">
        <f t="shared" si="151"/>
        <v>0</v>
      </c>
      <c r="E666" s="7">
        <v>0</v>
      </c>
      <c r="F666" s="7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6"/>
    </row>
    <row r="667" spans="1:12" ht="15" customHeight="1" x14ac:dyDescent="0.2">
      <c r="A667" s="57" t="s">
        <v>348</v>
      </c>
      <c r="B667" s="43" t="s">
        <v>2</v>
      </c>
      <c r="C667" s="51" t="s">
        <v>69</v>
      </c>
      <c r="D667" s="5">
        <f t="shared" si="151"/>
        <v>59.5</v>
      </c>
      <c r="E667" s="8">
        <f t="shared" ref="E667:K667" si="155">SUM(E668:E671)</f>
        <v>0</v>
      </c>
      <c r="F667" s="8">
        <f t="shared" si="155"/>
        <v>59.5</v>
      </c>
      <c r="G667" s="5">
        <f t="shared" si="155"/>
        <v>0</v>
      </c>
      <c r="H667" s="5">
        <f t="shared" si="155"/>
        <v>0</v>
      </c>
      <c r="I667" s="5">
        <f t="shared" si="155"/>
        <v>0</v>
      </c>
      <c r="J667" s="5">
        <f t="shared" si="155"/>
        <v>0</v>
      </c>
      <c r="K667" s="5">
        <f t="shared" si="155"/>
        <v>0</v>
      </c>
      <c r="L667" s="6"/>
    </row>
    <row r="668" spans="1:12" ht="30" x14ac:dyDescent="0.2">
      <c r="A668" s="58"/>
      <c r="B668" s="43" t="s">
        <v>1</v>
      </c>
      <c r="C668" s="51"/>
      <c r="D668" s="5">
        <f t="shared" ref="D668:D672" si="156">SUM(E668:I668)</f>
        <v>0</v>
      </c>
      <c r="E668" s="7">
        <v>0</v>
      </c>
      <c r="F668" s="7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6"/>
    </row>
    <row r="669" spans="1:12" ht="30" x14ac:dyDescent="0.2">
      <c r="A669" s="58"/>
      <c r="B669" s="43" t="s">
        <v>6</v>
      </c>
      <c r="C669" s="51"/>
      <c r="D669" s="5">
        <f t="shared" si="156"/>
        <v>0</v>
      </c>
      <c r="E669" s="7">
        <v>0</v>
      </c>
      <c r="F669" s="7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6"/>
    </row>
    <row r="670" spans="1:12" ht="45" x14ac:dyDescent="0.2">
      <c r="A670" s="58"/>
      <c r="B670" s="43" t="s">
        <v>14</v>
      </c>
      <c r="C670" s="51"/>
      <c r="D670" s="5">
        <f t="shared" si="156"/>
        <v>59.5</v>
      </c>
      <c r="E670" s="7">
        <v>0</v>
      </c>
      <c r="F670" s="7">
        <v>59.5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6"/>
    </row>
    <row r="671" spans="1:12" ht="30" x14ac:dyDescent="0.2">
      <c r="A671" s="59"/>
      <c r="B671" s="43" t="s">
        <v>20</v>
      </c>
      <c r="C671" s="51"/>
      <c r="D671" s="5">
        <f t="shared" si="156"/>
        <v>0</v>
      </c>
      <c r="E671" s="7">
        <v>0</v>
      </c>
      <c r="F671" s="7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6"/>
    </row>
    <row r="672" spans="1:12" ht="15" customHeight="1" x14ac:dyDescent="0.2">
      <c r="A672" s="57" t="s">
        <v>360</v>
      </c>
      <c r="B672" s="43" t="s">
        <v>2</v>
      </c>
      <c r="C672" s="51" t="s">
        <v>69</v>
      </c>
      <c r="D672" s="5">
        <f t="shared" si="156"/>
        <v>40.5</v>
      </c>
      <c r="E672" s="8">
        <f t="shared" ref="E672:K672" si="157">SUM(E673:E676)</f>
        <v>0</v>
      </c>
      <c r="F672" s="8">
        <f t="shared" si="157"/>
        <v>40.5</v>
      </c>
      <c r="G672" s="5">
        <f t="shared" si="157"/>
        <v>0</v>
      </c>
      <c r="H672" s="5">
        <f t="shared" si="157"/>
        <v>0</v>
      </c>
      <c r="I672" s="5">
        <f t="shared" si="157"/>
        <v>0</v>
      </c>
      <c r="J672" s="5">
        <f t="shared" si="157"/>
        <v>0</v>
      </c>
      <c r="K672" s="5">
        <f t="shared" si="157"/>
        <v>0</v>
      </c>
      <c r="L672" s="6"/>
    </row>
    <row r="673" spans="1:12" ht="30" x14ac:dyDescent="0.2">
      <c r="A673" s="58"/>
      <c r="B673" s="43" t="s">
        <v>1</v>
      </c>
      <c r="C673" s="51"/>
      <c r="D673" s="5">
        <f t="shared" ref="D673:D676" si="158">SUM(E673:I673)</f>
        <v>0</v>
      </c>
      <c r="E673" s="7">
        <v>0</v>
      </c>
      <c r="F673" s="7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6"/>
    </row>
    <row r="674" spans="1:12" ht="30" x14ac:dyDescent="0.2">
      <c r="A674" s="58"/>
      <c r="B674" s="43" t="s">
        <v>6</v>
      </c>
      <c r="C674" s="51"/>
      <c r="D674" s="5">
        <f t="shared" si="158"/>
        <v>0</v>
      </c>
      <c r="E674" s="7">
        <v>0</v>
      </c>
      <c r="F674" s="7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6"/>
    </row>
    <row r="675" spans="1:12" ht="45" x14ac:dyDescent="0.2">
      <c r="A675" s="58"/>
      <c r="B675" s="43" t="s">
        <v>14</v>
      </c>
      <c r="C675" s="51"/>
      <c r="D675" s="5">
        <f t="shared" si="158"/>
        <v>40.5</v>
      </c>
      <c r="E675" s="7">
        <v>0</v>
      </c>
      <c r="F675" s="7">
        <v>40.5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6"/>
    </row>
    <row r="676" spans="1:12" ht="30" x14ac:dyDescent="0.2">
      <c r="A676" s="59"/>
      <c r="B676" s="43" t="s">
        <v>20</v>
      </c>
      <c r="C676" s="51"/>
      <c r="D676" s="5">
        <f t="shared" si="158"/>
        <v>0</v>
      </c>
      <c r="E676" s="7">
        <v>0</v>
      </c>
      <c r="F676" s="7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6"/>
    </row>
    <row r="677" spans="1:12" ht="73.5" customHeight="1" x14ac:dyDescent="0.2">
      <c r="A677" s="18" t="s">
        <v>49</v>
      </c>
      <c r="B677" s="43"/>
      <c r="C677" s="43"/>
      <c r="D677" s="43"/>
      <c r="E677" s="8"/>
      <c r="F677" s="8"/>
      <c r="G677" s="43"/>
      <c r="H677" s="43"/>
      <c r="I677" s="43"/>
      <c r="J677" s="43"/>
      <c r="K677" s="43"/>
      <c r="L677" s="43"/>
    </row>
    <row r="678" spans="1:12" ht="15" customHeight="1" x14ac:dyDescent="0.2">
      <c r="A678" s="57" t="s">
        <v>50</v>
      </c>
      <c r="B678" s="43" t="s">
        <v>2</v>
      </c>
      <c r="C678" s="51" t="s">
        <v>69</v>
      </c>
      <c r="D678" s="5">
        <f t="shared" ref="D678:D697" si="159">SUM(E678:I678)</f>
        <v>28800</v>
      </c>
      <c r="E678" s="8">
        <f t="shared" ref="E678:K678" si="160">SUM(E679:E682)</f>
        <v>0</v>
      </c>
      <c r="F678" s="8">
        <f t="shared" si="160"/>
        <v>0</v>
      </c>
      <c r="G678" s="5">
        <f t="shared" si="160"/>
        <v>14400</v>
      </c>
      <c r="H678" s="5">
        <f t="shared" si="160"/>
        <v>14400</v>
      </c>
      <c r="I678" s="5">
        <f t="shared" si="160"/>
        <v>0</v>
      </c>
      <c r="J678" s="5">
        <f t="shared" si="160"/>
        <v>0</v>
      </c>
      <c r="K678" s="5">
        <f t="shared" si="160"/>
        <v>0</v>
      </c>
      <c r="L678" s="6"/>
    </row>
    <row r="679" spans="1:12" ht="30" x14ac:dyDescent="0.2">
      <c r="A679" s="58"/>
      <c r="B679" s="43" t="s">
        <v>1</v>
      </c>
      <c r="C679" s="51"/>
      <c r="D679" s="5">
        <f t="shared" si="159"/>
        <v>0</v>
      </c>
      <c r="E679" s="7">
        <v>0</v>
      </c>
      <c r="F679" s="7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6"/>
    </row>
    <row r="680" spans="1:12" ht="29.25" customHeight="1" x14ac:dyDescent="0.2">
      <c r="A680" s="58"/>
      <c r="B680" s="43" t="s">
        <v>6</v>
      </c>
      <c r="C680" s="51"/>
      <c r="D680" s="5">
        <f t="shared" si="159"/>
        <v>0</v>
      </c>
      <c r="E680" s="7">
        <v>0</v>
      </c>
      <c r="F680" s="7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6"/>
    </row>
    <row r="681" spans="1:12" ht="42.75" customHeight="1" x14ac:dyDescent="0.2">
      <c r="A681" s="58"/>
      <c r="B681" s="43" t="s">
        <v>14</v>
      </c>
      <c r="C681" s="51"/>
      <c r="D681" s="5">
        <f t="shared" si="159"/>
        <v>28800</v>
      </c>
      <c r="E681" s="7">
        <v>0</v>
      </c>
      <c r="F681" s="7">
        <v>0</v>
      </c>
      <c r="G681" s="2">
        <v>14400</v>
      </c>
      <c r="H681" s="2">
        <v>14400</v>
      </c>
      <c r="I681" s="2">
        <v>0</v>
      </c>
      <c r="J681" s="2">
        <v>0</v>
      </c>
      <c r="K681" s="2">
        <v>0</v>
      </c>
      <c r="L681" s="6"/>
    </row>
    <row r="682" spans="1:12" ht="29.25" customHeight="1" x14ac:dyDescent="0.2">
      <c r="A682" s="59"/>
      <c r="B682" s="43" t="s">
        <v>20</v>
      </c>
      <c r="C682" s="51"/>
      <c r="D682" s="5">
        <f t="shared" si="159"/>
        <v>0</v>
      </c>
      <c r="E682" s="7">
        <v>0</v>
      </c>
      <c r="F682" s="7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6"/>
    </row>
    <row r="683" spans="1:12" ht="15" customHeight="1" x14ac:dyDescent="0.2">
      <c r="A683" s="57" t="s">
        <v>46</v>
      </c>
      <c r="B683" s="43" t="s">
        <v>2</v>
      </c>
      <c r="C683" s="51" t="s">
        <v>69</v>
      </c>
      <c r="D683" s="5">
        <f t="shared" si="159"/>
        <v>0</v>
      </c>
      <c r="E683" s="8">
        <f t="shared" ref="E683:K683" si="161">SUM(E684:E687)</f>
        <v>0</v>
      </c>
      <c r="F683" s="8">
        <f t="shared" si="161"/>
        <v>0</v>
      </c>
      <c r="G683" s="5">
        <f t="shared" si="161"/>
        <v>0</v>
      </c>
      <c r="H683" s="5">
        <f t="shared" si="161"/>
        <v>0</v>
      </c>
      <c r="I683" s="5">
        <f t="shared" si="161"/>
        <v>0</v>
      </c>
      <c r="J683" s="5">
        <f t="shared" si="161"/>
        <v>0</v>
      </c>
      <c r="K683" s="5">
        <f t="shared" si="161"/>
        <v>0</v>
      </c>
      <c r="L683" s="6"/>
    </row>
    <row r="684" spans="1:12" ht="30" customHeight="1" x14ac:dyDescent="0.2">
      <c r="A684" s="58"/>
      <c r="B684" s="43" t="s">
        <v>1</v>
      </c>
      <c r="C684" s="51"/>
      <c r="D684" s="5">
        <f t="shared" si="159"/>
        <v>0</v>
      </c>
      <c r="E684" s="7">
        <v>0</v>
      </c>
      <c r="F684" s="7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6"/>
    </row>
    <row r="685" spans="1:12" ht="30" x14ac:dyDescent="0.2">
      <c r="A685" s="58"/>
      <c r="B685" s="43" t="s">
        <v>6</v>
      </c>
      <c r="C685" s="51"/>
      <c r="D685" s="5">
        <f t="shared" si="159"/>
        <v>0</v>
      </c>
      <c r="E685" s="7">
        <v>0</v>
      </c>
      <c r="F685" s="7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6"/>
    </row>
    <row r="686" spans="1:12" ht="45" x14ac:dyDescent="0.2">
      <c r="A686" s="58"/>
      <c r="B686" s="43" t="s">
        <v>14</v>
      </c>
      <c r="C686" s="51"/>
      <c r="D686" s="5">
        <f t="shared" si="159"/>
        <v>0</v>
      </c>
      <c r="E686" s="7">
        <v>0</v>
      </c>
      <c r="F686" s="7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6"/>
    </row>
    <row r="687" spans="1:12" ht="30" x14ac:dyDescent="0.2">
      <c r="A687" s="59"/>
      <c r="B687" s="43" t="s">
        <v>20</v>
      </c>
      <c r="C687" s="51"/>
      <c r="D687" s="5">
        <f t="shared" si="159"/>
        <v>0</v>
      </c>
      <c r="E687" s="7">
        <v>0</v>
      </c>
      <c r="F687" s="7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6"/>
    </row>
    <row r="688" spans="1:12" ht="14.25" customHeight="1" x14ac:dyDescent="0.2">
      <c r="A688" s="57" t="s">
        <v>136</v>
      </c>
      <c r="B688" s="20" t="s">
        <v>2</v>
      </c>
      <c r="C688" s="51" t="s">
        <v>69</v>
      </c>
      <c r="D688" s="5">
        <f t="shared" si="159"/>
        <v>618138.80000000005</v>
      </c>
      <c r="E688" s="8">
        <f t="shared" ref="E688:K688" si="162">SUM(E689:E692)</f>
        <v>135938.79999999999</v>
      </c>
      <c r="F688" s="8">
        <f t="shared" si="162"/>
        <v>173000</v>
      </c>
      <c r="G688" s="5">
        <f t="shared" si="162"/>
        <v>154600</v>
      </c>
      <c r="H688" s="5">
        <f t="shared" si="162"/>
        <v>154600</v>
      </c>
      <c r="I688" s="5">
        <f t="shared" si="162"/>
        <v>0</v>
      </c>
      <c r="J688" s="5">
        <f t="shared" si="162"/>
        <v>0</v>
      </c>
      <c r="K688" s="5">
        <f t="shared" si="162"/>
        <v>0</v>
      </c>
      <c r="L688" s="6"/>
    </row>
    <row r="689" spans="1:12" ht="30" x14ac:dyDescent="0.2">
      <c r="A689" s="58"/>
      <c r="B689" s="43" t="s">
        <v>1</v>
      </c>
      <c r="C689" s="51"/>
      <c r="D689" s="5">
        <f t="shared" si="159"/>
        <v>0</v>
      </c>
      <c r="E689" s="7">
        <v>0</v>
      </c>
      <c r="F689" s="7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6"/>
    </row>
    <row r="690" spans="1:12" ht="30" x14ac:dyDescent="0.2">
      <c r="A690" s="58"/>
      <c r="B690" s="43" t="s">
        <v>6</v>
      </c>
      <c r="C690" s="51"/>
      <c r="D690" s="5">
        <f t="shared" si="159"/>
        <v>0</v>
      </c>
      <c r="E690" s="7">
        <v>0</v>
      </c>
      <c r="F690" s="7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6"/>
    </row>
    <row r="691" spans="1:12" ht="38.25" x14ac:dyDescent="0.2">
      <c r="A691" s="58"/>
      <c r="B691" s="20" t="s">
        <v>14</v>
      </c>
      <c r="C691" s="51"/>
      <c r="D691" s="5">
        <f t="shared" si="159"/>
        <v>618138.80000000005</v>
      </c>
      <c r="E691" s="7">
        <v>135938.79999999999</v>
      </c>
      <c r="F691" s="7">
        <v>173000</v>
      </c>
      <c r="G691" s="2">
        <v>154600</v>
      </c>
      <c r="H691" s="2">
        <v>154600</v>
      </c>
      <c r="I691" s="2">
        <v>0</v>
      </c>
      <c r="J691" s="2">
        <v>0</v>
      </c>
      <c r="K691" s="2">
        <v>0</v>
      </c>
      <c r="L691" s="6"/>
    </row>
    <row r="692" spans="1:12" ht="30" x14ac:dyDescent="0.2">
      <c r="A692" s="59"/>
      <c r="B692" s="43" t="s">
        <v>20</v>
      </c>
      <c r="C692" s="51"/>
      <c r="D692" s="5">
        <f t="shared" si="159"/>
        <v>0</v>
      </c>
      <c r="E692" s="7">
        <v>0</v>
      </c>
      <c r="F692" s="7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6"/>
    </row>
    <row r="693" spans="1:12" ht="15" customHeight="1" x14ac:dyDescent="0.2">
      <c r="A693" s="57" t="s">
        <v>143</v>
      </c>
      <c r="B693" s="43" t="s">
        <v>2</v>
      </c>
      <c r="C693" s="51" t="s">
        <v>69</v>
      </c>
      <c r="D693" s="5">
        <f t="shared" si="159"/>
        <v>19200</v>
      </c>
      <c r="E693" s="8">
        <f t="shared" ref="E693:K693" si="163">SUM(E694:E697)</f>
        <v>7200</v>
      </c>
      <c r="F693" s="8">
        <f t="shared" si="163"/>
        <v>12000</v>
      </c>
      <c r="G693" s="5">
        <f t="shared" si="163"/>
        <v>0</v>
      </c>
      <c r="H693" s="5">
        <f t="shared" si="163"/>
        <v>0</v>
      </c>
      <c r="I693" s="5">
        <f t="shared" si="163"/>
        <v>0</v>
      </c>
      <c r="J693" s="5">
        <f t="shared" si="163"/>
        <v>0</v>
      </c>
      <c r="K693" s="5">
        <f t="shared" si="163"/>
        <v>0</v>
      </c>
      <c r="L693" s="6"/>
    </row>
    <row r="694" spans="1:12" ht="30" x14ac:dyDescent="0.2">
      <c r="A694" s="58"/>
      <c r="B694" s="43" t="s">
        <v>1</v>
      </c>
      <c r="C694" s="51"/>
      <c r="D694" s="5">
        <f t="shared" si="159"/>
        <v>0</v>
      </c>
      <c r="E694" s="7">
        <v>0</v>
      </c>
      <c r="F694" s="7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6"/>
    </row>
    <row r="695" spans="1:12" ht="30" x14ac:dyDescent="0.2">
      <c r="A695" s="58"/>
      <c r="B695" s="43" t="s">
        <v>6</v>
      </c>
      <c r="C695" s="51"/>
      <c r="D695" s="5">
        <f t="shared" si="159"/>
        <v>0</v>
      </c>
      <c r="E695" s="7">
        <v>0</v>
      </c>
      <c r="F695" s="7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6"/>
    </row>
    <row r="696" spans="1:12" ht="45" x14ac:dyDescent="0.2">
      <c r="A696" s="58"/>
      <c r="B696" s="43" t="s">
        <v>14</v>
      </c>
      <c r="C696" s="51"/>
      <c r="D696" s="5">
        <f t="shared" si="159"/>
        <v>19200</v>
      </c>
      <c r="E696" s="7">
        <v>7200</v>
      </c>
      <c r="F696" s="7">
        <v>12000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6"/>
    </row>
    <row r="697" spans="1:12" ht="30" x14ac:dyDescent="0.2">
      <c r="A697" s="59"/>
      <c r="B697" s="43" t="s">
        <v>20</v>
      </c>
      <c r="C697" s="51"/>
      <c r="D697" s="5">
        <f t="shared" si="159"/>
        <v>0</v>
      </c>
      <c r="E697" s="7">
        <v>0</v>
      </c>
      <c r="F697" s="7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6"/>
    </row>
    <row r="698" spans="1:12" ht="45" x14ac:dyDescent="0.2">
      <c r="A698" s="18" t="s">
        <v>144</v>
      </c>
      <c r="B698" s="43"/>
      <c r="C698" s="43"/>
      <c r="D698" s="43"/>
      <c r="E698" s="8"/>
      <c r="F698" s="8"/>
      <c r="G698" s="43"/>
      <c r="H698" s="43"/>
      <c r="I698" s="43"/>
      <c r="J698" s="43"/>
      <c r="K698" s="43"/>
      <c r="L698" s="43"/>
    </row>
    <row r="699" spans="1:12" ht="15" customHeight="1" x14ac:dyDescent="0.2">
      <c r="A699" s="57" t="s">
        <v>51</v>
      </c>
      <c r="B699" s="43" t="s">
        <v>2</v>
      </c>
      <c r="C699" s="51" t="s">
        <v>69</v>
      </c>
      <c r="D699" s="5">
        <f t="shared" ref="D699:D708" si="164">SUM(E699:I699)</f>
        <v>84723.540000000008</v>
      </c>
      <c r="E699" s="5">
        <f>SUM(E700:E703)</f>
        <v>63051.54</v>
      </c>
      <c r="F699" s="8">
        <f t="shared" ref="F699:K699" si="165">SUM(F700:F703)</f>
        <v>21672</v>
      </c>
      <c r="G699" s="5">
        <f t="shared" si="165"/>
        <v>0</v>
      </c>
      <c r="H699" s="5">
        <f t="shared" si="165"/>
        <v>0</v>
      </c>
      <c r="I699" s="5">
        <f t="shared" si="165"/>
        <v>0</v>
      </c>
      <c r="J699" s="5">
        <f t="shared" si="165"/>
        <v>0</v>
      </c>
      <c r="K699" s="5">
        <f t="shared" si="165"/>
        <v>0</v>
      </c>
      <c r="L699" s="6"/>
    </row>
    <row r="700" spans="1:12" ht="30" x14ac:dyDescent="0.2">
      <c r="A700" s="58"/>
      <c r="B700" s="43" t="s">
        <v>1</v>
      </c>
      <c r="C700" s="51"/>
      <c r="D700" s="5">
        <f t="shared" si="164"/>
        <v>0</v>
      </c>
      <c r="E700" s="7">
        <v>0</v>
      </c>
      <c r="F700" s="7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6"/>
    </row>
    <row r="701" spans="1:12" ht="30" x14ac:dyDescent="0.2">
      <c r="A701" s="58"/>
      <c r="B701" s="43" t="s">
        <v>6</v>
      </c>
      <c r="C701" s="51"/>
      <c r="D701" s="5">
        <f t="shared" si="164"/>
        <v>41991.54</v>
      </c>
      <c r="E701" s="7">
        <v>41991.54</v>
      </c>
      <c r="F701" s="7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6"/>
    </row>
    <row r="702" spans="1:12" ht="57.75" customHeight="1" x14ac:dyDescent="0.2">
      <c r="A702" s="58"/>
      <c r="B702" s="43" t="s">
        <v>14</v>
      </c>
      <c r="C702" s="51"/>
      <c r="D702" s="5">
        <f t="shared" si="164"/>
        <v>42732</v>
      </c>
      <c r="E702" s="7">
        <v>21060</v>
      </c>
      <c r="F702" s="7">
        <v>21672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6"/>
    </row>
    <row r="703" spans="1:12" ht="36" customHeight="1" x14ac:dyDescent="0.2">
      <c r="A703" s="59"/>
      <c r="B703" s="43" t="s">
        <v>20</v>
      </c>
      <c r="C703" s="51"/>
      <c r="D703" s="5">
        <f t="shared" si="164"/>
        <v>0</v>
      </c>
      <c r="E703" s="7">
        <v>0</v>
      </c>
      <c r="F703" s="7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6"/>
    </row>
    <row r="704" spans="1:12" ht="15" customHeight="1" x14ac:dyDescent="0.2">
      <c r="A704" s="57" t="s">
        <v>298</v>
      </c>
      <c r="B704" s="43" t="s">
        <v>2</v>
      </c>
      <c r="C704" s="51" t="s">
        <v>69</v>
      </c>
      <c r="D704" s="5">
        <f t="shared" si="164"/>
        <v>1000</v>
      </c>
      <c r="E704" s="5">
        <f t="shared" ref="E704:K704" si="166">SUM(E705:E708)</f>
        <v>1000</v>
      </c>
      <c r="F704" s="8">
        <f t="shared" si="166"/>
        <v>0</v>
      </c>
      <c r="G704" s="5">
        <f t="shared" si="166"/>
        <v>0</v>
      </c>
      <c r="H704" s="5">
        <f t="shared" si="166"/>
        <v>0</v>
      </c>
      <c r="I704" s="5">
        <f t="shared" si="166"/>
        <v>0</v>
      </c>
      <c r="J704" s="5">
        <f t="shared" si="166"/>
        <v>0</v>
      </c>
      <c r="K704" s="5">
        <f t="shared" si="166"/>
        <v>0</v>
      </c>
      <c r="L704" s="6"/>
    </row>
    <row r="705" spans="1:12" ht="30" x14ac:dyDescent="0.2">
      <c r="A705" s="58"/>
      <c r="B705" s="43" t="s">
        <v>1</v>
      </c>
      <c r="C705" s="51"/>
      <c r="D705" s="5">
        <f t="shared" si="164"/>
        <v>0</v>
      </c>
      <c r="E705" s="7">
        <v>0</v>
      </c>
      <c r="F705" s="7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6"/>
    </row>
    <row r="706" spans="1:12" ht="30" x14ac:dyDescent="0.2">
      <c r="A706" s="58"/>
      <c r="B706" s="43" t="s">
        <v>6</v>
      </c>
      <c r="C706" s="51"/>
      <c r="D706" s="5">
        <f t="shared" si="164"/>
        <v>0</v>
      </c>
      <c r="E706" s="7">
        <v>0</v>
      </c>
      <c r="F706" s="7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6"/>
    </row>
    <row r="707" spans="1:12" ht="57.75" customHeight="1" x14ac:dyDescent="0.2">
      <c r="A707" s="58"/>
      <c r="B707" s="43" t="s">
        <v>14</v>
      </c>
      <c r="C707" s="51"/>
      <c r="D707" s="5">
        <f t="shared" si="164"/>
        <v>1000</v>
      </c>
      <c r="E707" s="7">
        <v>1000</v>
      </c>
      <c r="F707" s="7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6"/>
    </row>
    <row r="708" spans="1:12" ht="36" customHeight="1" x14ac:dyDescent="0.2">
      <c r="A708" s="59"/>
      <c r="B708" s="43" t="s">
        <v>20</v>
      </c>
      <c r="C708" s="51"/>
      <c r="D708" s="5">
        <f t="shared" si="164"/>
        <v>0</v>
      </c>
      <c r="E708" s="7">
        <v>0</v>
      </c>
      <c r="F708" s="7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6"/>
    </row>
    <row r="709" spans="1:12" ht="75" x14ac:dyDescent="0.2">
      <c r="A709" s="18" t="s">
        <v>148</v>
      </c>
      <c r="B709" s="43"/>
      <c r="C709" s="42"/>
      <c r="D709" s="5"/>
      <c r="E709" s="7"/>
      <c r="F709" s="7"/>
      <c r="G709" s="2"/>
      <c r="H709" s="2"/>
      <c r="I709" s="2"/>
      <c r="J709" s="2"/>
      <c r="K709" s="2"/>
      <c r="L709" s="6"/>
    </row>
    <row r="710" spans="1:12" ht="15" x14ac:dyDescent="0.2">
      <c r="A710" s="57" t="s">
        <v>150</v>
      </c>
      <c r="B710" s="43" t="s">
        <v>2</v>
      </c>
      <c r="C710" s="51" t="s">
        <v>69</v>
      </c>
      <c r="D710" s="5">
        <f>SUM(E710:I710)</f>
        <v>2376</v>
      </c>
      <c r="E710" s="8">
        <f t="shared" ref="E710:K710" si="167">SUM(E711:E714)</f>
        <v>540</v>
      </c>
      <c r="F710" s="8">
        <f t="shared" si="167"/>
        <v>612</v>
      </c>
      <c r="G710" s="5">
        <f t="shared" si="167"/>
        <v>612</v>
      </c>
      <c r="H710" s="5">
        <f t="shared" si="167"/>
        <v>612</v>
      </c>
      <c r="I710" s="5">
        <f t="shared" si="167"/>
        <v>0</v>
      </c>
      <c r="J710" s="5">
        <f t="shared" si="167"/>
        <v>0</v>
      </c>
      <c r="K710" s="5">
        <f t="shared" si="167"/>
        <v>0</v>
      </c>
      <c r="L710" s="6"/>
    </row>
    <row r="711" spans="1:12" ht="30" x14ac:dyDescent="0.2">
      <c r="A711" s="58"/>
      <c r="B711" s="43" t="s">
        <v>1</v>
      </c>
      <c r="C711" s="51"/>
      <c r="D711" s="5">
        <f>SUM(E711:I711)</f>
        <v>0</v>
      </c>
      <c r="E711" s="7">
        <v>0</v>
      </c>
      <c r="F711" s="7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6"/>
    </row>
    <row r="712" spans="1:12" ht="30" x14ac:dyDescent="0.2">
      <c r="A712" s="58"/>
      <c r="B712" s="43" t="s">
        <v>6</v>
      </c>
      <c r="C712" s="51"/>
      <c r="D712" s="5">
        <f>SUM(E712:I712)</f>
        <v>2376</v>
      </c>
      <c r="E712" s="7">
        <v>540</v>
      </c>
      <c r="F712" s="7">
        <v>612</v>
      </c>
      <c r="G712" s="2">
        <v>612</v>
      </c>
      <c r="H712" s="2">
        <v>612</v>
      </c>
      <c r="I712" s="2">
        <v>0</v>
      </c>
      <c r="J712" s="2">
        <v>0</v>
      </c>
      <c r="K712" s="2">
        <v>0</v>
      </c>
      <c r="L712" s="6"/>
    </row>
    <row r="713" spans="1:12" ht="45" x14ac:dyDescent="0.2">
      <c r="A713" s="58"/>
      <c r="B713" s="43" t="s">
        <v>14</v>
      </c>
      <c r="C713" s="51"/>
      <c r="D713" s="5">
        <f>SUM(E713:I713)</f>
        <v>0</v>
      </c>
      <c r="E713" s="7">
        <v>0</v>
      </c>
      <c r="F713" s="7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6"/>
    </row>
    <row r="714" spans="1:12" ht="30" x14ac:dyDescent="0.2">
      <c r="A714" s="59"/>
      <c r="B714" s="43" t="s">
        <v>20</v>
      </c>
      <c r="C714" s="51"/>
      <c r="D714" s="5">
        <f>SUM(E714:I714)</f>
        <v>0</v>
      </c>
      <c r="E714" s="7">
        <v>0</v>
      </c>
      <c r="F714" s="7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6"/>
    </row>
    <row r="715" spans="1:12" ht="15.75" x14ac:dyDescent="0.2">
      <c r="A715" s="53" t="s">
        <v>53</v>
      </c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</row>
    <row r="716" spans="1:12" ht="60" x14ac:dyDescent="0.2">
      <c r="A716" s="18" t="s">
        <v>54</v>
      </c>
      <c r="B716" s="43"/>
      <c r="C716" s="43"/>
      <c r="D716" s="43"/>
      <c r="E716" s="8"/>
      <c r="F716" s="8"/>
      <c r="G716" s="43"/>
      <c r="H716" s="43"/>
      <c r="I716" s="43"/>
      <c r="J716" s="43"/>
      <c r="K716" s="43"/>
      <c r="L716" s="43"/>
    </row>
    <row r="717" spans="1:12" ht="15" customHeight="1" x14ac:dyDescent="0.2">
      <c r="A717" s="52" t="s">
        <v>55</v>
      </c>
      <c r="B717" s="43" t="s">
        <v>2</v>
      </c>
      <c r="C717" s="51" t="s">
        <v>69</v>
      </c>
      <c r="D717" s="8">
        <f t="shared" ref="D717:D726" si="168">SUM(E717:I717)</f>
        <v>195365.83</v>
      </c>
      <c r="E717" s="8">
        <f t="shared" ref="E717:K717" si="169">SUM(E718:E721)</f>
        <v>77648.05</v>
      </c>
      <c r="F717" s="8">
        <f t="shared" si="169"/>
        <v>69352.98</v>
      </c>
      <c r="G717" s="5">
        <f t="shared" si="169"/>
        <v>24182.400000000001</v>
      </c>
      <c r="H717" s="5">
        <f t="shared" si="169"/>
        <v>24182.400000000001</v>
      </c>
      <c r="I717" s="5">
        <f t="shared" si="169"/>
        <v>0</v>
      </c>
      <c r="J717" s="5">
        <f t="shared" si="169"/>
        <v>0</v>
      </c>
      <c r="K717" s="5">
        <f t="shared" si="169"/>
        <v>0</v>
      </c>
      <c r="L717" s="6"/>
    </row>
    <row r="718" spans="1:12" ht="30" x14ac:dyDescent="0.2">
      <c r="A718" s="52"/>
      <c r="B718" s="43" t="s">
        <v>1</v>
      </c>
      <c r="C718" s="51"/>
      <c r="D718" s="8">
        <f t="shared" si="168"/>
        <v>0</v>
      </c>
      <c r="E718" s="7">
        <v>0</v>
      </c>
      <c r="F718" s="7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6"/>
    </row>
    <row r="719" spans="1:12" ht="30" x14ac:dyDescent="0.2">
      <c r="A719" s="52"/>
      <c r="B719" s="43" t="s">
        <v>6</v>
      </c>
      <c r="C719" s="51"/>
      <c r="D719" s="8">
        <f t="shared" si="168"/>
        <v>82810.48</v>
      </c>
      <c r="E719" s="7">
        <v>51274</v>
      </c>
      <c r="F719" s="7">
        <v>31536.48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6"/>
    </row>
    <row r="720" spans="1:12" ht="45" x14ac:dyDescent="0.2">
      <c r="A720" s="52"/>
      <c r="B720" s="43" t="s">
        <v>14</v>
      </c>
      <c r="C720" s="51"/>
      <c r="D720" s="8">
        <f t="shared" si="168"/>
        <v>112555.35</v>
      </c>
      <c r="E720" s="7">
        <v>26374.05</v>
      </c>
      <c r="F720" s="7">
        <v>37816.5</v>
      </c>
      <c r="G720" s="2">
        <v>24182.400000000001</v>
      </c>
      <c r="H720" s="2">
        <v>24182.400000000001</v>
      </c>
      <c r="I720" s="2">
        <v>0</v>
      </c>
      <c r="J720" s="2">
        <v>0</v>
      </c>
      <c r="K720" s="2">
        <v>0</v>
      </c>
      <c r="L720" s="6"/>
    </row>
    <row r="721" spans="1:12" ht="30" x14ac:dyDescent="0.2">
      <c r="A721" s="52"/>
      <c r="B721" s="43" t="s">
        <v>20</v>
      </c>
      <c r="C721" s="51"/>
      <c r="D721" s="5">
        <f t="shared" si="168"/>
        <v>0</v>
      </c>
      <c r="E721" s="7">
        <v>0</v>
      </c>
      <c r="F721" s="7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6"/>
    </row>
    <row r="722" spans="1:12" ht="15" customHeight="1" x14ac:dyDescent="0.2">
      <c r="A722" s="52" t="s">
        <v>202</v>
      </c>
      <c r="B722" s="43" t="s">
        <v>2</v>
      </c>
      <c r="C722" s="51" t="s">
        <v>69</v>
      </c>
      <c r="D722" s="5">
        <f t="shared" si="168"/>
        <v>3610.8999999999996</v>
      </c>
      <c r="E722" s="8">
        <f t="shared" ref="E722:K722" si="170">SUM(E723:E726)</f>
        <v>3610.8999999999996</v>
      </c>
      <c r="F722" s="8">
        <f t="shared" si="170"/>
        <v>0</v>
      </c>
      <c r="G722" s="5">
        <f t="shared" si="170"/>
        <v>0</v>
      </c>
      <c r="H722" s="5">
        <f t="shared" si="170"/>
        <v>0</v>
      </c>
      <c r="I722" s="5">
        <f t="shared" si="170"/>
        <v>0</v>
      </c>
      <c r="J722" s="5">
        <f t="shared" si="170"/>
        <v>0</v>
      </c>
      <c r="K722" s="5">
        <f t="shared" si="170"/>
        <v>0</v>
      </c>
      <c r="L722" s="6"/>
    </row>
    <row r="723" spans="1:12" ht="30" x14ac:dyDescent="0.2">
      <c r="A723" s="52"/>
      <c r="B723" s="43" t="s">
        <v>1</v>
      </c>
      <c r="C723" s="51"/>
      <c r="D723" s="5">
        <f t="shared" si="168"/>
        <v>0</v>
      </c>
      <c r="E723" s="7">
        <v>0</v>
      </c>
      <c r="F723" s="7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6"/>
    </row>
    <row r="724" spans="1:12" ht="30" x14ac:dyDescent="0.2">
      <c r="A724" s="52"/>
      <c r="B724" s="43" t="s">
        <v>6</v>
      </c>
      <c r="C724" s="51"/>
      <c r="D724" s="5">
        <f t="shared" si="168"/>
        <v>2343.6999999999998</v>
      </c>
      <c r="E724" s="7">
        <v>2343.6999999999998</v>
      </c>
      <c r="F724" s="7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6"/>
    </row>
    <row r="725" spans="1:12" ht="45" x14ac:dyDescent="0.2">
      <c r="A725" s="52"/>
      <c r="B725" s="43" t="s">
        <v>14</v>
      </c>
      <c r="C725" s="51"/>
      <c r="D725" s="5">
        <f t="shared" si="168"/>
        <v>1267.2</v>
      </c>
      <c r="E725" s="7">
        <v>1267.2</v>
      </c>
      <c r="F725" s="7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6"/>
    </row>
    <row r="726" spans="1:12" ht="30" x14ac:dyDescent="0.2">
      <c r="A726" s="52"/>
      <c r="B726" s="43" t="s">
        <v>20</v>
      </c>
      <c r="C726" s="51"/>
      <c r="D726" s="5">
        <f t="shared" si="168"/>
        <v>0</v>
      </c>
      <c r="E726" s="7">
        <v>0</v>
      </c>
      <c r="F726" s="7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6"/>
    </row>
    <row r="727" spans="1:12" ht="105" x14ac:dyDescent="0.2">
      <c r="A727" s="18" t="s">
        <v>56</v>
      </c>
      <c r="B727" s="43"/>
      <c r="C727" s="43"/>
      <c r="D727" s="43"/>
      <c r="E727" s="8"/>
      <c r="F727" s="8"/>
      <c r="G727" s="43"/>
      <c r="H727" s="43"/>
      <c r="I727" s="43"/>
      <c r="J727" s="43"/>
      <c r="K727" s="43"/>
      <c r="L727" s="43"/>
    </row>
    <row r="728" spans="1:12" ht="15" customHeight="1" x14ac:dyDescent="0.2">
      <c r="A728" s="52" t="s">
        <v>57</v>
      </c>
      <c r="B728" s="43" t="s">
        <v>2</v>
      </c>
      <c r="C728" s="51" t="s">
        <v>69</v>
      </c>
      <c r="D728" s="5">
        <f t="shared" ref="D728:D742" si="171">SUM(E728:I728)</f>
        <v>113846.8</v>
      </c>
      <c r="E728" s="8">
        <f t="shared" ref="E728:K728" si="172">SUM(E729:E732)</f>
        <v>25461.7</v>
      </c>
      <c r="F728" s="8">
        <f t="shared" si="172"/>
        <v>29461.7</v>
      </c>
      <c r="G728" s="5">
        <f t="shared" si="172"/>
        <v>29461.7</v>
      </c>
      <c r="H728" s="5">
        <f t="shared" si="172"/>
        <v>29461.7</v>
      </c>
      <c r="I728" s="5">
        <f t="shared" si="172"/>
        <v>0</v>
      </c>
      <c r="J728" s="5">
        <f t="shared" si="172"/>
        <v>0</v>
      </c>
      <c r="K728" s="5">
        <f t="shared" si="172"/>
        <v>0</v>
      </c>
      <c r="L728" s="6"/>
    </row>
    <row r="729" spans="1:12" ht="30" x14ac:dyDescent="0.2">
      <c r="A729" s="52"/>
      <c r="B729" s="43" t="s">
        <v>1</v>
      </c>
      <c r="C729" s="51"/>
      <c r="D729" s="5">
        <f t="shared" si="171"/>
        <v>0</v>
      </c>
      <c r="E729" s="7">
        <v>0</v>
      </c>
      <c r="F729" s="7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6"/>
    </row>
    <row r="730" spans="1:12" ht="30" x14ac:dyDescent="0.2">
      <c r="A730" s="52"/>
      <c r="B730" s="43" t="s">
        <v>6</v>
      </c>
      <c r="C730" s="51"/>
      <c r="D730" s="5">
        <f t="shared" si="171"/>
        <v>0</v>
      </c>
      <c r="E730" s="7">
        <v>0</v>
      </c>
      <c r="F730" s="7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6"/>
    </row>
    <row r="731" spans="1:12" ht="45" x14ac:dyDescent="0.2">
      <c r="A731" s="52"/>
      <c r="B731" s="43" t="s">
        <v>14</v>
      </c>
      <c r="C731" s="51"/>
      <c r="D731" s="5">
        <f t="shared" si="171"/>
        <v>113846.8</v>
      </c>
      <c r="E731" s="7">
        <v>25461.7</v>
      </c>
      <c r="F731" s="7">
        <v>29461.7</v>
      </c>
      <c r="G731" s="2">
        <v>29461.7</v>
      </c>
      <c r="H731" s="2">
        <v>29461.7</v>
      </c>
      <c r="I731" s="2">
        <v>0</v>
      </c>
      <c r="J731" s="2">
        <v>0</v>
      </c>
      <c r="K731" s="2">
        <v>0</v>
      </c>
      <c r="L731" s="6"/>
    </row>
    <row r="732" spans="1:12" ht="30" x14ac:dyDescent="0.2">
      <c r="A732" s="52"/>
      <c r="B732" s="43" t="s">
        <v>20</v>
      </c>
      <c r="C732" s="51"/>
      <c r="D732" s="5">
        <f t="shared" si="171"/>
        <v>0</v>
      </c>
      <c r="E732" s="7">
        <v>0</v>
      </c>
      <c r="F732" s="7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6"/>
    </row>
    <row r="733" spans="1:12" ht="15" x14ac:dyDescent="0.2">
      <c r="A733" s="52" t="s">
        <v>58</v>
      </c>
      <c r="B733" s="43" t="s">
        <v>2</v>
      </c>
      <c r="C733" s="51" t="s">
        <v>69</v>
      </c>
      <c r="D733" s="8">
        <f t="shared" si="171"/>
        <v>993607.19</v>
      </c>
      <c r="E733" s="8">
        <f t="shared" ref="E733:K733" si="173">SUM(E734:E737)</f>
        <v>215076</v>
      </c>
      <c r="F733" s="8">
        <f t="shared" si="173"/>
        <v>246956.79999999999</v>
      </c>
      <c r="G733" s="37">
        <f t="shared" si="173"/>
        <v>259304.58</v>
      </c>
      <c r="H733" s="37">
        <f t="shared" si="173"/>
        <v>272269.81</v>
      </c>
      <c r="I733" s="5">
        <f t="shared" si="173"/>
        <v>0</v>
      </c>
      <c r="J733" s="5">
        <f t="shared" si="173"/>
        <v>0</v>
      </c>
      <c r="K733" s="5">
        <f t="shared" si="173"/>
        <v>0</v>
      </c>
      <c r="L733" s="6"/>
    </row>
    <row r="734" spans="1:12" ht="30" x14ac:dyDescent="0.2">
      <c r="A734" s="52"/>
      <c r="B734" s="43" t="s">
        <v>1</v>
      </c>
      <c r="C734" s="51"/>
      <c r="D734" s="8">
        <f t="shared" si="171"/>
        <v>0</v>
      </c>
      <c r="E734" s="7">
        <v>0</v>
      </c>
      <c r="F734" s="7">
        <v>0</v>
      </c>
      <c r="G734" s="38">
        <v>0</v>
      </c>
      <c r="H734" s="38">
        <v>0</v>
      </c>
      <c r="I734" s="2">
        <v>0</v>
      </c>
      <c r="J734" s="2">
        <v>0</v>
      </c>
      <c r="K734" s="2">
        <v>0</v>
      </c>
      <c r="L734" s="6"/>
    </row>
    <row r="735" spans="1:12" ht="30" x14ac:dyDescent="0.2">
      <c r="A735" s="52"/>
      <c r="B735" s="43" t="s">
        <v>6</v>
      </c>
      <c r="C735" s="51"/>
      <c r="D735" s="8">
        <f t="shared" si="171"/>
        <v>0</v>
      </c>
      <c r="E735" s="7">
        <v>0</v>
      </c>
      <c r="F735" s="7">
        <v>0</v>
      </c>
      <c r="G735" s="38">
        <v>0</v>
      </c>
      <c r="H735" s="38">
        <v>0</v>
      </c>
      <c r="I735" s="2">
        <v>0</v>
      </c>
      <c r="J735" s="2">
        <v>0</v>
      </c>
      <c r="K735" s="2">
        <v>0</v>
      </c>
      <c r="L735" s="6"/>
    </row>
    <row r="736" spans="1:12" ht="45" x14ac:dyDescent="0.2">
      <c r="A736" s="52"/>
      <c r="B736" s="43" t="s">
        <v>14</v>
      </c>
      <c r="C736" s="51"/>
      <c r="D736" s="8">
        <f t="shared" si="171"/>
        <v>0</v>
      </c>
      <c r="E736" s="7">
        <v>0</v>
      </c>
      <c r="F736" s="7">
        <v>0</v>
      </c>
      <c r="G736" s="38">
        <v>0</v>
      </c>
      <c r="H736" s="38">
        <v>0</v>
      </c>
      <c r="I736" s="2">
        <v>0</v>
      </c>
      <c r="J736" s="2">
        <v>0</v>
      </c>
      <c r="K736" s="2">
        <v>0</v>
      </c>
      <c r="L736" s="6"/>
    </row>
    <row r="737" spans="1:12" ht="30" x14ac:dyDescent="0.2">
      <c r="A737" s="52"/>
      <c r="B737" s="43" t="s">
        <v>20</v>
      </c>
      <c r="C737" s="51"/>
      <c r="D737" s="8">
        <f t="shared" si="171"/>
        <v>993607.19</v>
      </c>
      <c r="E737" s="8">
        <v>215076</v>
      </c>
      <c r="F737" s="8">
        <v>246956.79999999999</v>
      </c>
      <c r="G737" s="37">
        <v>259304.58</v>
      </c>
      <c r="H737" s="37">
        <v>272269.81</v>
      </c>
      <c r="I737" s="2">
        <v>0</v>
      </c>
      <c r="J737" s="2">
        <v>0</v>
      </c>
      <c r="K737" s="2">
        <v>0</v>
      </c>
      <c r="L737" s="6"/>
    </row>
    <row r="738" spans="1:12" ht="15" x14ac:dyDescent="0.2">
      <c r="A738" s="52" t="s">
        <v>59</v>
      </c>
      <c r="B738" s="43" t="s">
        <v>2</v>
      </c>
      <c r="C738" s="51" t="s">
        <v>69</v>
      </c>
      <c r="D738" s="5">
        <f t="shared" si="171"/>
        <v>340326.40000000002</v>
      </c>
      <c r="E738" s="8">
        <f t="shared" ref="E738:K738" si="174">SUM(E739:E742)</f>
        <v>233655.2</v>
      </c>
      <c r="F738" s="8">
        <f t="shared" si="174"/>
        <v>106671.2</v>
      </c>
      <c r="G738" s="5">
        <f t="shared" si="174"/>
        <v>0</v>
      </c>
      <c r="H738" s="5">
        <f t="shared" si="174"/>
        <v>0</v>
      </c>
      <c r="I738" s="5">
        <f t="shared" si="174"/>
        <v>0</v>
      </c>
      <c r="J738" s="5">
        <f t="shared" si="174"/>
        <v>0</v>
      </c>
      <c r="K738" s="5">
        <f t="shared" si="174"/>
        <v>0</v>
      </c>
      <c r="L738" s="6"/>
    </row>
    <row r="739" spans="1:12" ht="30" x14ac:dyDescent="0.2">
      <c r="A739" s="52"/>
      <c r="B739" s="43" t="s">
        <v>1</v>
      </c>
      <c r="C739" s="51"/>
      <c r="D739" s="5">
        <f t="shared" si="171"/>
        <v>0</v>
      </c>
      <c r="E739" s="7">
        <v>0</v>
      </c>
      <c r="F739" s="7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6"/>
    </row>
    <row r="740" spans="1:12" ht="30" x14ac:dyDescent="0.2">
      <c r="A740" s="52"/>
      <c r="B740" s="43" t="s">
        <v>6</v>
      </c>
      <c r="C740" s="51"/>
      <c r="D740" s="5">
        <f t="shared" si="171"/>
        <v>0</v>
      </c>
      <c r="E740" s="7">
        <v>0</v>
      </c>
      <c r="F740" s="7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6"/>
    </row>
    <row r="741" spans="1:12" ht="45" x14ac:dyDescent="0.2">
      <c r="A741" s="52"/>
      <c r="B741" s="43" t="s">
        <v>14</v>
      </c>
      <c r="C741" s="51"/>
      <c r="D741" s="5">
        <f t="shared" si="171"/>
        <v>340326.40000000002</v>
      </c>
      <c r="E741" s="7">
        <v>233655.2</v>
      </c>
      <c r="F741" s="7">
        <v>106671.2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6"/>
    </row>
    <row r="742" spans="1:12" ht="33.75" customHeight="1" x14ac:dyDescent="0.2">
      <c r="A742" s="52"/>
      <c r="B742" s="43" t="s">
        <v>20</v>
      </c>
      <c r="C742" s="51"/>
      <c r="D742" s="5">
        <f t="shared" si="171"/>
        <v>0</v>
      </c>
      <c r="E742" s="7">
        <v>0</v>
      </c>
      <c r="F742" s="7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6"/>
    </row>
    <row r="743" spans="1:12" ht="15" x14ac:dyDescent="0.2">
      <c r="A743" s="52" t="s">
        <v>152</v>
      </c>
      <c r="B743" s="43" t="s">
        <v>2</v>
      </c>
      <c r="C743" s="51" t="s">
        <v>69</v>
      </c>
      <c r="D743" s="5">
        <f t="shared" ref="D743:D752" si="175">SUM(E743:I743)</f>
        <v>1748.3</v>
      </c>
      <c r="E743" s="8">
        <f t="shared" ref="E743:K743" si="176">SUM(E744:E747)</f>
        <v>1748.3</v>
      </c>
      <c r="F743" s="8">
        <f t="shared" si="176"/>
        <v>0</v>
      </c>
      <c r="G743" s="5">
        <f t="shared" si="176"/>
        <v>0</v>
      </c>
      <c r="H743" s="5">
        <f t="shared" si="176"/>
        <v>0</v>
      </c>
      <c r="I743" s="5">
        <f t="shared" si="176"/>
        <v>0</v>
      </c>
      <c r="J743" s="5">
        <f t="shared" si="176"/>
        <v>0</v>
      </c>
      <c r="K743" s="5">
        <f t="shared" si="176"/>
        <v>0</v>
      </c>
      <c r="L743" s="6"/>
    </row>
    <row r="744" spans="1:12" ht="30" x14ac:dyDescent="0.2">
      <c r="A744" s="52"/>
      <c r="B744" s="43" t="s">
        <v>1</v>
      </c>
      <c r="C744" s="51"/>
      <c r="D744" s="5">
        <f t="shared" si="175"/>
        <v>0</v>
      </c>
      <c r="E744" s="7">
        <v>0</v>
      </c>
      <c r="F744" s="7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6"/>
    </row>
    <row r="745" spans="1:12" ht="30" x14ac:dyDescent="0.2">
      <c r="A745" s="52"/>
      <c r="B745" s="43" t="s">
        <v>6</v>
      </c>
      <c r="C745" s="51"/>
      <c r="D745" s="5">
        <f t="shared" si="175"/>
        <v>0</v>
      </c>
      <c r="E745" s="7">
        <v>0</v>
      </c>
      <c r="F745" s="7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6"/>
    </row>
    <row r="746" spans="1:12" ht="45" x14ac:dyDescent="0.2">
      <c r="A746" s="52"/>
      <c r="B746" s="43" t="s">
        <v>14</v>
      </c>
      <c r="C746" s="51"/>
      <c r="D746" s="5">
        <f t="shared" si="175"/>
        <v>1748.3</v>
      </c>
      <c r="E746" s="7">
        <v>1748.3</v>
      </c>
      <c r="F746" s="7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6"/>
    </row>
    <row r="747" spans="1:12" ht="33.75" customHeight="1" x14ac:dyDescent="0.2">
      <c r="A747" s="52"/>
      <c r="B747" s="43" t="s">
        <v>20</v>
      </c>
      <c r="C747" s="51"/>
      <c r="D747" s="5">
        <f t="shared" si="175"/>
        <v>0</v>
      </c>
      <c r="E747" s="7">
        <v>0</v>
      </c>
      <c r="F747" s="7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6"/>
    </row>
    <row r="748" spans="1:12" ht="15" x14ac:dyDescent="0.2">
      <c r="A748" s="52" t="s">
        <v>198</v>
      </c>
      <c r="B748" s="43" t="s">
        <v>2</v>
      </c>
      <c r="C748" s="51" t="s">
        <v>69</v>
      </c>
      <c r="D748" s="8">
        <f t="shared" si="175"/>
        <v>10032.16</v>
      </c>
      <c r="E748" s="8">
        <f t="shared" ref="E748:K748" si="177">SUM(E749:E752)</f>
        <v>10032.16</v>
      </c>
      <c r="F748" s="8">
        <f t="shared" si="177"/>
        <v>0</v>
      </c>
      <c r="G748" s="5">
        <f t="shared" si="177"/>
        <v>0</v>
      </c>
      <c r="H748" s="5">
        <f t="shared" si="177"/>
        <v>0</v>
      </c>
      <c r="I748" s="5">
        <f t="shared" si="177"/>
        <v>0</v>
      </c>
      <c r="J748" s="5">
        <f t="shared" si="177"/>
        <v>0</v>
      </c>
      <c r="K748" s="5">
        <f t="shared" si="177"/>
        <v>0</v>
      </c>
      <c r="L748" s="6"/>
    </row>
    <row r="749" spans="1:12" ht="30" x14ac:dyDescent="0.2">
      <c r="A749" s="52"/>
      <c r="B749" s="43" t="s">
        <v>1</v>
      </c>
      <c r="C749" s="51"/>
      <c r="D749" s="8">
        <f t="shared" si="175"/>
        <v>0</v>
      </c>
      <c r="E749" s="7">
        <v>0</v>
      </c>
      <c r="F749" s="7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6"/>
    </row>
    <row r="750" spans="1:12" ht="30" x14ac:dyDescent="0.2">
      <c r="A750" s="52"/>
      <c r="B750" s="43" t="s">
        <v>6</v>
      </c>
      <c r="C750" s="51"/>
      <c r="D750" s="8">
        <f t="shared" si="175"/>
        <v>0</v>
      </c>
      <c r="E750" s="7">
        <v>0</v>
      </c>
      <c r="F750" s="7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6"/>
    </row>
    <row r="751" spans="1:12" ht="45" x14ac:dyDescent="0.2">
      <c r="A751" s="52"/>
      <c r="B751" s="43" t="s">
        <v>14</v>
      </c>
      <c r="C751" s="51"/>
      <c r="D751" s="8">
        <f t="shared" si="175"/>
        <v>10032.16</v>
      </c>
      <c r="E751" s="7">
        <v>10032.16</v>
      </c>
      <c r="F751" s="7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6"/>
    </row>
    <row r="752" spans="1:12" ht="33.75" customHeight="1" x14ac:dyDescent="0.2">
      <c r="A752" s="52"/>
      <c r="B752" s="43" t="s">
        <v>20</v>
      </c>
      <c r="C752" s="51"/>
      <c r="D752" s="5">
        <f t="shared" si="175"/>
        <v>0</v>
      </c>
      <c r="E752" s="7">
        <v>0</v>
      </c>
      <c r="F752" s="7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6"/>
    </row>
    <row r="753" spans="1:12" ht="15" x14ac:dyDescent="0.2">
      <c r="A753" s="52" t="s">
        <v>300</v>
      </c>
      <c r="B753" s="43" t="s">
        <v>2</v>
      </c>
      <c r="C753" s="51" t="s">
        <v>69</v>
      </c>
      <c r="D753" s="5">
        <f>SUM(E753:I753)</f>
        <v>26450</v>
      </c>
      <c r="E753" s="8">
        <f t="shared" ref="E753:K753" si="178">SUM(E754:E757)</f>
        <v>0</v>
      </c>
      <c r="F753" s="8">
        <f t="shared" si="178"/>
        <v>26450</v>
      </c>
      <c r="G753" s="5">
        <f t="shared" si="178"/>
        <v>0</v>
      </c>
      <c r="H753" s="5">
        <f t="shared" si="178"/>
        <v>0</v>
      </c>
      <c r="I753" s="5">
        <f t="shared" si="178"/>
        <v>0</v>
      </c>
      <c r="J753" s="5">
        <f t="shared" si="178"/>
        <v>0</v>
      </c>
      <c r="K753" s="5">
        <f t="shared" si="178"/>
        <v>0</v>
      </c>
      <c r="L753" s="6"/>
    </row>
    <row r="754" spans="1:12" ht="30" x14ac:dyDescent="0.2">
      <c r="A754" s="52"/>
      <c r="B754" s="43" t="s">
        <v>1</v>
      </c>
      <c r="C754" s="51"/>
      <c r="D754" s="5">
        <f>SUM(E754:I754)</f>
        <v>0</v>
      </c>
      <c r="E754" s="7">
        <v>0</v>
      </c>
      <c r="F754" s="7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6"/>
    </row>
    <row r="755" spans="1:12" ht="30" x14ac:dyDescent="0.2">
      <c r="A755" s="52"/>
      <c r="B755" s="43" t="s">
        <v>6</v>
      </c>
      <c r="C755" s="51"/>
      <c r="D755" s="5">
        <f>SUM(E755:I755)</f>
        <v>0</v>
      </c>
      <c r="E755" s="7">
        <v>0</v>
      </c>
      <c r="F755" s="7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6"/>
    </row>
    <row r="756" spans="1:12" ht="45" x14ac:dyDescent="0.2">
      <c r="A756" s="52"/>
      <c r="B756" s="43" t="s">
        <v>14</v>
      </c>
      <c r="C756" s="51"/>
      <c r="D756" s="5">
        <f>SUM(E756:I756)</f>
        <v>26450</v>
      </c>
      <c r="E756" s="7">
        <v>0</v>
      </c>
      <c r="F756" s="7">
        <v>26450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6"/>
    </row>
    <row r="757" spans="1:12" ht="33.75" customHeight="1" x14ac:dyDescent="0.2">
      <c r="A757" s="52"/>
      <c r="B757" s="43" t="s">
        <v>20</v>
      </c>
      <c r="C757" s="51"/>
      <c r="D757" s="5">
        <f>SUM(E757:I757)</f>
        <v>0</v>
      </c>
      <c r="E757" s="7">
        <v>0</v>
      </c>
      <c r="F757" s="7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6"/>
    </row>
    <row r="758" spans="1:12" ht="75" x14ac:dyDescent="0.2">
      <c r="A758" s="18" t="s">
        <v>60</v>
      </c>
      <c r="B758" s="43"/>
      <c r="C758" s="43"/>
      <c r="D758" s="43"/>
      <c r="E758" s="8"/>
      <c r="F758" s="8"/>
      <c r="G758" s="43"/>
      <c r="H758" s="43"/>
      <c r="I758" s="43"/>
      <c r="J758" s="43"/>
      <c r="K758" s="43"/>
      <c r="L758" s="43"/>
    </row>
    <row r="759" spans="1:12" ht="15" customHeight="1" x14ac:dyDescent="0.2">
      <c r="A759" s="73" t="s">
        <v>61</v>
      </c>
      <c r="B759" s="43" t="s">
        <v>2</v>
      </c>
      <c r="C759" s="64" t="s">
        <v>69</v>
      </c>
      <c r="D759" s="5">
        <f>SUM(E759:I759)</f>
        <v>0</v>
      </c>
      <c r="E759" s="8">
        <f t="shared" ref="E759:K759" si="179">SUM(E760:E763)</f>
        <v>0</v>
      </c>
      <c r="F759" s="8">
        <f t="shared" si="179"/>
        <v>0</v>
      </c>
      <c r="G759" s="5">
        <f t="shared" si="179"/>
        <v>0</v>
      </c>
      <c r="H759" s="5">
        <f t="shared" si="179"/>
        <v>0</v>
      </c>
      <c r="I759" s="5">
        <f t="shared" si="179"/>
        <v>0</v>
      </c>
      <c r="J759" s="5">
        <f t="shared" si="179"/>
        <v>0</v>
      </c>
      <c r="K759" s="5">
        <f t="shared" si="179"/>
        <v>0</v>
      </c>
      <c r="L759" s="6"/>
    </row>
    <row r="760" spans="1:12" ht="30" x14ac:dyDescent="0.2">
      <c r="A760" s="74"/>
      <c r="B760" s="43" t="s">
        <v>1</v>
      </c>
      <c r="C760" s="77"/>
      <c r="D760" s="5">
        <f>SUM(E760:I760)</f>
        <v>0</v>
      </c>
      <c r="E760" s="7">
        <v>0</v>
      </c>
      <c r="F760" s="7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6"/>
    </row>
    <row r="761" spans="1:12" ht="30" x14ac:dyDescent="0.2">
      <c r="A761" s="74"/>
      <c r="B761" s="43" t="s">
        <v>6</v>
      </c>
      <c r="C761" s="77"/>
      <c r="D761" s="5">
        <f>SUM(E761:I761)</f>
        <v>0</v>
      </c>
      <c r="E761" s="7">
        <v>0</v>
      </c>
      <c r="F761" s="7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6"/>
    </row>
    <row r="762" spans="1:12" ht="45" x14ac:dyDescent="0.2">
      <c r="A762" s="74"/>
      <c r="B762" s="43" t="s">
        <v>14</v>
      </c>
      <c r="C762" s="77"/>
      <c r="D762" s="5">
        <f>SUM(E762:I762)</f>
        <v>0</v>
      </c>
      <c r="E762" s="7">
        <v>0</v>
      </c>
      <c r="F762" s="7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6"/>
    </row>
    <row r="763" spans="1:12" ht="30" x14ac:dyDescent="0.2">
      <c r="A763" s="75"/>
      <c r="B763" s="43" t="s">
        <v>20</v>
      </c>
      <c r="C763" s="65"/>
      <c r="D763" s="5">
        <f>SUM(E763:I763)</f>
        <v>0</v>
      </c>
      <c r="E763" s="7">
        <v>0</v>
      </c>
      <c r="F763" s="7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6"/>
    </row>
  </sheetData>
  <mergeCells count="315">
    <mergeCell ref="F1:L1"/>
    <mergeCell ref="A130:A134"/>
    <mergeCell ref="C130:C134"/>
    <mergeCell ref="A620:A624"/>
    <mergeCell ref="C620:C624"/>
    <mergeCell ref="A625:A629"/>
    <mergeCell ref="C625:C629"/>
    <mergeCell ref="A630:A634"/>
    <mergeCell ref="C630:C634"/>
    <mergeCell ref="A413:A417"/>
    <mergeCell ref="C413:C417"/>
    <mergeCell ref="A377:A381"/>
    <mergeCell ref="C377:C381"/>
    <mergeCell ref="C588:C592"/>
    <mergeCell ref="A615:A619"/>
    <mergeCell ref="C615:C619"/>
    <mergeCell ref="A594:A598"/>
    <mergeCell ref="C196:C200"/>
    <mergeCell ref="A201:A205"/>
    <mergeCell ref="A445:A449"/>
    <mergeCell ref="C445:C449"/>
    <mergeCell ref="A382:A386"/>
    <mergeCell ref="C430:C434"/>
    <mergeCell ref="A246:A250"/>
    <mergeCell ref="A423:L423"/>
    <mergeCell ref="A388:A392"/>
    <mergeCell ref="C388:C392"/>
    <mergeCell ref="A393:A397"/>
    <mergeCell ref="C393:C397"/>
    <mergeCell ref="C408:C412"/>
    <mergeCell ref="A403:A407"/>
    <mergeCell ref="C403:C407"/>
    <mergeCell ref="A351:A355"/>
    <mergeCell ref="A418:A422"/>
    <mergeCell ref="A125:A129"/>
    <mergeCell ref="A181:A185"/>
    <mergeCell ref="A186:A190"/>
    <mergeCell ref="C186:C190"/>
    <mergeCell ref="A191:A195"/>
    <mergeCell ref="C191:C195"/>
    <mergeCell ref="A196:A200"/>
    <mergeCell ref="C201:C205"/>
    <mergeCell ref="C241:C245"/>
    <mergeCell ref="A135:A139"/>
    <mergeCell ref="C135:C139"/>
    <mergeCell ref="A140:A144"/>
    <mergeCell ref="C140:C144"/>
    <mergeCell ref="C216:C220"/>
    <mergeCell ref="A256:A260"/>
    <mergeCell ref="C256:C260"/>
    <mergeCell ref="A221:A225"/>
    <mergeCell ref="C221:C225"/>
    <mergeCell ref="A231:A235"/>
    <mergeCell ref="C231:C235"/>
    <mergeCell ref="A236:A240"/>
    <mergeCell ref="C236:C240"/>
    <mergeCell ref="A226:A230"/>
    <mergeCell ref="C226:C230"/>
    <mergeCell ref="A241:A245"/>
    <mergeCell ref="C246:C250"/>
    <mergeCell ref="A251:A255"/>
    <mergeCell ref="A759:A763"/>
    <mergeCell ref="C759:C763"/>
    <mergeCell ref="A743:A747"/>
    <mergeCell ref="C743:C747"/>
    <mergeCell ref="A642:A646"/>
    <mergeCell ref="C637:C641"/>
    <mergeCell ref="A683:A687"/>
    <mergeCell ref="C683:C687"/>
    <mergeCell ref="A678:A682"/>
    <mergeCell ref="C678:C682"/>
    <mergeCell ref="A688:A692"/>
    <mergeCell ref="C688:C692"/>
    <mergeCell ref="A693:A697"/>
    <mergeCell ref="C693:C697"/>
    <mergeCell ref="A699:A703"/>
    <mergeCell ref="C699:C703"/>
    <mergeCell ref="A738:A742"/>
    <mergeCell ref="C738:C742"/>
    <mergeCell ref="A647:A651"/>
    <mergeCell ref="A728:A732"/>
    <mergeCell ref="C728:C732"/>
    <mergeCell ref="A733:A737"/>
    <mergeCell ref="C733:C737"/>
    <mergeCell ref="A667:A671"/>
    <mergeCell ref="C435:C439"/>
    <mergeCell ref="A440:A444"/>
    <mergeCell ref="A466:L466"/>
    <mergeCell ref="A451:A455"/>
    <mergeCell ref="A493:A497"/>
    <mergeCell ref="C493:C497"/>
    <mergeCell ref="A477:A481"/>
    <mergeCell ref="C477:C481"/>
    <mergeCell ref="A266:A270"/>
    <mergeCell ref="C266:C270"/>
    <mergeCell ref="A429:L429"/>
    <mergeCell ref="A430:A434"/>
    <mergeCell ref="C451:C455"/>
    <mergeCell ref="A456:A460"/>
    <mergeCell ref="C456:C460"/>
    <mergeCell ref="A408:A412"/>
    <mergeCell ref="C316:C320"/>
    <mergeCell ref="C424:C428"/>
    <mergeCell ref="A341:A345"/>
    <mergeCell ref="A336:A340"/>
    <mergeCell ref="C336:C340"/>
    <mergeCell ref="A356:L356"/>
    <mergeCell ref="A367:A371"/>
    <mergeCell ref="C367:C371"/>
    <mergeCell ref="A105:A109"/>
    <mergeCell ref="C171:C175"/>
    <mergeCell ref="A171:A175"/>
    <mergeCell ref="C251:C255"/>
    <mergeCell ref="A176:A180"/>
    <mergeCell ref="A387:L387"/>
    <mergeCell ref="A346:A350"/>
    <mergeCell ref="C341:C345"/>
    <mergeCell ref="A753:A757"/>
    <mergeCell ref="C418:C422"/>
    <mergeCell ref="C753:C757"/>
    <mergeCell ref="A710:A714"/>
    <mergeCell ref="A748:A752"/>
    <mergeCell ref="C748:C752"/>
    <mergeCell ref="A704:A708"/>
    <mergeCell ref="C704:C708"/>
    <mergeCell ref="C642:C646"/>
    <mergeCell ref="C524:C528"/>
    <mergeCell ref="A529:L529"/>
    <mergeCell ref="A530:A534"/>
    <mergeCell ref="C530:C534"/>
    <mergeCell ref="A467:A471"/>
    <mergeCell ref="C467:C471"/>
    <mergeCell ref="A435:A439"/>
    <mergeCell ref="A85:A89"/>
    <mergeCell ref="C85:C89"/>
    <mergeCell ref="C382:C386"/>
    <mergeCell ref="A110:A114"/>
    <mergeCell ref="C110:C114"/>
    <mergeCell ref="A115:A119"/>
    <mergeCell ref="C115:C119"/>
    <mergeCell ref="A276:A280"/>
    <mergeCell ref="A206:A210"/>
    <mergeCell ref="C206:C210"/>
    <mergeCell ref="A211:A215"/>
    <mergeCell ref="C211:C215"/>
    <mergeCell ref="A216:A220"/>
    <mergeCell ref="C176:C180"/>
    <mergeCell ref="A120:A124"/>
    <mergeCell ref="C120:C124"/>
    <mergeCell ref="C261:C265"/>
    <mergeCell ref="A362:A366"/>
    <mergeCell ref="C362:C366"/>
    <mergeCell ref="C286:C290"/>
    <mergeCell ref="A311:A315"/>
    <mergeCell ref="C311:C315"/>
    <mergeCell ref="A95:A99"/>
    <mergeCell ref="A166:A170"/>
    <mergeCell ref="A540:A544"/>
    <mergeCell ref="C540:C544"/>
    <mergeCell ref="A545:L545"/>
    <mergeCell ref="C461:C465"/>
    <mergeCell ref="A450:L450"/>
    <mergeCell ref="C90:C94"/>
    <mergeCell ref="C95:C99"/>
    <mergeCell ref="C105:C109"/>
    <mergeCell ref="A90:A94"/>
    <mergeCell ref="C166:C170"/>
    <mergeCell ref="C146:C150"/>
    <mergeCell ref="A151:A155"/>
    <mergeCell ref="A100:A104"/>
    <mergeCell ref="C100:C104"/>
    <mergeCell ref="A424:A428"/>
    <mergeCell ref="A161:A165"/>
    <mergeCell ref="C161:C165"/>
    <mergeCell ref="C151:C155"/>
    <mergeCell ref="A156:A160"/>
    <mergeCell ref="C156:C160"/>
    <mergeCell ref="A146:A150"/>
    <mergeCell ref="C125:C129"/>
    <mergeCell ref="C181:C185"/>
    <mergeCell ref="A331:A335"/>
    <mergeCell ref="C331:C335"/>
    <mergeCell ref="C351:C355"/>
    <mergeCell ref="A321:A325"/>
    <mergeCell ref="C321:C325"/>
    <mergeCell ref="A326:A330"/>
    <mergeCell ref="C326:C330"/>
    <mergeCell ref="A398:A402"/>
    <mergeCell ref="C398:C402"/>
    <mergeCell ref="A357:A361"/>
    <mergeCell ref="C357:C361"/>
    <mergeCell ref="A372:A376"/>
    <mergeCell ref="C372:C376"/>
    <mergeCell ref="C346:C350"/>
    <mergeCell ref="F8:L8"/>
    <mergeCell ref="F4:L4"/>
    <mergeCell ref="L11:L12"/>
    <mergeCell ref="A15:A19"/>
    <mergeCell ref="A20:A24"/>
    <mergeCell ref="C15:C19"/>
    <mergeCell ref="C20:C24"/>
    <mergeCell ref="A13:L13"/>
    <mergeCell ref="A11:A12"/>
    <mergeCell ref="A9:L9"/>
    <mergeCell ref="B11:B12"/>
    <mergeCell ref="C11:C12"/>
    <mergeCell ref="D11:K11"/>
    <mergeCell ref="A30:A34"/>
    <mergeCell ref="C25:C29"/>
    <mergeCell ref="A25:A29"/>
    <mergeCell ref="C30:C34"/>
    <mergeCell ref="A35:A39"/>
    <mergeCell ref="C80:C84"/>
    <mergeCell ref="C35:C39"/>
    <mergeCell ref="C70:C74"/>
    <mergeCell ref="A40:A44"/>
    <mergeCell ref="C40:C44"/>
    <mergeCell ref="A45:A49"/>
    <mergeCell ref="C45:C49"/>
    <mergeCell ref="A50:A54"/>
    <mergeCell ref="C50:C54"/>
    <mergeCell ref="A70:A74"/>
    <mergeCell ref="A55:A59"/>
    <mergeCell ref="C55:C59"/>
    <mergeCell ref="A60:A64"/>
    <mergeCell ref="C60:C64"/>
    <mergeCell ref="A65:A69"/>
    <mergeCell ref="C65:C69"/>
    <mergeCell ref="C75:C79"/>
    <mergeCell ref="A80:A84"/>
    <mergeCell ref="A75:A79"/>
    <mergeCell ref="A281:A285"/>
    <mergeCell ref="C281:C285"/>
    <mergeCell ref="A291:A295"/>
    <mergeCell ref="C291:C295"/>
    <mergeCell ref="A286:A290"/>
    <mergeCell ref="A261:A265"/>
    <mergeCell ref="A316:A320"/>
    <mergeCell ref="C271:C275"/>
    <mergeCell ref="A296:A300"/>
    <mergeCell ref="C296:C300"/>
    <mergeCell ref="A306:A310"/>
    <mergeCell ref="C306:C310"/>
    <mergeCell ref="A301:A305"/>
    <mergeCell ref="C276:C280"/>
    <mergeCell ref="A271:A275"/>
    <mergeCell ref="C301:C305"/>
    <mergeCell ref="A483:A487"/>
    <mergeCell ref="C483:C487"/>
    <mergeCell ref="A488:A492"/>
    <mergeCell ref="C488:C492"/>
    <mergeCell ref="C440:C444"/>
    <mergeCell ref="A482:L482"/>
    <mergeCell ref="A472:A476"/>
    <mergeCell ref="C472:C476"/>
    <mergeCell ref="A461:A465"/>
    <mergeCell ref="C667:C671"/>
    <mergeCell ref="C710:C714"/>
    <mergeCell ref="A662:A666"/>
    <mergeCell ref="C662:C666"/>
    <mergeCell ref="A652:A656"/>
    <mergeCell ref="C652:C656"/>
    <mergeCell ref="C647:C651"/>
    <mergeCell ref="A672:A676"/>
    <mergeCell ref="C672:C676"/>
    <mergeCell ref="A657:A661"/>
    <mergeCell ref="C657:C661"/>
    <mergeCell ref="A722:A726"/>
    <mergeCell ref="C722:C726"/>
    <mergeCell ref="C552:C556"/>
    <mergeCell ref="A557:A561"/>
    <mergeCell ref="A568:A572"/>
    <mergeCell ref="C568:C572"/>
    <mergeCell ref="A573:A577"/>
    <mergeCell ref="C573:C577"/>
    <mergeCell ref="A578:A582"/>
    <mergeCell ref="C578:C582"/>
    <mergeCell ref="A552:A556"/>
    <mergeCell ref="A635:L635"/>
    <mergeCell ref="A563:A567"/>
    <mergeCell ref="C563:C567"/>
    <mergeCell ref="A562:L562"/>
    <mergeCell ref="A637:A641"/>
    <mergeCell ref="A600:A604"/>
    <mergeCell ref="C600:C604"/>
    <mergeCell ref="A605:A609"/>
    <mergeCell ref="C605:C609"/>
    <mergeCell ref="A610:A614"/>
    <mergeCell ref="C610:C614"/>
    <mergeCell ref="A583:A587"/>
    <mergeCell ref="C594:C598"/>
    <mergeCell ref="F2:K2"/>
    <mergeCell ref="C583:C587"/>
    <mergeCell ref="A588:A592"/>
    <mergeCell ref="A535:A539"/>
    <mergeCell ref="C535:C539"/>
    <mergeCell ref="C557:C561"/>
    <mergeCell ref="A715:L715"/>
    <mergeCell ref="A717:A721"/>
    <mergeCell ref="C717:C721"/>
    <mergeCell ref="A546:A550"/>
    <mergeCell ref="C546:C550"/>
    <mergeCell ref="A551:L551"/>
    <mergeCell ref="A498:A502"/>
    <mergeCell ref="C498:C502"/>
    <mergeCell ref="A503:A507"/>
    <mergeCell ref="C503:C507"/>
    <mergeCell ref="A508:A512"/>
    <mergeCell ref="C508:C512"/>
    <mergeCell ref="A513:A517"/>
    <mergeCell ref="C513:C517"/>
    <mergeCell ref="A518:L518"/>
    <mergeCell ref="A519:A523"/>
    <mergeCell ref="C519:C523"/>
    <mergeCell ref="A524:A528"/>
  </mergeCells>
  <pageMargins left="0.25" right="0.25" top="0.24" bottom="0.47" header="0.17" footer="0.17"/>
  <pageSetup paperSize="9" scale="59" orientation="landscape" r:id="rId1"/>
  <headerFooter alignWithMargins="0"/>
  <rowBreaks count="16" manualBreakCount="16">
    <brk id="33" max="16383" man="1"/>
    <brk id="47" max="16383" man="1"/>
    <brk id="417" max="9" man="1"/>
    <brk id="442" max="16383" man="1"/>
    <brk id="467" max="16383" man="1"/>
    <brk id="492" max="16383" man="1"/>
    <brk id="517" max="16383" man="1"/>
    <brk id="544" max="16383" man="1"/>
    <brk id="574" max="16383" man="1"/>
    <brk id="598" max="16383" man="1"/>
    <brk id="614" max="16383" man="1"/>
    <brk id="634" max="16383" man="1"/>
    <brk id="661" max="16383" man="1"/>
    <brk id="687" max="16383" man="1"/>
    <brk id="714" max="16383" man="1"/>
    <brk id="7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3"/>
  <sheetViews>
    <sheetView tabSelected="1" view="pageBreakPreview" zoomScale="90" zoomScaleNormal="80" zoomScaleSheetLayoutView="90" workbookViewId="0">
      <selection activeCell="O5" sqref="O5"/>
    </sheetView>
  </sheetViews>
  <sheetFormatPr defaultRowHeight="14.25" x14ac:dyDescent="0.2"/>
  <cols>
    <col min="1" max="1" width="5.28515625" style="4" customWidth="1"/>
    <col min="2" max="2" width="34.7109375" style="4" customWidth="1"/>
    <col min="3" max="3" width="22.28515625" style="4" customWidth="1"/>
    <col min="4" max="4" width="19.42578125" style="4" customWidth="1"/>
    <col min="5" max="5" width="20.5703125" style="12" customWidth="1"/>
    <col min="6" max="6" width="14.5703125" style="12" customWidth="1"/>
    <col min="7" max="7" width="14.85546875" style="12" customWidth="1"/>
    <col min="8" max="8" width="14.5703125" style="12" customWidth="1"/>
    <col min="9" max="9" width="14.7109375" style="12" customWidth="1"/>
    <col min="10" max="10" width="15" style="12" customWidth="1"/>
    <col min="11" max="11" width="12.42578125" style="12" customWidth="1"/>
    <col min="12" max="12" width="12.28515625" style="12" customWidth="1"/>
    <col min="13" max="13" width="12.7109375" style="12" bestFit="1" customWidth="1"/>
    <col min="14" max="14" width="9.140625" style="21" customWidth="1"/>
    <col min="15" max="15" width="27.85546875" style="4" customWidth="1"/>
    <col min="16" max="16" width="10.28515625" style="4" customWidth="1"/>
    <col min="17" max="16384" width="9.140625" style="4"/>
  </cols>
  <sheetData>
    <row r="1" spans="1:15" ht="15" x14ac:dyDescent="0.25">
      <c r="I1" s="9" t="s">
        <v>376</v>
      </c>
    </row>
    <row r="2" spans="1:15" ht="15" x14ac:dyDescent="0.25">
      <c r="A2" s="23"/>
      <c r="C2" s="24"/>
      <c r="D2" s="22"/>
      <c r="F2" s="25"/>
      <c r="G2" s="9"/>
      <c r="H2" s="25"/>
      <c r="I2" s="9" t="s">
        <v>365</v>
      </c>
      <c r="K2" s="25"/>
      <c r="L2" s="25"/>
      <c r="M2" s="25"/>
      <c r="N2" s="26"/>
      <c r="O2" s="27"/>
    </row>
    <row r="3" spans="1:15" ht="15" x14ac:dyDescent="0.25">
      <c r="A3" s="23"/>
      <c r="C3" s="24"/>
      <c r="D3" s="22"/>
      <c r="F3" s="25"/>
      <c r="G3" s="9"/>
      <c r="H3" s="25"/>
      <c r="I3" s="9" t="s">
        <v>24</v>
      </c>
      <c r="K3" s="25"/>
      <c r="L3" s="25"/>
      <c r="M3" s="25"/>
      <c r="N3" s="26"/>
      <c r="O3" s="27"/>
    </row>
    <row r="4" spans="1:15" ht="15" x14ac:dyDescent="0.25">
      <c r="A4" s="23"/>
      <c r="C4" s="24"/>
      <c r="D4" s="22"/>
      <c r="F4" s="25"/>
      <c r="G4" s="9"/>
      <c r="H4" s="25"/>
      <c r="I4" s="10" t="s">
        <v>25</v>
      </c>
      <c r="K4" s="10"/>
      <c r="L4" s="10"/>
      <c r="M4" s="10"/>
      <c r="N4" s="10"/>
      <c r="O4" s="1"/>
    </row>
    <row r="5" spans="1:15" ht="15" x14ac:dyDescent="0.25">
      <c r="A5" s="23"/>
      <c r="C5" s="24"/>
      <c r="D5" s="22"/>
      <c r="F5" s="25"/>
      <c r="G5" s="9"/>
      <c r="H5" s="25"/>
      <c r="I5" s="10" t="s">
        <v>26</v>
      </c>
      <c r="K5" s="10"/>
      <c r="L5" s="10"/>
      <c r="M5" s="10"/>
      <c r="N5" s="10"/>
      <c r="O5" s="1"/>
    </row>
    <row r="6" spans="1:15" ht="15" x14ac:dyDescent="0.25">
      <c r="A6" s="23"/>
      <c r="C6" s="24"/>
      <c r="D6" s="22"/>
      <c r="F6" s="25"/>
      <c r="G6" s="9"/>
      <c r="H6" s="25"/>
      <c r="I6" s="10" t="s">
        <v>27</v>
      </c>
      <c r="K6" s="10"/>
      <c r="L6" s="10"/>
      <c r="M6" s="10"/>
      <c r="N6" s="10"/>
      <c r="O6" s="1"/>
    </row>
    <row r="7" spans="1:15" ht="15" customHeight="1" x14ac:dyDescent="0.25">
      <c r="A7" s="23"/>
      <c r="C7" s="24"/>
      <c r="D7" s="22"/>
      <c r="F7" s="25"/>
      <c r="G7" s="9"/>
      <c r="H7" s="25"/>
      <c r="I7" s="50" t="s">
        <v>366</v>
      </c>
      <c r="J7" s="50"/>
      <c r="K7" s="50"/>
      <c r="L7" s="50"/>
      <c r="M7" s="50"/>
      <c r="N7" s="50"/>
      <c r="O7" s="50"/>
    </row>
    <row r="8" spans="1:15" s="28" customFormat="1" ht="15.75" customHeight="1" x14ac:dyDescent="0.2">
      <c r="A8" s="66" t="s">
        <v>23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28" customFormat="1" ht="15.75" customHeight="1" x14ac:dyDescent="0.2">
      <c r="A9" s="66" t="s">
        <v>303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28" customFormat="1" ht="15.75" x14ac:dyDescent="0.2">
      <c r="A10" s="16"/>
      <c r="B10" s="16"/>
      <c r="C10" s="16"/>
      <c r="D10" s="16"/>
      <c r="E10" s="11"/>
      <c r="F10" s="11"/>
      <c r="G10" s="11"/>
      <c r="H10" s="11"/>
      <c r="I10" s="11"/>
      <c r="J10" s="11"/>
      <c r="K10" s="11"/>
      <c r="L10" s="11"/>
      <c r="M10" s="11"/>
      <c r="N10" s="29"/>
    </row>
    <row r="11" spans="1:15" ht="18" customHeight="1" x14ac:dyDescent="0.2">
      <c r="A11" s="82" t="s">
        <v>4</v>
      </c>
      <c r="B11" s="82" t="s">
        <v>15</v>
      </c>
      <c r="C11" s="82" t="s">
        <v>16</v>
      </c>
      <c r="D11" s="82" t="s">
        <v>7</v>
      </c>
      <c r="E11" s="120" t="s">
        <v>137</v>
      </c>
      <c r="F11" s="81" t="s">
        <v>17</v>
      </c>
      <c r="G11" s="121" t="s">
        <v>8</v>
      </c>
      <c r="H11" s="122"/>
      <c r="I11" s="122"/>
      <c r="J11" s="122"/>
      <c r="K11" s="123"/>
      <c r="L11" s="48"/>
      <c r="M11" s="48"/>
      <c r="N11" s="81" t="s">
        <v>10</v>
      </c>
      <c r="O11" s="78" t="s">
        <v>13</v>
      </c>
    </row>
    <row r="12" spans="1:15" ht="111" customHeight="1" x14ac:dyDescent="0.2">
      <c r="A12" s="82"/>
      <c r="B12" s="82"/>
      <c r="C12" s="82"/>
      <c r="D12" s="82"/>
      <c r="E12" s="120"/>
      <c r="F12" s="81"/>
      <c r="G12" s="44" t="s">
        <v>138</v>
      </c>
      <c r="H12" s="44" t="s">
        <v>139</v>
      </c>
      <c r="I12" s="44" t="s">
        <v>140</v>
      </c>
      <c r="J12" s="44" t="s">
        <v>141</v>
      </c>
      <c r="K12" s="44" t="s">
        <v>142</v>
      </c>
      <c r="L12" s="44" t="s">
        <v>304</v>
      </c>
      <c r="M12" s="44" t="s">
        <v>316</v>
      </c>
      <c r="N12" s="81"/>
      <c r="O12" s="80"/>
    </row>
    <row r="13" spans="1:15" ht="15" x14ac:dyDescent="0.2">
      <c r="A13" s="45">
        <v>1</v>
      </c>
      <c r="B13" s="45">
        <v>2</v>
      </c>
      <c r="C13" s="45">
        <v>3</v>
      </c>
      <c r="D13" s="45">
        <v>4</v>
      </c>
      <c r="E13" s="34">
        <v>5</v>
      </c>
      <c r="F13" s="34">
        <v>6</v>
      </c>
      <c r="G13" s="34">
        <v>7</v>
      </c>
      <c r="H13" s="44">
        <v>8</v>
      </c>
      <c r="I13" s="34">
        <v>9</v>
      </c>
      <c r="J13" s="34">
        <v>10</v>
      </c>
      <c r="K13" s="34">
        <v>11</v>
      </c>
      <c r="L13" s="34">
        <v>12</v>
      </c>
      <c r="M13" s="45">
        <v>13</v>
      </c>
      <c r="N13" s="34">
        <v>14</v>
      </c>
      <c r="O13" s="45">
        <v>15</v>
      </c>
    </row>
    <row r="14" spans="1:15" ht="22.5" customHeight="1" x14ac:dyDescent="0.2">
      <c r="A14" s="124" t="s">
        <v>28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5" ht="18.75" customHeight="1" x14ac:dyDescent="0.2">
      <c r="A15" s="96" t="s">
        <v>5</v>
      </c>
      <c r="B15" s="100" t="s">
        <v>29</v>
      </c>
      <c r="C15" s="92" t="s">
        <v>30</v>
      </c>
      <c r="D15" s="46" t="s">
        <v>2</v>
      </c>
      <c r="E15" s="30">
        <f>SUM(E16:E19)</f>
        <v>192698.6</v>
      </c>
      <c r="F15" s="47">
        <f>SUM(G15:K15)</f>
        <v>1249719.77</v>
      </c>
      <c r="G15" s="30">
        <f t="shared" ref="G15:M15" si="0">SUM(G16:G19)</f>
        <v>323690.60000000003</v>
      </c>
      <c r="H15" s="30">
        <f t="shared" si="0"/>
        <v>309381.07</v>
      </c>
      <c r="I15" s="30">
        <f t="shared" si="0"/>
        <v>247014.1</v>
      </c>
      <c r="J15" s="30">
        <f t="shared" si="0"/>
        <v>369634</v>
      </c>
      <c r="K15" s="30">
        <f t="shared" si="0"/>
        <v>0</v>
      </c>
      <c r="L15" s="30">
        <f t="shared" si="0"/>
        <v>0</v>
      </c>
      <c r="M15" s="30">
        <f t="shared" si="0"/>
        <v>0</v>
      </c>
      <c r="N15" s="81" t="s">
        <v>64</v>
      </c>
      <c r="O15" s="57" t="s">
        <v>315</v>
      </c>
    </row>
    <row r="16" spans="1:15" ht="51.75" customHeight="1" x14ac:dyDescent="0.2">
      <c r="A16" s="96"/>
      <c r="B16" s="100"/>
      <c r="C16" s="92"/>
      <c r="D16" s="46" t="s">
        <v>1</v>
      </c>
      <c r="E16" s="30">
        <f>E21+E26+E31+E36+E41+E46+E51+E56+E61+E66+E71+E76+E81+E86+E91+E96+E101</f>
        <v>0</v>
      </c>
      <c r="F16" s="30">
        <f>F21+F26+F31+F36+F41+F46+F51+F56+F61+F66+F71+F76+F81+F86+F91+F96+F101</f>
        <v>0</v>
      </c>
      <c r="G16" s="30">
        <f>G21+G26+G31+G36+G41+G46+G51+G56+G61+G66+G71+G76+G81+G86+G91+G96+G101+G106+G111+G116+G121+G126+G131+G136+G141+G146</f>
        <v>0</v>
      </c>
      <c r="H16" s="30">
        <f>H21+H26+H31+H36+H41+H46+H51+H56+H61+H66+H71+H76+H81+H86+H91+H96+H101+H106+H111+H116+H121+H126+H131+H136+H141+H146</f>
        <v>0</v>
      </c>
      <c r="I16" s="30">
        <f>I21+I26+I31+I36+I41+I46+I51+I56+I61+I66+I71+I76+I81+I86+I91+I96+I101</f>
        <v>0</v>
      </c>
      <c r="J16" s="30">
        <f>J21+J26+J31+J36+J41+J46+J51+J56+J61+J66+J71+J76+J81+J86+J91+J96+J101</f>
        <v>0</v>
      </c>
      <c r="K16" s="30">
        <f>K21+K26+K31+K36+K41+K46+K51+K56+K61+K66+K71+K76+K81+K86+K91+K96+K101</f>
        <v>0</v>
      </c>
      <c r="L16" s="30">
        <f>L21+L26+L31+L36+L41+L46+L51+L56+L61+L66+L71+L76+L81+L86+L91+L96+L101</f>
        <v>0</v>
      </c>
      <c r="M16" s="30">
        <f>M21+M26+M31+M36+M41+M46+M51+M56+M61+M66+M71+M76+M81+M86+M91+M96+M101</f>
        <v>0</v>
      </c>
      <c r="N16" s="81"/>
      <c r="O16" s="58"/>
    </row>
    <row r="17" spans="1:16" ht="60" x14ac:dyDescent="0.2">
      <c r="A17" s="96"/>
      <c r="B17" s="100"/>
      <c r="C17" s="92"/>
      <c r="D17" s="46" t="s">
        <v>6</v>
      </c>
      <c r="E17" s="30">
        <f t="shared" ref="E17" si="1">E22+E27+E32+E37+E42+E47+E52+E57+E62+E67+E72+E77+E82+E87+E92+E97+E102</f>
        <v>0</v>
      </c>
      <c r="F17" s="30">
        <f t="shared" ref="F17:F18" si="2">F22+F27+F32+F37+F42+F47+F52+F57+F62+F67+F72+F77+F82+F87+F92+F97+F102</f>
        <v>72477.009999999995</v>
      </c>
      <c r="G17" s="30">
        <f t="shared" ref="G17:G18" si="3">G22+G27+G32+G37+G42+G47+G52+G57+G62+G67+G72+G77+G82+G87+G92+G97+G102+G107+G112+G117+G122+G127+G132+G137+G142+G147</f>
        <v>72477.009999999995</v>
      </c>
      <c r="H17" s="30">
        <f>H22+H27+H32+H37+H42+H47+H52+H57+H62+H67+H72+H77+H82+H87+H92+H97+H102+H107+H112+H117+H122+H127+H132+H137+H142+H147</f>
        <v>0</v>
      </c>
      <c r="I17" s="30">
        <f t="shared" ref="I17:L17" si="4">I22+I27+I32+I37+I42+I47+I52+I57+I62+I67+I72+I77+I82+I87+I92+I97+I102</f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ref="M17" si="5">M22+M27+M32+M37+M42+M47+M52+M57+M62+M67+M72+M77+M82+M87+M92+M97+M102</f>
        <v>0</v>
      </c>
      <c r="N17" s="81"/>
      <c r="O17" s="58"/>
    </row>
    <row r="18" spans="1:16" ht="60.75" customHeight="1" x14ac:dyDescent="0.2">
      <c r="A18" s="96"/>
      <c r="B18" s="100"/>
      <c r="C18" s="92"/>
      <c r="D18" s="46" t="s">
        <v>14</v>
      </c>
      <c r="E18" s="30">
        <f t="shared" ref="E18" si="6">E23+E28+E33+E38+E43+E48+E53+E58+E63+E68+E73+E78+E83+E88+E93+E98+E103</f>
        <v>192698.6</v>
      </c>
      <c r="F18" s="30">
        <f t="shared" si="2"/>
        <v>1145711.9600000002</v>
      </c>
      <c r="G18" s="30">
        <f t="shared" si="3"/>
        <v>251213.59000000003</v>
      </c>
      <c r="H18" s="30">
        <f>H23+H28+H33+H38+H43+H48+H53+H58+H63+H68+H73+H78+H83+H98+H128+H133+H138+H143+H148</f>
        <v>309381.07</v>
      </c>
      <c r="I18" s="30">
        <f t="shared" ref="I18:L18" si="7">I23+I28+I33+I38+I43+I48+I53+I58+I63+I68+I73+I78+I83+I88+I93+I98+I103</f>
        <v>247014.1</v>
      </c>
      <c r="J18" s="30">
        <f t="shared" si="7"/>
        <v>369634</v>
      </c>
      <c r="K18" s="30">
        <f t="shared" si="7"/>
        <v>0</v>
      </c>
      <c r="L18" s="30">
        <f t="shared" si="7"/>
        <v>0</v>
      </c>
      <c r="M18" s="30">
        <f t="shared" ref="M18" si="8">M23+M28+M33+M38+M43+M48+M53+M58+M63+M68+M73+M78+M83+M88+M93+M98+M103</f>
        <v>0</v>
      </c>
      <c r="N18" s="81"/>
      <c r="O18" s="58"/>
    </row>
    <row r="19" spans="1:16" ht="18.75" customHeight="1" x14ac:dyDescent="0.2">
      <c r="A19" s="96"/>
      <c r="B19" s="100"/>
      <c r="C19" s="92"/>
      <c r="D19" s="46" t="s">
        <v>31</v>
      </c>
      <c r="E19" s="30">
        <f t="shared" ref="E19:M19" si="9">E24+E29+E34+E39+E44+E49+E54+E59+E64+E69+E74+E79+E84</f>
        <v>0</v>
      </c>
      <c r="F19" s="30">
        <f t="shared" si="9"/>
        <v>0</v>
      </c>
      <c r="G19" s="30">
        <f t="shared" si="9"/>
        <v>0</v>
      </c>
      <c r="H19" s="30">
        <f t="shared" si="9"/>
        <v>0</v>
      </c>
      <c r="I19" s="30">
        <f>$H$19</f>
        <v>0</v>
      </c>
      <c r="J19" s="30">
        <f t="shared" si="9"/>
        <v>0</v>
      </c>
      <c r="K19" s="30">
        <f t="shared" si="9"/>
        <v>0</v>
      </c>
      <c r="L19" s="30">
        <f t="shared" si="9"/>
        <v>0</v>
      </c>
      <c r="M19" s="30">
        <f t="shared" si="9"/>
        <v>0</v>
      </c>
      <c r="N19" s="81"/>
      <c r="O19" s="59"/>
    </row>
    <row r="20" spans="1:16" ht="15" x14ac:dyDescent="0.2">
      <c r="A20" s="114" t="s">
        <v>11</v>
      </c>
      <c r="B20" s="52" t="s">
        <v>32</v>
      </c>
      <c r="C20" s="78"/>
      <c r="D20" s="43" t="s">
        <v>2</v>
      </c>
      <c r="E20" s="8">
        <f>SUM(E21:E24)</f>
        <v>0</v>
      </c>
      <c r="F20" s="8">
        <f>SUM(G20:K20)</f>
        <v>0</v>
      </c>
      <c r="G20" s="8">
        <f t="shared" ref="G20:M20" si="10">SUM(G21:G24)</f>
        <v>0</v>
      </c>
      <c r="H20" s="8">
        <f t="shared" si="10"/>
        <v>0</v>
      </c>
      <c r="I20" s="8">
        <f t="shared" si="10"/>
        <v>0</v>
      </c>
      <c r="J20" s="8">
        <f t="shared" si="10"/>
        <v>0</v>
      </c>
      <c r="K20" s="8">
        <f t="shared" si="10"/>
        <v>0</v>
      </c>
      <c r="L20" s="8">
        <f t="shared" si="10"/>
        <v>0</v>
      </c>
      <c r="M20" s="8">
        <f t="shared" si="10"/>
        <v>0</v>
      </c>
      <c r="N20" s="93"/>
      <c r="O20" s="78"/>
    </row>
    <row r="21" spans="1:16" ht="45" x14ac:dyDescent="0.2">
      <c r="A21" s="114"/>
      <c r="B21" s="52"/>
      <c r="C21" s="79"/>
      <c r="D21" s="43" t="s">
        <v>1</v>
      </c>
      <c r="E21" s="8">
        <v>0</v>
      </c>
      <c r="F21" s="8">
        <f>SUM(G21:K21)</f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4"/>
      <c r="O21" s="79"/>
    </row>
    <row r="22" spans="1:16" ht="45" x14ac:dyDescent="0.2">
      <c r="A22" s="114"/>
      <c r="B22" s="52"/>
      <c r="C22" s="79"/>
      <c r="D22" s="43" t="s">
        <v>6</v>
      </c>
      <c r="E22" s="8">
        <v>0</v>
      </c>
      <c r="F22" s="8">
        <f>SUM(G22:K22)</f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4"/>
      <c r="O22" s="79"/>
    </row>
    <row r="23" spans="1:16" ht="45" x14ac:dyDescent="0.2">
      <c r="A23" s="114"/>
      <c r="B23" s="52"/>
      <c r="C23" s="79"/>
      <c r="D23" s="43" t="s">
        <v>14</v>
      </c>
      <c r="E23" s="8">
        <v>0</v>
      </c>
      <c r="F23" s="8">
        <f>SUM(G23:K23)</f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4"/>
      <c r="O23" s="79"/>
    </row>
    <row r="24" spans="1:16" ht="36.75" customHeight="1" x14ac:dyDescent="0.2">
      <c r="A24" s="114"/>
      <c r="B24" s="52"/>
      <c r="C24" s="80"/>
      <c r="D24" s="43" t="s">
        <v>20</v>
      </c>
      <c r="E24" s="8">
        <v>0</v>
      </c>
      <c r="F24" s="8">
        <f>SUM(G24:K24)</f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5"/>
      <c r="O24" s="80"/>
    </row>
    <row r="25" spans="1:16" ht="23.25" customHeight="1" x14ac:dyDescent="0.2">
      <c r="A25" s="82" t="s">
        <v>18</v>
      </c>
      <c r="B25" s="60" t="s">
        <v>33</v>
      </c>
      <c r="C25" s="78"/>
      <c r="D25" s="43" t="s">
        <v>2</v>
      </c>
      <c r="E25" s="7">
        <f>SUM(E26:E29)</f>
        <v>180056.6</v>
      </c>
      <c r="F25" s="7">
        <f t="shared" ref="F25:K25" si="11">SUM(F26:F29)</f>
        <v>1050197.97</v>
      </c>
      <c r="G25" s="7">
        <f t="shared" si="11"/>
        <v>173699.6</v>
      </c>
      <c r="H25" s="49">
        <f t="shared" si="11"/>
        <v>287050.27</v>
      </c>
      <c r="I25" s="7">
        <f t="shared" si="11"/>
        <v>233414.1</v>
      </c>
      <c r="J25" s="7">
        <f t="shared" si="11"/>
        <v>356034</v>
      </c>
      <c r="K25" s="7">
        <f t="shared" si="11"/>
        <v>0</v>
      </c>
      <c r="L25" s="7">
        <f>SUM(L26:L29)</f>
        <v>0</v>
      </c>
      <c r="M25" s="7">
        <f>SUM(M26:M29)</f>
        <v>0</v>
      </c>
      <c r="N25" s="93"/>
      <c r="O25" s="78"/>
    </row>
    <row r="26" spans="1:16" ht="45" x14ac:dyDescent="0.2">
      <c r="A26" s="82"/>
      <c r="B26" s="60"/>
      <c r="C26" s="79"/>
      <c r="D26" s="43" t="s">
        <v>1</v>
      </c>
      <c r="E26" s="7">
        <v>0</v>
      </c>
      <c r="F26" s="7">
        <f t="shared" ref="F26:F34" si="12">SUM(G26:K26)</f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94"/>
      <c r="O26" s="79"/>
    </row>
    <row r="27" spans="1:16" ht="45" x14ac:dyDescent="0.2">
      <c r="A27" s="82"/>
      <c r="B27" s="60"/>
      <c r="C27" s="79"/>
      <c r="D27" s="43" t="s">
        <v>6</v>
      </c>
      <c r="E27" s="7">
        <v>0</v>
      </c>
      <c r="F27" s="7">
        <f t="shared" si="12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94"/>
      <c r="O27" s="79"/>
      <c r="P27" s="21"/>
    </row>
    <row r="28" spans="1:16" ht="45" x14ac:dyDescent="0.2">
      <c r="A28" s="82"/>
      <c r="B28" s="60"/>
      <c r="C28" s="79"/>
      <c r="D28" s="43" t="s">
        <v>14</v>
      </c>
      <c r="E28" s="7">
        <v>180056.6</v>
      </c>
      <c r="F28" s="7">
        <f t="shared" si="12"/>
        <v>1050197.97</v>
      </c>
      <c r="G28" s="7">
        <v>173699.6</v>
      </c>
      <c r="H28" s="7">
        <v>287050.27</v>
      </c>
      <c r="I28" s="7">
        <v>233414.1</v>
      </c>
      <c r="J28" s="7">
        <v>356034</v>
      </c>
      <c r="K28" s="7">
        <v>0</v>
      </c>
      <c r="L28" s="7">
        <v>0</v>
      </c>
      <c r="M28" s="7">
        <v>0</v>
      </c>
      <c r="N28" s="94"/>
      <c r="O28" s="79"/>
    </row>
    <row r="29" spans="1:16" ht="30" x14ac:dyDescent="0.2">
      <c r="A29" s="82"/>
      <c r="B29" s="60"/>
      <c r="C29" s="80"/>
      <c r="D29" s="43" t="s">
        <v>20</v>
      </c>
      <c r="E29" s="7">
        <v>0</v>
      </c>
      <c r="F29" s="7">
        <f t="shared" si="12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95"/>
      <c r="O29" s="80"/>
    </row>
    <row r="30" spans="1:16" ht="15" x14ac:dyDescent="0.2">
      <c r="A30" s="82" t="s">
        <v>21</v>
      </c>
      <c r="B30" s="60" t="s">
        <v>70</v>
      </c>
      <c r="C30" s="78"/>
      <c r="D30" s="43" t="s">
        <v>2</v>
      </c>
      <c r="E30" s="8">
        <f>SUM(E31:E34)</f>
        <v>12642</v>
      </c>
      <c r="F30" s="8">
        <f t="shared" si="12"/>
        <v>48200</v>
      </c>
      <c r="G30" s="8">
        <f t="shared" ref="G30:M30" si="13">SUM(G31:G34)</f>
        <v>10500</v>
      </c>
      <c r="H30" s="8">
        <f t="shared" si="13"/>
        <v>10500</v>
      </c>
      <c r="I30" s="8">
        <f t="shared" si="13"/>
        <v>13600</v>
      </c>
      <c r="J30" s="8">
        <f t="shared" si="13"/>
        <v>13600</v>
      </c>
      <c r="K30" s="8">
        <f t="shared" si="13"/>
        <v>0</v>
      </c>
      <c r="L30" s="8">
        <f t="shared" si="13"/>
        <v>0</v>
      </c>
      <c r="M30" s="8">
        <f t="shared" si="13"/>
        <v>0</v>
      </c>
      <c r="N30" s="93"/>
      <c r="O30" s="78"/>
    </row>
    <row r="31" spans="1:16" ht="57.75" customHeight="1" x14ac:dyDescent="0.2">
      <c r="A31" s="82"/>
      <c r="B31" s="60"/>
      <c r="C31" s="79"/>
      <c r="D31" s="43" t="s">
        <v>1</v>
      </c>
      <c r="E31" s="8">
        <v>0</v>
      </c>
      <c r="F31" s="8">
        <f t="shared" si="12"/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94"/>
      <c r="O31" s="79"/>
    </row>
    <row r="32" spans="1:16" ht="69" customHeight="1" x14ac:dyDescent="0.2">
      <c r="A32" s="82"/>
      <c r="B32" s="60"/>
      <c r="C32" s="79"/>
      <c r="D32" s="43" t="s">
        <v>6</v>
      </c>
      <c r="E32" s="8">
        <v>0</v>
      </c>
      <c r="F32" s="8">
        <f t="shared" si="12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4"/>
      <c r="O32" s="79"/>
    </row>
    <row r="33" spans="1:15" ht="81" customHeight="1" x14ac:dyDescent="0.2">
      <c r="A33" s="82"/>
      <c r="B33" s="60"/>
      <c r="C33" s="79"/>
      <c r="D33" s="43" t="s">
        <v>14</v>
      </c>
      <c r="E33" s="8">
        <v>12642</v>
      </c>
      <c r="F33" s="8">
        <f t="shared" si="12"/>
        <v>48200</v>
      </c>
      <c r="G33" s="8">
        <v>10500</v>
      </c>
      <c r="H33" s="8">
        <v>10500</v>
      </c>
      <c r="I33" s="8">
        <v>13600</v>
      </c>
      <c r="J33" s="8">
        <v>13600</v>
      </c>
      <c r="K33" s="8">
        <v>0</v>
      </c>
      <c r="L33" s="8">
        <v>0</v>
      </c>
      <c r="M33" s="8">
        <v>0</v>
      </c>
      <c r="N33" s="94"/>
      <c r="O33" s="79"/>
    </row>
    <row r="34" spans="1:15" ht="36" customHeight="1" x14ac:dyDescent="0.2">
      <c r="A34" s="82"/>
      <c r="B34" s="60"/>
      <c r="C34" s="80"/>
      <c r="D34" s="43" t="s">
        <v>20</v>
      </c>
      <c r="E34" s="8">
        <v>0</v>
      </c>
      <c r="F34" s="8">
        <f t="shared" si="12"/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5"/>
      <c r="O34" s="80"/>
    </row>
    <row r="35" spans="1:15" ht="24.75" customHeight="1" x14ac:dyDescent="0.2">
      <c r="A35" s="82" t="s">
        <v>151</v>
      </c>
      <c r="B35" s="60" t="s">
        <v>199</v>
      </c>
      <c r="C35" s="78"/>
      <c r="D35" s="43" t="s">
        <v>2</v>
      </c>
      <c r="E35" s="8">
        <f>SUM(E36:E39)</f>
        <v>0</v>
      </c>
      <c r="F35" s="8">
        <f>SUM(G35:K35)</f>
        <v>23000</v>
      </c>
      <c r="G35" s="8">
        <f t="shared" ref="G35:M35" si="14">SUM(G36:G39)</f>
        <v>23000</v>
      </c>
      <c r="H35" s="8">
        <f t="shared" si="14"/>
        <v>0</v>
      </c>
      <c r="I35" s="8">
        <f t="shared" si="14"/>
        <v>0</v>
      </c>
      <c r="J35" s="8">
        <f t="shared" si="14"/>
        <v>0</v>
      </c>
      <c r="K35" s="8">
        <f t="shared" si="14"/>
        <v>0</v>
      </c>
      <c r="L35" s="8">
        <f t="shared" si="14"/>
        <v>0</v>
      </c>
      <c r="M35" s="8">
        <f t="shared" si="14"/>
        <v>0</v>
      </c>
      <c r="N35" s="93"/>
      <c r="O35" s="78"/>
    </row>
    <row r="36" spans="1:15" ht="57.75" customHeight="1" x14ac:dyDescent="0.2">
      <c r="A36" s="82"/>
      <c r="B36" s="60"/>
      <c r="C36" s="79"/>
      <c r="D36" s="43" t="s">
        <v>1</v>
      </c>
      <c r="E36" s="8">
        <v>0</v>
      </c>
      <c r="F36" s="8">
        <f>SUM(G36:K36)</f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94"/>
      <c r="O36" s="79"/>
    </row>
    <row r="37" spans="1:15" ht="69" customHeight="1" x14ac:dyDescent="0.2">
      <c r="A37" s="82"/>
      <c r="B37" s="60"/>
      <c r="C37" s="79"/>
      <c r="D37" s="43" t="s">
        <v>6</v>
      </c>
      <c r="E37" s="8">
        <v>0</v>
      </c>
      <c r="F37" s="8">
        <f>SUM(G37:K37)</f>
        <v>14927</v>
      </c>
      <c r="G37" s="8">
        <v>14927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94"/>
      <c r="O37" s="79"/>
    </row>
    <row r="38" spans="1:15" ht="81" customHeight="1" x14ac:dyDescent="0.2">
      <c r="A38" s="82"/>
      <c r="B38" s="60"/>
      <c r="C38" s="79"/>
      <c r="D38" s="43" t="s">
        <v>14</v>
      </c>
      <c r="E38" s="8">
        <v>0</v>
      </c>
      <c r="F38" s="8">
        <f>SUM(G38:K38)</f>
        <v>8073</v>
      </c>
      <c r="G38" s="8">
        <v>8073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94"/>
      <c r="O38" s="79"/>
    </row>
    <row r="39" spans="1:15" ht="46.5" customHeight="1" x14ac:dyDescent="0.2">
      <c r="A39" s="82"/>
      <c r="B39" s="60"/>
      <c r="C39" s="80"/>
      <c r="D39" s="43" t="s">
        <v>20</v>
      </c>
      <c r="E39" s="8">
        <v>0</v>
      </c>
      <c r="F39" s="8">
        <f>SUM(G39:K39)</f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95"/>
      <c r="O39" s="80"/>
    </row>
    <row r="40" spans="1:15" ht="15" customHeight="1" x14ac:dyDescent="0.2">
      <c r="A40" s="82" t="s">
        <v>154</v>
      </c>
      <c r="B40" s="60" t="s">
        <v>153</v>
      </c>
      <c r="C40" s="78"/>
      <c r="D40" s="43" t="s">
        <v>2</v>
      </c>
      <c r="E40" s="8">
        <f>SUM(E41:E44)</f>
        <v>0</v>
      </c>
      <c r="F40" s="8">
        <f t="shared" ref="F40:F44" si="15">SUM(G40:K40)</f>
        <v>0</v>
      </c>
      <c r="G40" s="8">
        <f t="shared" ref="G40:M40" si="16">SUM(G41:G44)</f>
        <v>0</v>
      </c>
      <c r="H40" s="8">
        <f t="shared" si="16"/>
        <v>0</v>
      </c>
      <c r="I40" s="8">
        <f t="shared" si="16"/>
        <v>0</v>
      </c>
      <c r="J40" s="8">
        <f t="shared" si="16"/>
        <v>0</v>
      </c>
      <c r="K40" s="8">
        <f t="shared" si="16"/>
        <v>0</v>
      </c>
      <c r="L40" s="8">
        <f t="shared" si="16"/>
        <v>0</v>
      </c>
      <c r="M40" s="8">
        <f t="shared" si="16"/>
        <v>0</v>
      </c>
      <c r="N40" s="93"/>
      <c r="O40" s="78"/>
    </row>
    <row r="41" spans="1:15" ht="57.75" customHeight="1" x14ac:dyDescent="0.2">
      <c r="A41" s="82"/>
      <c r="B41" s="60"/>
      <c r="C41" s="79"/>
      <c r="D41" s="43" t="s">
        <v>1</v>
      </c>
      <c r="E41" s="8">
        <v>0</v>
      </c>
      <c r="F41" s="8">
        <f t="shared" si="15"/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94"/>
      <c r="O41" s="79"/>
    </row>
    <row r="42" spans="1:15" ht="69" customHeight="1" x14ac:dyDescent="0.2">
      <c r="A42" s="82"/>
      <c r="B42" s="60"/>
      <c r="C42" s="79"/>
      <c r="D42" s="43" t="s">
        <v>6</v>
      </c>
      <c r="E42" s="8">
        <v>0</v>
      </c>
      <c r="F42" s="8">
        <f t="shared" si="15"/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94"/>
      <c r="O42" s="79"/>
    </row>
    <row r="43" spans="1:15" ht="81" customHeight="1" x14ac:dyDescent="0.2">
      <c r="A43" s="82"/>
      <c r="B43" s="60"/>
      <c r="C43" s="79"/>
      <c r="D43" s="43" t="s">
        <v>14</v>
      </c>
      <c r="E43" s="8">
        <v>0</v>
      </c>
      <c r="F43" s="8">
        <f>SUM(G43:K43)</f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94"/>
      <c r="O43" s="79"/>
    </row>
    <row r="44" spans="1:15" ht="36" customHeight="1" x14ac:dyDescent="0.2">
      <c r="A44" s="82"/>
      <c r="B44" s="60"/>
      <c r="C44" s="80"/>
      <c r="D44" s="43" t="s">
        <v>20</v>
      </c>
      <c r="E44" s="8">
        <v>0</v>
      </c>
      <c r="F44" s="8">
        <f t="shared" si="15"/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95"/>
      <c r="O44" s="80"/>
    </row>
    <row r="45" spans="1:15" ht="15" customHeight="1" x14ac:dyDescent="0.2">
      <c r="A45" s="82" t="s">
        <v>155</v>
      </c>
      <c r="B45" s="60" t="s">
        <v>172</v>
      </c>
      <c r="C45" s="78"/>
      <c r="D45" s="43" t="s">
        <v>2</v>
      </c>
      <c r="E45" s="8">
        <f>SUM(E46:E49)</f>
        <v>0</v>
      </c>
      <c r="F45" s="8">
        <f t="shared" ref="F45:F79" si="17">SUM(G45:K45)</f>
        <v>0</v>
      </c>
      <c r="G45" s="8">
        <f t="shared" ref="G45:M45" si="18">SUM(G46:G49)</f>
        <v>0</v>
      </c>
      <c r="H45" s="8">
        <f t="shared" si="18"/>
        <v>0</v>
      </c>
      <c r="I45" s="8">
        <f t="shared" si="18"/>
        <v>0</v>
      </c>
      <c r="J45" s="8">
        <f t="shared" si="18"/>
        <v>0</v>
      </c>
      <c r="K45" s="8">
        <f t="shared" si="18"/>
        <v>0</v>
      </c>
      <c r="L45" s="8">
        <f t="shared" si="18"/>
        <v>0</v>
      </c>
      <c r="M45" s="8">
        <f t="shared" si="18"/>
        <v>0</v>
      </c>
      <c r="N45" s="93"/>
      <c r="O45" s="78"/>
    </row>
    <row r="46" spans="1:15" ht="57.75" customHeight="1" x14ac:dyDescent="0.2">
      <c r="A46" s="82"/>
      <c r="B46" s="60"/>
      <c r="C46" s="79"/>
      <c r="D46" s="43" t="s">
        <v>1</v>
      </c>
      <c r="E46" s="8">
        <v>0</v>
      </c>
      <c r="F46" s="8">
        <f t="shared" si="17"/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94"/>
      <c r="O46" s="79"/>
    </row>
    <row r="47" spans="1:15" ht="69" customHeight="1" x14ac:dyDescent="0.2">
      <c r="A47" s="82"/>
      <c r="B47" s="60"/>
      <c r="C47" s="79"/>
      <c r="D47" s="43" t="s">
        <v>6</v>
      </c>
      <c r="E47" s="8">
        <v>0</v>
      </c>
      <c r="F47" s="8">
        <f t="shared" si="17"/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94"/>
      <c r="O47" s="79"/>
    </row>
    <row r="48" spans="1:15" ht="81" customHeight="1" x14ac:dyDescent="0.2">
      <c r="A48" s="82"/>
      <c r="B48" s="60"/>
      <c r="C48" s="79"/>
      <c r="D48" s="43" t="s">
        <v>14</v>
      </c>
      <c r="E48" s="8">
        <v>0</v>
      </c>
      <c r="F48" s="8">
        <f t="shared" si="17"/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94"/>
      <c r="O48" s="79"/>
    </row>
    <row r="49" spans="1:15" ht="36" customHeight="1" x14ac:dyDescent="0.2">
      <c r="A49" s="82"/>
      <c r="B49" s="60"/>
      <c r="C49" s="80"/>
      <c r="D49" s="43" t="s">
        <v>20</v>
      </c>
      <c r="E49" s="8">
        <v>0</v>
      </c>
      <c r="F49" s="8">
        <f t="shared" si="17"/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95"/>
      <c r="O49" s="80"/>
    </row>
    <row r="50" spans="1:15" ht="15" customHeight="1" x14ac:dyDescent="0.2">
      <c r="A50" s="82" t="s">
        <v>367</v>
      </c>
      <c r="B50" s="60" t="s">
        <v>171</v>
      </c>
      <c r="C50" s="78"/>
      <c r="D50" s="43" t="s">
        <v>2</v>
      </c>
      <c r="E50" s="8">
        <f>SUM(E51:E54)</f>
        <v>0</v>
      </c>
      <c r="F50" s="8">
        <f t="shared" si="17"/>
        <v>3180</v>
      </c>
      <c r="G50" s="8">
        <f t="shared" ref="G50:M50" si="19">SUM(G51:G54)</f>
        <v>3180</v>
      </c>
      <c r="H50" s="8">
        <f t="shared" si="19"/>
        <v>0</v>
      </c>
      <c r="I50" s="8">
        <f t="shared" si="19"/>
        <v>0</v>
      </c>
      <c r="J50" s="8">
        <f t="shared" si="19"/>
        <v>0</v>
      </c>
      <c r="K50" s="8">
        <f t="shared" si="19"/>
        <v>0</v>
      </c>
      <c r="L50" s="8">
        <f t="shared" si="19"/>
        <v>0</v>
      </c>
      <c r="M50" s="8">
        <f t="shared" si="19"/>
        <v>0</v>
      </c>
      <c r="N50" s="93"/>
      <c r="O50" s="78"/>
    </row>
    <row r="51" spans="1:15" ht="57.75" customHeight="1" x14ac:dyDescent="0.2">
      <c r="A51" s="82"/>
      <c r="B51" s="60"/>
      <c r="C51" s="79"/>
      <c r="D51" s="43" t="s">
        <v>1</v>
      </c>
      <c r="E51" s="8">
        <v>0</v>
      </c>
      <c r="F51" s="8">
        <f t="shared" si="17"/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94"/>
      <c r="O51" s="79"/>
    </row>
    <row r="52" spans="1:15" ht="69" customHeight="1" x14ac:dyDescent="0.2">
      <c r="A52" s="82"/>
      <c r="B52" s="60"/>
      <c r="C52" s="79"/>
      <c r="D52" s="43" t="s">
        <v>6</v>
      </c>
      <c r="E52" s="8">
        <v>0</v>
      </c>
      <c r="F52" s="8">
        <f t="shared" si="17"/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94"/>
      <c r="O52" s="79"/>
    </row>
    <row r="53" spans="1:15" ht="81" customHeight="1" x14ac:dyDescent="0.2">
      <c r="A53" s="82"/>
      <c r="B53" s="60"/>
      <c r="C53" s="79"/>
      <c r="D53" s="43" t="s">
        <v>14</v>
      </c>
      <c r="E53" s="8">
        <v>0</v>
      </c>
      <c r="F53" s="8">
        <f t="shared" si="17"/>
        <v>3180</v>
      </c>
      <c r="G53" s="8">
        <v>3180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94"/>
      <c r="O53" s="79"/>
    </row>
    <row r="54" spans="1:15" ht="36" customHeight="1" x14ac:dyDescent="0.2">
      <c r="A54" s="82"/>
      <c r="B54" s="60"/>
      <c r="C54" s="80"/>
      <c r="D54" s="43" t="s">
        <v>20</v>
      </c>
      <c r="E54" s="8">
        <v>0</v>
      </c>
      <c r="F54" s="8">
        <f t="shared" si="17"/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95"/>
      <c r="O54" s="80"/>
    </row>
    <row r="55" spans="1:15" ht="15" customHeight="1" x14ac:dyDescent="0.2">
      <c r="A55" s="82" t="s">
        <v>160</v>
      </c>
      <c r="B55" s="60" t="s">
        <v>170</v>
      </c>
      <c r="C55" s="78"/>
      <c r="D55" s="43" t="s">
        <v>2</v>
      </c>
      <c r="E55" s="8">
        <f>SUM(E56:E59)</f>
        <v>0</v>
      </c>
      <c r="F55" s="8">
        <f t="shared" si="17"/>
        <v>3180</v>
      </c>
      <c r="G55" s="8">
        <f t="shared" ref="G55:M55" si="20">SUM(G56:G59)</f>
        <v>3180</v>
      </c>
      <c r="H55" s="8">
        <f t="shared" si="20"/>
        <v>0</v>
      </c>
      <c r="I55" s="8">
        <f t="shared" si="20"/>
        <v>0</v>
      </c>
      <c r="J55" s="8">
        <f t="shared" si="20"/>
        <v>0</v>
      </c>
      <c r="K55" s="8">
        <f t="shared" si="20"/>
        <v>0</v>
      </c>
      <c r="L55" s="8">
        <f t="shared" si="20"/>
        <v>0</v>
      </c>
      <c r="M55" s="8">
        <f t="shared" si="20"/>
        <v>0</v>
      </c>
      <c r="N55" s="93"/>
      <c r="O55" s="78"/>
    </row>
    <row r="56" spans="1:15" ht="57.75" customHeight="1" x14ac:dyDescent="0.2">
      <c r="A56" s="82"/>
      <c r="B56" s="60"/>
      <c r="C56" s="79"/>
      <c r="D56" s="43" t="s">
        <v>1</v>
      </c>
      <c r="E56" s="8">
        <v>0</v>
      </c>
      <c r="F56" s="8">
        <f t="shared" si="17"/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94"/>
      <c r="O56" s="79"/>
    </row>
    <row r="57" spans="1:15" ht="69" customHeight="1" x14ac:dyDescent="0.2">
      <c r="A57" s="82"/>
      <c r="B57" s="60"/>
      <c r="C57" s="79"/>
      <c r="D57" s="43" t="s">
        <v>6</v>
      </c>
      <c r="E57" s="8">
        <v>0</v>
      </c>
      <c r="F57" s="8">
        <f t="shared" si="17"/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94"/>
      <c r="O57" s="79"/>
    </row>
    <row r="58" spans="1:15" ht="81" customHeight="1" x14ac:dyDescent="0.2">
      <c r="A58" s="82"/>
      <c r="B58" s="60"/>
      <c r="C58" s="79"/>
      <c r="D58" s="43" t="s">
        <v>14</v>
      </c>
      <c r="E58" s="8">
        <v>0</v>
      </c>
      <c r="F58" s="8">
        <f t="shared" si="17"/>
        <v>3180</v>
      </c>
      <c r="G58" s="8">
        <v>3180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94"/>
      <c r="O58" s="79"/>
    </row>
    <row r="59" spans="1:15" ht="36" customHeight="1" x14ac:dyDescent="0.2">
      <c r="A59" s="82"/>
      <c r="B59" s="60"/>
      <c r="C59" s="80"/>
      <c r="D59" s="43" t="s">
        <v>20</v>
      </c>
      <c r="E59" s="8">
        <v>0</v>
      </c>
      <c r="F59" s="8">
        <f t="shared" si="17"/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95"/>
      <c r="O59" s="80"/>
    </row>
    <row r="60" spans="1:15" ht="15" customHeight="1" x14ac:dyDescent="0.2">
      <c r="A60" s="82" t="s">
        <v>368</v>
      </c>
      <c r="B60" s="60" t="s">
        <v>169</v>
      </c>
      <c r="C60" s="78"/>
      <c r="D60" s="43" t="s">
        <v>2</v>
      </c>
      <c r="E60" s="8">
        <f>SUM(E61:E64)</f>
        <v>0</v>
      </c>
      <c r="F60" s="8">
        <f t="shared" si="17"/>
        <v>2990</v>
      </c>
      <c r="G60" s="8">
        <f t="shared" ref="G60:M60" si="21">SUM(G61:G64)</f>
        <v>2990</v>
      </c>
      <c r="H60" s="8">
        <f t="shared" si="21"/>
        <v>0</v>
      </c>
      <c r="I60" s="8">
        <f t="shared" si="21"/>
        <v>0</v>
      </c>
      <c r="J60" s="8">
        <f t="shared" si="21"/>
        <v>0</v>
      </c>
      <c r="K60" s="8">
        <f t="shared" si="21"/>
        <v>0</v>
      </c>
      <c r="L60" s="8">
        <f t="shared" si="21"/>
        <v>0</v>
      </c>
      <c r="M60" s="8">
        <f t="shared" si="21"/>
        <v>0</v>
      </c>
      <c r="N60" s="93"/>
      <c r="O60" s="78"/>
    </row>
    <row r="61" spans="1:15" ht="57.75" customHeight="1" x14ac:dyDescent="0.2">
      <c r="A61" s="82"/>
      <c r="B61" s="60"/>
      <c r="C61" s="79"/>
      <c r="D61" s="43" t="s">
        <v>1</v>
      </c>
      <c r="E61" s="8">
        <v>0</v>
      </c>
      <c r="F61" s="8">
        <f t="shared" si="17"/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94"/>
      <c r="O61" s="79"/>
    </row>
    <row r="62" spans="1:15" ht="69" customHeight="1" x14ac:dyDescent="0.2">
      <c r="A62" s="82"/>
      <c r="B62" s="60"/>
      <c r="C62" s="79"/>
      <c r="D62" s="43" t="s">
        <v>6</v>
      </c>
      <c r="E62" s="8">
        <v>0</v>
      </c>
      <c r="F62" s="8">
        <f t="shared" si="17"/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94"/>
      <c r="O62" s="79"/>
    </row>
    <row r="63" spans="1:15" ht="81" customHeight="1" x14ac:dyDescent="0.2">
      <c r="A63" s="82"/>
      <c r="B63" s="60"/>
      <c r="C63" s="79"/>
      <c r="D63" s="43" t="s">
        <v>14</v>
      </c>
      <c r="E63" s="8">
        <v>0</v>
      </c>
      <c r="F63" s="8">
        <f t="shared" si="17"/>
        <v>2990</v>
      </c>
      <c r="G63" s="8">
        <v>2990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94"/>
      <c r="O63" s="79"/>
    </row>
    <row r="64" spans="1:15" ht="36" customHeight="1" x14ac:dyDescent="0.2">
      <c r="A64" s="82"/>
      <c r="B64" s="60"/>
      <c r="C64" s="80"/>
      <c r="D64" s="43" t="s">
        <v>20</v>
      </c>
      <c r="E64" s="8">
        <v>0</v>
      </c>
      <c r="F64" s="8">
        <f t="shared" si="17"/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95"/>
      <c r="O64" s="80"/>
    </row>
    <row r="65" spans="1:15" ht="15" customHeight="1" x14ac:dyDescent="0.2">
      <c r="A65" s="82" t="s">
        <v>161</v>
      </c>
      <c r="B65" s="60" t="s">
        <v>168</v>
      </c>
      <c r="C65" s="78"/>
      <c r="D65" s="43" t="s">
        <v>2</v>
      </c>
      <c r="E65" s="8">
        <f>SUM(E66:E69)</f>
        <v>0</v>
      </c>
      <c r="F65" s="8">
        <f t="shared" si="17"/>
        <v>3644.1</v>
      </c>
      <c r="G65" s="8">
        <f t="shared" ref="G65:M65" si="22">SUM(G66:G69)</f>
        <v>3644.1</v>
      </c>
      <c r="H65" s="8">
        <f t="shared" si="22"/>
        <v>0</v>
      </c>
      <c r="I65" s="8">
        <f t="shared" si="22"/>
        <v>0</v>
      </c>
      <c r="J65" s="8">
        <f t="shared" si="22"/>
        <v>0</v>
      </c>
      <c r="K65" s="8">
        <f t="shared" si="22"/>
        <v>0</v>
      </c>
      <c r="L65" s="8">
        <f t="shared" si="22"/>
        <v>0</v>
      </c>
      <c r="M65" s="8">
        <f t="shared" si="22"/>
        <v>0</v>
      </c>
      <c r="N65" s="93"/>
      <c r="O65" s="78"/>
    </row>
    <row r="66" spans="1:15" ht="57.75" customHeight="1" x14ac:dyDescent="0.2">
      <c r="A66" s="82"/>
      <c r="B66" s="60"/>
      <c r="C66" s="79"/>
      <c r="D66" s="43" t="s">
        <v>1</v>
      </c>
      <c r="E66" s="8">
        <v>0</v>
      </c>
      <c r="F66" s="8">
        <f t="shared" si="17"/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94"/>
      <c r="O66" s="79"/>
    </row>
    <row r="67" spans="1:15" ht="69" customHeight="1" x14ac:dyDescent="0.2">
      <c r="A67" s="82"/>
      <c r="B67" s="60"/>
      <c r="C67" s="79"/>
      <c r="D67" s="43" t="s">
        <v>6</v>
      </c>
      <c r="E67" s="8">
        <v>0</v>
      </c>
      <c r="F67" s="8">
        <f t="shared" si="17"/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94"/>
      <c r="O67" s="79"/>
    </row>
    <row r="68" spans="1:15" ht="81" customHeight="1" x14ac:dyDescent="0.2">
      <c r="A68" s="82"/>
      <c r="B68" s="60"/>
      <c r="C68" s="79"/>
      <c r="D68" s="43" t="s">
        <v>14</v>
      </c>
      <c r="E68" s="8">
        <v>0</v>
      </c>
      <c r="F68" s="8">
        <f t="shared" si="17"/>
        <v>3644.1</v>
      </c>
      <c r="G68" s="8">
        <v>3644.1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94"/>
      <c r="O68" s="79"/>
    </row>
    <row r="69" spans="1:15" ht="36" customHeight="1" x14ac:dyDescent="0.2">
      <c r="A69" s="82"/>
      <c r="B69" s="60"/>
      <c r="C69" s="80"/>
      <c r="D69" s="43" t="s">
        <v>20</v>
      </c>
      <c r="E69" s="8">
        <v>0</v>
      </c>
      <c r="F69" s="8">
        <f t="shared" si="17"/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95"/>
      <c r="O69" s="80"/>
    </row>
    <row r="70" spans="1:15" ht="15" customHeight="1" x14ac:dyDescent="0.2">
      <c r="A70" s="82" t="s">
        <v>162</v>
      </c>
      <c r="B70" s="60" t="s">
        <v>167</v>
      </c>
      <c r="C70" s="78"/>
      <c r="D70" s="43" t="s">
        <v>2</v>
      </c>
      <c r="E70" s="8">
        <f>SUM(E71:E74)</f>
        <v>0</v>
      </c>
      <c r="F70" s="8">
        <f t="shared" si="17"/>
        <v>14770.2</v>
      </c>
      <c r="G70" s="8">
        <f t="shared" ref="G70:M70" si="23">SUM(G71:G74)</f>
        <v>14770.2</v>
      </c>
      <c r="H70" s="8">
        <f t="shared" si="23"/>
        <v>0</v>
      </c>
      <c r="I70" s="8">
        <f t="shared" si="23"/>
        <v>0</v>
      </c>
      <c r="J70" s="8">
        <f t="shared" si="23"/>
        <v>0</v>
      </c>
      <c r="K70" s="8">
        <f t="shared" si="23"/>
        <v>0</v>
      </c>
      <c r="L70" s="8">
        <f t="shared" si="23"/>
        <v>0</v>
      </c>
      <c r="M70" s="8">
        <f t="shared" si="23"/>
        <v>0</v>
      </c>
      <c r="N70" s="93"/>
      <c r="O70" s="78"/>
    </row>
    <row r="71" spans="1:15" ht="57.75" customHeight="1" x14ac:dyDescent="0.2">
      <c r="A71" s="82"/>
      <c r="B71" s="60"/>
      <c r="C71" s="79"/>
      <c r="D71" s="43" t="s">
        <v>1</v>
      </c>
      <c r="E71" s="8">
        <v>0</v>
      </c>
      <c r="F71" s="8">
        <f t="shared" si="17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94"/>
      <c r="O71" s="79"/>
    </row>
    <row r="72" spans="1:15" ht="69" customHeight="1" x14ac:dyDescent="0.2">
      <c r="A72" s="82"/>
      <c r="B72" s="60"/>
      <c r="C72" s="79"/>
      <c r="D72" s="43" t="s">
        <v>6</v>
      </c>
      <c r="E72" s="8">
        <v>0</v>
      </c>
      <c r="F72" s="8">
        <f t="shared" si="17"/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94"/>
      <c r="O72" s="79"/>
    </row>
    <row r="73" spans="1:15" ht="81" customHeight="1" x14ac:dyDescent="0.2">
      <c r="A73" s="82"/>
      <c r="B73" s="60"/>
      <c r="C73" s="79"/>
      <c r="D73" s="43" t="s">
        <v>14</v>
      </c>
      <c r="E73" s="8">
        <v>0</v>
      </c>
      <c r="F73" s="8">
        <f t="shared" si="17"/>
        <v>14770.2</v>
      </c>
      <c r="G73" s="8">
        <v>14770.2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94"/>
      <c r="O73" s="79"/>
    </row>
    <row r="74" spans="1:15" ht="36" customHeight="1" x14ac:dyDescent="0.2">
      <c r="A74" s="82"/>
      <c r="B74" s="60"/>
      <c r="C74" s="80"/>
      <c r="D74" s="43" t="s">
        <v>20</v>
      </c>
      <c r="E74" s="8">
        <v>0</v>
      </c>
      <c r="F74" s="8">
        <f t="shared" si="17"/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95"/>
      <c r="O74" s="80"/>
    </row>
    <row r="75" spans="1:15" ht="15" customHeight="1" x14ac:dyDescent="0.2">
      <c r="A75" s="82" t="s">
        <v>163</v>
      </c>
      <c r="B75" s="60" t="s">
        <v>166</v>
      </c>
      <c r="C75" s="78"/>
      <c r="D75" s="43" t="s">
        <v>2</v>
      </c>
      <c r="E75" s="8">
        <f>SUM(E76:E79)</f>
        <v>0</v>
      </c>
      <c r="F75" s="8">
        <f t="shared" si="17"/>
        <v>3000</v>
      </c>
      <c r="G75" s="8">
        <f t="shared" ref="G75:M75" si="24">SUM(G76:G79)</f>
        <v>3000</v>
      </c>
      <c r="H75" s="8">
        <f t="shared" si="24"/>
        <v>0</v>
      </c>
      <c r="I75" s="8">
        <f t="shared" si="24"/>
        <v>0</v>
      </c>
      <c r="J75" s="8">
        <f t="shared" si="24"/>
        <v>0</v>
      </c>
      <c r="K75" s="8">
        <f t="shared" si="24"/>
        <v>0</v>
      </c>
      <c r="L75" s="8">
        <f t="shared" si="24"/>
        <v>0</v>
      </c>
      <c r="M75" s="8">
        <f t="shared" si="24"/>
        <v>0</v>
      </c>
      <c r="N75" s="93"/>
      <c r="O75" s="78"/>
    </row>
    <row r="76" spans="1:15" ht="57.75" customHeight="1" x14ac:dyDescent="0.2">
      <c r="A76" s="82"/>
      <c r="B76" s="60"/>
      <c r="C76" s="79"/>
      <c r="D76" s="43" t="s">
        <v>1</v>
      </c>
      <c r="E76" s="8">
        <v>0</v>
      </c>
      <c r="F76" s="8">
        <f t="shared" si="17"/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94"/>
      <c r="O76" s="79"/>
    </row>
    <row r="77" spans="1:15" ht="69" customHeight="1" x14ac:dyDescent="0.2">
      <c r="A77" s="82"/>
      <c r="B77" s="60"/>
      <c r="C77" s="79"/>
      <c r="D77" s="43" t="s">
        <v>6</v>
      </c>
      <c r="E77" s="8">
        <v>0</v>
      </c>
      <c r="F77" s="8">
        <f t="shared" si="17"/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94"/>
      <c r="O77" s="79"/>
    </row>
    <row r="78" spans="1:15" ht="81" customHeight="1" x14ac:dyDescent="0.2">
      <c r="A78" s="82"/>
      <c r="B78" s="60"/>
      <c r="C78" s="79"/>
      <c r="D78" s="43" t="s">
        <v>14</v>
      </c>
      <c r="E78" s="8">
        <v>0</v>
      </c>
      <c r="F78" s="8">
        <f t="shared" si="17"/>
        <v>3000</v>
      </c>
      <c r="G78" s="8">
        <v>3000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94"/>
      <c r="O78" s="79"/>
    </row>
    <row r="79" spans="1:15" ht="36" customHeight="1" x14ac:dyDescent="0.2">
      <c r="A79" s="82"/>
      <c r="B79" s="60"/>
      <c r="C79" s="80"/>
      <c r="D79" s="43" t="s">
        <v>20</v>
      </c>
      <c r="E79" s="8">
        <v>0</v>
      </c>
      <c r="F79" s="8">
        <f t="shared" si="17"/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95"/>
      <c r="O79" s="80"/>
    </row>
    <row r="80" spans="1:15" ht="54" customHeight="1" x14ac:dyDescent="0.2">
      <c r="A80" s="82" t="s">
        <v>164</v>
      </c>
      <c r="B80" s="61" t="s">
        <v>295</v>
      </c>
      <c r="C80" s="78"/>
      <c r="D80" s="43" t="s">
        <v>2</v>
      </c>
      <c r="E80" s="8">
        <f>SUM(E81:E84)</f>
        <v>0</v>
      </c>
      <c r="F80" s="8">
        <f t="shared" ref="F80:F111" si="25">SUM(G80:K80)</f>
        <v>55555.6</v>
      </c>
      <c r="G80" s="8">
        <f t="shared" ref="G80:M80" si="26">SUM(G81:G84)</f>
        <v>55555.6</v>
      </c>
      <c r="H80" s="8">
        <f t="shared" si="26"/>
        <v>0</v>
      </c>
      <c r="I80" s="8">
        <f t="shared" si="26"/>
        <v>0</v>
      </c>
      <c r="J80" s="8">
        <f t="shared" si="26"/>
        <v>0</v>
      </c>
      <c r="K80" s="8">
        <f t="shared" si="26"/>
        <v>0</v>
      </c>
      <c r="L80" s="8">
        <f t="shared" si="26"/>
        <v>0</v>
      </c>
      <c r="M80" s="8">
        <f t="shared" si="26"/>
        <v>0</v>
      </c>
      <c r="N80" s="93"/>
      <c r="O80" s="78"/>
    </row>
    <row r="81" spans="1:15" ht="90" customHeight="1" x14ac:dyDescent="0.2">
      <c r="A81" s="82"/>
      <c r="B81" s="62"/>
      <c r="C81" s="79"/>
      <c r="D81" s="43" t="s">
        <v>1</v>
      </c>
      <c r="E81" s="8">
        <v>0</v>
      </c>
      <c r="F81" s="8">
        <f t="shared" si="25"/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94"/>
      <c r="O81" s="79"/>
    </row>
    <row r="82" spans="1:15" ht="95.25" customHeight="1" x14ac:dyDescent="0.2">
      <c r="A82" s="82"/>
      <c r="B82" s="62"/>
      <c r="C82" s="79"/>
      <c r="D82" s="43" t="s">
        <v>6</v>
      </c>
      <c r="E82" s="8">
        <v>0</v>
      </c>
      <c r="F82" s="8">
        <f t="shared" si="25"/>
        <v>50000</v>
      </c>
      <c r="G82" s="8">
        <v>50000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94"/>
      <c r="O82" s="79"/>
    </row>
    <row r="83" spans="1:15" ht="103.5" customHeight="1" x14ac:dyDescent="0.2">
      <c r="A83" s="82"/>
      <c r="B83" s="62"/>
      <c r="C83" s="79"/>
      <c r="D83" s="43" t="s">
        <v>14</v>
      </c>
      <c r="E83" s="8">
        <v>0</v>
      </c>
      <c r="F83" s="8">
        <f t="shared" si="25"/>
        <v>5555.6</v>
      </c>
      <c r="G83" s="8">
        <v>5555.6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94"/>
      <c r="O83" s="79"/>
    </row>
    <row r="84" spans="1:15" ht="46.5" customHeight="1" x14ac:dyDescent="0.2">
      <c r="A84" s="82"/>
      <c r="B84" s="63"/>
      <c r="C84" s="80"/>
      <c r="D84" s="43" t="s">
        <v>20</v>
      </c>
      <c r="E84" s="8">
        <v>0</v>
      </c>
      <c r="F84" s="8">
        <f t="shared" si="25"/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95"/>
      <c r="O84" s="80"/>
    </row>
    <row r="85" spans="1:15" ht="15" customHeight="1" x14ac:dyDescent="0.2">
      <c r="A85" s="82" t="s">
        <v>165</v>
      </c>
      <c r="B85" s="60" t="s">
        <v>176</v>
      </c>
      <c r="C85" s="78"/>
      <c r="D85" s="43" t="s">
        <v>2</v>
      </c>
      <c r="E85" s="8">
        <f>SUM(E86:E89)</f>
        <v>0</v>
      </c>
      <c r="F85" s="8">
        <f t="shared" si="25"/>
        <v>1500</v>
      </c>
      <c r="G85" s="8">
        <f t="shared" ref="G85:M85" si="27">SUM(G86:G89)</f>
        <v>1500</v>
      </c>
      <c r="H85" s="8">
        <f t="shared" si="27"/>
        <v>0</v>
      </c>
      <c r="I85" s="8">
        <f t="shared" si="27"/>
        <v>0</v>
      </c>
      <c r="J85" s="8">
        <f t="shared" si="27"/>
        <v>0</v>
      </c>
      <c r="K85" s="8">
        <f t="shared" si="27"/>
        <v>0</v>
      </c>
      <c r="L85" s="8">
        <f t="shared" si="27"/>
        <v>0</v>
      </c>
      <c r="M85" s="8">
        <f t="shared" si="27"/>
        <v>0</v>
      </c>
      <c r="N85" s="93"/>
      <c r="O85" s="78"/>
    </row>
    <row r="86" spans="1:15" ht="57.75" customHeight="1" x14ac:dyDescent="0.2">
      <c r="A86" s="82"/>
      <c r="B86" s="60"/>
      <c r="C86" s="79"/>
      <c r="D86" s="43" t="s">
        <v>1</v>
      </c>
      <c r="E86" s="8">
        <v>0</v>
      </c>
      <c r="F86" s="8">
        <f t="shared" si="25"/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94"/>
      <c r="O86" s="79"/>
    </row>
    <row r="87" spans="1:15" ht="69" customHeight="1" x14ac:dyDescent="0.2">
      <c r="A87" s="82"/>
      <c r="B87" s="60"/>
      <c r="C87" s="79"/>
      <c r="D87" s="43" t="s">
        <v>6</v>
      </c>
      <c r="E87" s="8">
        <v>0</v>
      </c>
      <c r="F87" s="8">
        <f t="shared" si="25"/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94"/>
      <c r="O87" s="79"/>
    </row>
    <row r="88" spans="1:15" ht="81" customHeight="1" x14ac:dyDescent="0.2">
      <c r="A88" s="82"/>
      <c r="B88" s="60"/>
      <c r="C88" s="79"/>
      <c r="D88" s="43" t="s">
        <v>14</v>
      </c>
      <c r="E88" s="8">
        <v>0</v>
      </c>
      <c r="F88" s="8">
        <f t="shared" si="25"/>
        <v>1500</v>
      </c>
      <c r="G88" s="8">
        <v>1500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94"/>
      <c r="O88" s="79"/>
    </row>
    <row r="89" spans="1:15" ht="36" customHeight="1" x14ac:dyDescent="0.2">
      <c r="A89" s="82"/>
      <c r="B89" s="60"/>
      <c r="C89" s="80"/>
      <c r="D89" s="43" t="s">
        <v>20</v>
      </c>
      <c r="E89" s="8">
        <v>0</v>
      </c>
      <c r="F89" s="8">
        <f t="shared" si="25"/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95"/>
      <c r="O89" s="80"/>
    </row>
    <row r="90" spans="1:15" ht="21" customHeight="1" x14ac:dyDescent="0.2">
      <c r="A90" s="82" t="s">
        <v>174</v>
      </c>
      <c r="B90" s="60" t="s">
        <v>186</v>
      </c>
      <c r="C90" s="78"/>
      <c r="D90" s="43" t="s">
        <v>2</v>
      </c>
      <c r="E90" s="8">
        <f>SUM(E91:E94)</f>
        <v>0</v>
      </c>
      <c r="F90" s="8">
        <f t="shared" si="25"/>
        <v>300</v>
      </c>
      <c r="G90" s="8">
        <f t="shared" ref="G90:M90" si="28">SUM(G91:G94)</f>
        <v>300</v>
      </c>
      <c r="H90" s="8">
        <f t="shared" si="28"/>
        <v>0</v>
      </c>
      <c r="I90" s="8">
        <f t="shared" si="28"/>
        <v>0</v>
      </c>
      <c r="J90" s="8">
        <f t="shared" si="28"/>
        <v>0</v>
      </c>
      <c r="K90" s="8">
        <f t="shared" si="28"/>
        <v>0</v>
      </c>
      <c r="L90" s="8">
        <f t="shared" si="28"/>
        <v>0</v>
      </c>
      <c r="M90" s="8">
        <f t="shared" si="28"/>
        <v>0</v>
      </c>
      <c r="N90" s="93"/>
      <c r="O90" s="78"/>
    </row>
    <row r="91" spans="1:15" ht="57.75" customHeight="1" x14ac:dyDescent="0.2">
      <c r="A91" s="82"/>
      <c r="B91" s="60"/>
      <c r="C91" s="79"/>
      <c r="D91" s="43" t="s">
        <v>1</v>
      </c>
      <c r="E91" s="8">
        <v>0</v>
      </c>
      <c r="F91" s="8">
        <f t="shared" si="25"/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94"/>
      <c r="O91" s="79"/>
    </row>
    <row r="92" spans="1:15" ht="69" customHeight="1" x14ac:dyDescent="0.2">
      <c r="A92" s="82"/>
      <c r="B92" s="60"/>
      <c r="C92" s="79"/>
      <c r="D92" s="43" t="s">
        <v>6</v>
      </c>
      <c r="E92" s="8">
        <v>0</v>
      </c>
      <c r="F92" s="8">
        <f t="shared" si="25"/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94"/>
      <c r="O92" s="79"/>
    </row>
    <row r="93" spans="1:15" ht="81" customHeight="1" x14ac:dyDescent="0.2">
      <c r="A93" s="82"/>
      <c r="B93" s="60"/>
      <c r="C93" s="79"/>
      <c r="D93" s="43" t="s">
        <v>14</v>
      </c>
      <c r="E93" s="8">
        <v>0</v>
      </c>
      <c r="F93" s="8">
        <f t="shared" si="25"/>
        <v>300</v>
      </c>
      <c r="G93" s="8">
        <v>300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94"/>
      <c r="O93" s="79"/>
    </row>
    <row r="94" spans="1:15" ht="36" customHeight="1" x14ac:dyDescent="0.2">
      <c r="A94" s="82"/>
      <c r="B94" s="60"/>
      <c r="C94" s="80"/>
      <c r="D94" s="43" t="s">
        <v>20</v>
      </c>
      <c r="E94" s="8">
        <v>0</v>
      </c>
      <c r="F94" s="8">
        <f t="shared" si="25"/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95"/>
      <c r="O94" s="80"/>
    </row>
    <row r="95" spans="1:15" ht="21" customHeight="1" x14ac:dyDescent="0.2">
      <c r="A95" s="82" t="s">
        <v>175</v>
      </c>
      <c r="B95" s="60" t="s">
        <v>185</v>
      </c>
      <c r="C95" s="78"/>
      <c r="D95" s="43" t="s">
        <v>2</v>
      </c>
      <c r="E95" s="8">
        <f>SUM(E96:E99)</f>
        <v>0</v>
      </c>
      <c r="F95" s="8">
        <f t="shared" si="25"/>
        <v>1044.79</v>
      </c>
      <c r="G95" s="8">
        <f t="shared" ref="G95:M95" si="29">SUM(G96:G99)</f>
        <v>744.79</v>
      </c>
      <c r="H95" s="8">
        <f t="shared" si="29"/>
        <v>300</v>
      </c>
      <c r="I95" s="8">
        <f t="shared" si="29"/>
        <v>0</v>
      </c>
      <c r="J95" s="8">
        <f t="shared" si="29"/>
        <v>0</v>
      </c>
      <c r="K95" s="8">
        <f t="shared" si="29"/>
        <v>0</v>
      </c>
      <c r="L95" s="8">
        <f t="shared" si="29"/>
        <v>0</v>
      </c>
      <c r="M95" s="8">
        <f t="shared" si="29"/>
        <v>0</v>
      </c>
      <c r="N95" s="93"/>
      <c r="O95" s="78"/>
    </row>
    <row r="96" spans="1:15" ht="50.25" customHeight="1" x14ac:dyDescent="0.2">
      <c r="A96" s="82"/>
      <c r="B96" s="60"/>
      <c r="C96" s="79"/>
      <c r="D96" s="43" t="s">
        <v>1</v>
      </c>
      <c r="E96" s="8">
        <v>0</v>
      </c>
      <c r="F96" s="8">
        <f t="shared" si="25"/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94"/>
      <c r="O96" s="79"/>
    </row>
    <row r="97" spans="1:16" ht="47.25" customHeight="1" x14ac:dyDescent="0.2">
      <c r="A97" s="82"/>
      <c r="B97" s="60"/>
      <c r="C97" s="79"/>
      <c r="D97" s="43" t="s">
        <v>6</v>
      </c>
      <c r="E97" s="8">
        <v>0</v>
      </c>
      <c r="F97" s="8">
        <f t="shared" si="25"/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94"/>
      <c r="O97" s="79"/>
    </row>
    <row r="98" spans="1:16" ht="58.5" customHeight="1" x14ac:dyDescent="0.2">
      <c r="A98" s="82"/>
      <c r="B98" s="60"/>
      <c r="C98" s="79"/>
      <c r="D98" s="43" t="s">
        <v>14</v>
      </c>
      <c r="E98" s="8">
        <v>0</v>
      </c>
      <c r="F98" s="8">
        <f t="shared" si="25"/>
        <v>1044.79</v>
      </c>
      <c r="G98" s="8">
        <v>744.79</v>
      </c>
      <c r="H98" s="8">
        <v>300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94"/>
      <c r="O98" s="79"/>
      <c r="P98" s="40"/>
    </row>
    <row r="99" spans="1:16" ht="36" customHeight="1" x14ac:dyDescent="0.2">
      <c r="A99" s="82"/>
      <c r="B99" s="60"/>
      <c r="C99" s="80"/>
      <c r="D99" s="43" t="s">
        <v>20</v>
      </c>
      <c r="E99" s="8">
        <v>0</v>
      </c>
      <c r="F99" s="8">
        <f t="shared" si="25"/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95"/>
      <c r="O99" s="80"/>
    </row>
    <row r="100" spans="1:16" ht="21" customHeight="1" x14ac:dyDescent="0.2">
      <c r="A100" s="82" t="s">
        <v>188</v>
      </c>
      <c r="B100" s="60" t="s">
        <v>192</v>
      </c>
      <c r="C100" s="78"/>
      <c r="D100" s="43" t="s">
        <v>2</v>
      </c>
      <c r="E100" s="8">
        <f>SUM(E101:E104)</f>
        <v>0</v>
      </c>
      <c r="F100" s="8">
        <f t="shared" si="25"/>
        <v>7626.31</v>
      </c>
      <c r="G100" s="8">
        <f t="shared" ref="G100:M100" si="30">SUM(G101:G104)</f>
        <v>7626.31</v>
      </c>
      <c r="H100" s="8">
        <f t="shared" si="30"/>
        <v>0</v>
      </c>
      <c r="I100" s="8">
        <f t="shared" si="30"/>
        <v>0</v>
      </c>
      <c r="J100" s="8">
        <f t="shared" si="30"/>
        <v>0</v>
      </c>
      <c r="K100" s="8">
        <f t="shared" si="30"/>
        <v>0</v>
      </c>
      <c r="L100" s="8">
        <f t="shared" si="30"/>
        <v>0</v>
      </c>
      <c r="M100" s="8">
        <f t="shared" si="30"/>
        <v>0</v>
      </c>
      <c r="N100" s="93"/>
      <c r="O100" s="78"/>
    </row>
    <row r="101" spans="1:16" ht="57.75" customHeight="1" x14ac:dyDescent="0.2">
      <c r="A101" s="82"/>
      <c r="B101" s="60"/>
      <c r="C101" s="79"/>
      <c r="D101" s="43" t="s">
        <v>1</v>
      </c>
      <c r="E101" s="8">
        <v>0</v>
      </c>
      <c r="F101" s="8">
        <f t="shared" si="25"/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94"/>
      <c r="O101" s="79"/>
    </row>
    <row r="102" spans="1:16" ht="69" customHeight="1" x14ac:dyDescent="0.2">
      <c r="A102" s="82"/>
      <c r="B102" s="60"/>
      <c r="C102" s="79"/>
      <c r="D102" s="43" t="s">
        <v>6</v>
      </c>
      <c r="E102" s="8">
        <v>0</v>
      </c>
      <c r="F102" s="8">
        <f t="shared" si="25"/>
        <v>7550.01</v>
      </c>
      <c r="G102" s="8">
        <v>7550.01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94"/>
      <c r="O102" s="79"/>
    </row>
    <row r="103" spans="1:16" ht="61.5" customHeight="1" x14ac:dyDescent="0.2">
      <c r="A103" s="82"/>
      <c r="B103" s="60"/>
      <c r="C103" s="79"/>
      <c r="D103" s="43" t="s">
        <v>14</v>
      </c>
      <c r="E103" s="8">
        <v>0</v>
      </c>
      <c r="F103" s="8">
        <f t="shared" si="25"/>
        <v>76.3</v>
      </c>
      <c r="G103" s="8">
        <v>76.3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94"/>
      <c r="O103" s="79"/>
    </row>
    <row r="104" spans="1:16" ht="36" customHeight="1" x14ac:dyDescent="0.2">
      <c r="A104" s="82"/>
      <c r="B104" s="60"/>
      <c r="C104" s="80"/>
      <c r="D104" s="43" t="s">
        <v>20</v>
      </c>
      <c r="E104" s="8">
        <v>0</v>
      </c>
      <c r="F104" s="8">
        <f t="shared" si="25"/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95"/>
      <c r="O104" s="80"/>
    </row>
    <row r="105" spans="1:16" ht="21" customHeight="1" x14ac:dyDescent="0.2">
      <c r="A105" s="82" t="s">
        <v>189</v>
      </c>
      <c r="B105" s="60" t="s">
        <v>194</v>
      </c>
      <c r="C105" s="78"/>
      <c r="D105" s="43" t="s">
        <v>2</v>
      </c>
      <c r="E105" s="8">
        <f>SUM(E106:E109)</f>
        <v>0</v>
      </c>
      <c r="F105" s="8">
        <f t="shared" si="25"/>
        <v>20000</v>
      </c>
      <c r="G105" s="8">
        <f t="shared" ref="G105:M105" si="31">SUM(G106:G109)</f>
        <v>20000</v>
      </c>
      <c r="H105" s="8">
        <f t="shared" si="31"/>
        <v>0</v>
      </c>
      <c r="I105" s="8">
        <f t="shared" si="31"/>
        <v>0</v>
      </c>
      <c r="J105" s="8">
        <f t="shared" si="31"/>
        <v>0</v>
      </c>
      <c r="K105" s="8">
        <f t="shared" si="31"/>
        <v>0</v>
      </c>
      <c r="L105" s="8">
        <f t="shared" si="31"/>
        <v>0</v>
      </c>
      <c r="M105" s="8">
        <f t="shared" si="31"/>
        <v>0</v>
      </c>
      <c r="N105" s="93"/>
      <c r="O105" s="78"/>
    </row>
    <row r="106" spans="1:16" ht="57.75" customHeight="1" x14ac:dyDescent="0.2">
      <c r="A106" s="82"/>
      <c r="B106" s="60"/>
      <c r="C106" s="79"/>
      <c r="D106" s="43" t="s">
        <v>1</v>
      </c>
      <c r="E106" s="8">
        <v>0</v>
      </c>
      <c r="F106" s="8">
        <f t="shared" si="25"/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94"/>
      <c r="O106" s="79"/>
    </row>
    <row r="107" spans="1:16" ht="69" customHeight="1" x14ac:dyDescent="0.2">
      <c r="A107" s="82"/>
      <c r="B107" s="60"/>
      <c r="C107" s="79"/>
      <c r="D107" s="43" t="s">
        <v>6</v>
      </c>
      <c r="E107" s="8">
        <v>0</v>
      </c>
      <c r="F107" s="8">
        <f t="shared" si="25"/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94"/>
      <c r="O107" s="79"/>
    </row>
    <row r="108" spans="1:16" ht="81" customHeight="1" x14ac:dyDescent="0.2">
      <c r="A108" s="82"/>
      <c r="B108" s="60"/>
      <c r="C108" s="79"/>
      <c r="D108" s="43" t="s">
        <v>14</v>
      </c>
      <c r="E108" s="8">
        <v>0</v>
      </c>
      <c r="F108" s="8">
        <f t="shared" si="25"/>
        <v>20000</v>
      </c>
      <c r="G108" s="8">
        <v>20000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94"/>
      <c r="O108" s="79"/>
    </row>
    <row r="109" spans="1:16" ht="36" customHeight="1" x14ac:dyDescent="0.2">
      <c r="A109" s="82"/>
      <c r="B109" s="60"/>
      <c r="C109" s="80"/>
      <c r="D109" s="43" t="s">
        <v>20</v>
      </c>
      <c r="E109" s="8">
        <v>0</v>
      </c>
      <c r="F109" s="8">
        <f t="shared" si="25"/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95"/>
      <c r="O109" s="80"/>
    </row>
    <row r="110" spans="1:16" ht="21" customHeight="1" x14ac:dyDescent="0.2">
      <c r="A110" s="82" t="s">
        <v>195</v>
      </c>
      <c r="B110" s="60" t="s">
        <v>345</v>
      </c>
      <c r="C110" s="78"/>
      <c r="D110" s="43" t="s">
        <v>2</v>
      </c>
      <c r="E110" s="8">
        <f>SUM(E111:E114)</f>
        <v>0</v>
      </c>
      <c r="F110" s="8">
        <f t="shared" si="25"/>
        <v>0</v>
      </c>
      <c r="G110" s="8">
        <f t="shared" ref="G110:M110" si="32">SUM(G111:G114)</f>
        <v>0</v>
      </c>
      <c r="H110" s="8">
        <f t="shared" si="32"/>
        <v>0</v>
      </c>
      <c r="I110" s="8">
        <f t="shared" si="32"/>
        <v>0</v>
      </c>
      <c r="J110" s="8">
        <f t="shared" si="32"/>
        <v>0</v>
      </c>
      <c r="K110" s="8">
        <f t="shared" si="32"/>
        <v>0</v>
      </c>
      <c r="L110" s="8">
        <f t="shared" si="32"/>
        <v>0</v>
      </c>
      <c r="M110" s="8">
        <f t="shared" si="32"/>
        <v>0</v>
      </c>
      <c r="N110" s="93"/>
      <c r="O110" s="78"/>
    </row>
    <row r="111" spans="1:16" ht="57.75" customHeight="1" x14ac:dyDescent="0.2">
      <c r="A111" s="82"/>
      <c r="B111" s="60"/>
      <c r="C111" s="79"/>
      <c r="D111" s="43" t="s">
        <v>1</v>
      </c>
      <c r="E111" s="8">
        <v>0</v>
      </c>
      <c r="F111" s="8">
        <f t="shared" si="25"/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94"/>
      <c r="O111" s="79"/>
    </row>
    <row r="112" spans="1:16" ht="69" customHeight="1" x14ac:dyDescent="0.2">
      <c r="A112" s="82"/>
      <c r="B112" s="60"/>
      <c r="C112" s="79"/>
      <c r="D112" s="43" t="s">
        <v>6</v>
      </c>
      <c r="E112" s="8">
        <v>0</v>
      </c>
      <c r="F112" s="8">
        <f t="shared" ref="F112:F154" si="33">SUM(G112:K112)</f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94"/>
      <c r="O112" s="79"/>
    </row>
    <row r="113" spans="1:16" ht="81" customHeight="1" x14ac:dyDescent="0.2">
      <c r="A113" s="82"/>
      <c r="B113" s="60"/>
      <c r="C113" s="79"/>
      <c r="D113" s="43" t="s">
        <v>14</v>
      </c>
      <c r="E113" s="8">
        <v>0</v>
      </c>
      <c r="F113" s="8">
        <f t="shared" si="33"/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94"/>
      <c r="O113" s="79"/>
    </row>
    <row r="114" spans="1:16" ht="36" customHeight="1" x14ac:dyDescent="0.2">
      <c r="A114" s="82"/>
      <c r="B114" s="60"/>
      <c r="C114" s="80"/>
      <c r="D114" s="43" t="s">
        <v>20</v>
      </c>
      <c r="E114" s="8">
        <v>0</v>
      </c>
      <c r="F114" s="8">
        <f t="shared" si="33"/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95"/>
      <c r="O114" s="80"/>
    </row>
    <row r="115" spans="1:16" ht="21" customHeight="1" x14ac:dyDescent="0.2">
      <c r="A115" s="82" t="s">
        <v>196</v>
      </c>
      <c r="B115" s="60" t="s">
        <v>323</v>
      </c>
      <c r="C115" s="78"/>
      <c r="D115" s="43" t="s">
        <v>2</v>
      </c>
      <c r="E115" s="8">
        <f>SUM(E116:E119)</f>
        <v>0</v>
      </c>
      <c r="F115" s="8">
        <f t="shared" si="33"/>
        <v>0</v>
      </c>
      <c r="G115" s="8">
        <f t="shared" ref="G115:M115" si="34">SUM(G116:G119)</f>
        <v>0</v>
      </c>
      <c r="H115" s="8">
        <f t="shared" si="34"/>
        <v>0</v>
      </c>
      <c r="I115" s="8">
        <f t="shared" si="34"/>
        <v>0</v>
      </c>
      <c r="J115" s="8">
        <f t="shared" si="34"/>
        <v>0</v>
      </c>
      <c r="K115" s="8">
        <f t="shared" si="34"/>
        <v>0</v>
      </c>
      <c r="L115" s="8">
        <f t="shared" si="34"/>
        <v>0</v>
      </c>
      <c r="M115" s="8">
        <f t="shared" si="34"/>
        <v>0</v>
      </c>
      <c r="N115" s="93"/>
      <c r="O115" s="78"/>
    </row>
    <row r="116" spans="1:16" ht="57.75" customHeight="1" x14ac:dyDescent="0.2">
      <c r="A116" s="82"/>
      <c r="B116" s="60"/>
      <c r="C116" s="79"/>
      <c r="D116" s="43" t="s">
        <v>1</v>
      </c>
      <c r="E116" s="8">
        <v>0</v>
      </c>
      <c r="F116" s="8">
        <f t="shared" si="33"/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94"/>
      <c r="O116" s="79"/>
    </row>
    <row r="117" spans="1:16" ht="69" customHeight="1" x14ac:dyDescent="0.2">
      <c r="A117" s="82"/>
      <c r="B117" s="60"/>
      <c r="C117" s="79"/>
      <c r="D117" s="43" t="s">
        <v>6</v>
      </c>
      <c r="E117" s="8">
        <v>0</v>
      </c>
      <c r="F117" s="8">
        <f t="shared" si="33"/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94"/>
      <c r="O117" s="79"/>
    </row>
    <row r="118" spans="1:16" ht="70.5" customHeight="1" x14ac:dyDescent="0.2">
      <c r="A118" s="82"/>
      <c r="B118" s="60"/>
      <c r="C118" s="79"/>
      <c r="D118" s="43" t="s">
        <v>14</v>
      </c>
      <c r="E118" s="8">
        <v>0</v>
      </c>
      <c r="F118" s="8">
        <f t="shared" si="33"/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94"/>
      <c r="O118" s="79"/>
      <c r="P118" s="22"/>
    </row>
    <row r="119" spans="1:16" ht="36" customHeight="1" x14ac:dyDescent="0.2">
      <c r="A119" s="82"/>
      <c r="B119" s="60"/>
      <c r="C119" s="80"/>
      <c r="D119" s="43" t="s">
        <v>20</v>
      </c>
      <c r="E119" s="8">
        <v>0</v>
      </c>
      <c r="F119" s="8">
        <f t="shared" si="33"/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95"/>
      <c r="O119" s="80"/>
    </row>
    <row r="120" spans="1:16" ht="21" customHeight="1" x14ac:dyDescent="0.2">
      <c r="A120" s="82" t="s">
        <v>203</v>
      </c>
      <c r="B120" s="60" t="s">
        <v>324</v>
      </c>
      <c r="C120" s="78"/>
      <c r="D120" s="43" t="s">
        <v>2</v>
      </c>
      <c r="E120" s="8">
        <f>SUM(E121:E124)</f>
        <v>0</v>
      </c>
      <c r="F120" s="8">
        <f t="shared" si="33"/>
        <v>0</v>
      </c>
      <c r="G120" s="8">
        <f t="shared" ref="G120:M120" si="35">SUM(G121:G124)</f>
        <v>0</v>
      </c>
      <c r="H120" s="8">
        <f t="shared" si="35"/>
        <v>0</v>
      </c>
      <c r="I120" s="8">
        <f t="shared" si="35"/>
        <v>0</v>
      </c>
      <c r="J120" s="8">
        <f t="shared" si="35"/>
        <v>0</v>
      </c>
      <c r="K120" s="8">
        <f t="shared" si="35"/>
        <v>0</v>
      </c>
      <c r="L120" s="8">
        <f t="shared" si="35"/>
        <v>0</v>
      </c>
      <c r="M120" s="8">
        <f t="shared" si="35"/>
        <v>0</v>
      </c>
      <c r="N120" s="93"/>
      <c r="O120" s="78"/>
    </row>
    <row r="121" spans="1:16" ht="57.75" customHeight="1" x14ac:dyDescent="0.2">
      <c r="A121" s="82"/>
      <c r="B121" s="60"/>
      <c r="C121" s="79"/>
      <c r="D121" s="43" t="s">
        <v>1</v>
      </c>
      <c r="E121" s="8">
        <v>0</v>
      </c>
      <c r="F121" s="8">
        <f t="shared" si="33"/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94"/>
      <c r="O121" s="79"/>
    </row>
    <row r="122" spans="1:16" ht="69" customHeight="1" x14ac:dyDescent="0.2">
      <c r="A122" s="82"/>
      <c r="B122" s="60"/>
      <c r="C122" s="79"/>
      <c r="D122" s="43" t="s">
        <v>6</v>
      </c>
      <c r="E122" s="8">
        <v>0</v>
      </c>
      <c r="F122" s="8">
        <f t="shared" si="33"/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94"/>
      <c r="O122" s="79"/>
    </row>
    <row r="123" spans="1:16" ht="81" customHeight="1" x14ac:dyDescent="0.2">
      <c r="A123" s="82"/>
      <c r="B123" s="60"/>
      <c r="C123" s="79"/>
      <c r="D123" s="43" t="s">
        <v>14</v>
      </c>
      <c r="E123" s="8">
        <v>0</v>
      </c>
      <c r="F123" s="8">
        <f t="shared" si="33"/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94"/>
      <c r="O123" s="79"/>
      <c r="P123" s="22"/>
    </row>
    <row r="124" spans="1:16" ht="36" customHeight="1" x14ac:dyDescent="0.2">
      <c r="A124" s="82"/>
      <c r="B124" s="60"/>
      <c r="C124" s="80"/>
      <c r="D124" s="43" t="s">
        <v>20</v>
      </c>
      <c r="E124" s="8">
        <v>0</v>
      </c>
      <c r="F124" s="8">
        <f t="shared" si="33"/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95"/>
      <c r="O124" s="80"/>
    </row>
    <row r="125" spans="1:16" ht="21" customHeight="1" x14ac:dyDescent="0.2">
      <c r="A125" s="82" t="s">
        <v>321</v>
      </c>
      <c r="B125" s="60" t="s">
        <v>347</v>
      </c>
      <c r="C125" s="78"/>
      <c r="D125" s="43" t="s">
        <v>2</v>
      </c>
      <c r="E125" s="8">
        <f>SUM(E126:E129)</f>
        <v>0</v>
      </c>
      <c r="F125" s="8">
        <f t="shared" ref="F125:F129" si="36">SUM(G125:K125)</f>
        <v>5000</v>
      </c>
      <c r="G125" s="8">
        <f t="shared" ref="G125:M125" si="37">SUM(G126:G129)</f>
        <v>0</v>
      </c>
      <c r="H125" s="8">
        <f t="shared" si="37"/>
        <v>5000</v>
      </c>
      <c r="I125" s="8">
        <f t="shared" si="37"/>
        <v>0</v>
      </c>
      <c r="J125" s="8">
        <f t="shared" si="37"/>
        <v>0</v>
      </c>
      <c r="K125" s="8">
        <f t="shared" si="37"/>
        <v>0</v>
      </c>
      <c r="L125" s="8">
        <f t="shared" si="37"/>
        <v>0</v>
      </c>
      <c r="M125" s="8">
        <f t="shared" si="37"/>
        <v>0</v>
      </c>
      <c r="N125" s="93"/>
      <c r="O125" s="78"/>
    </row>
    <row r="126" spans="1:16" ht="57.75" customHeight="1" x14ac:dyDescent="0.2">
      <c r="A126" s="82"/>
      <c r="B126" s="60"/>
      <c r="C126" s="79"/>
      <c r="D126" s="43" t="s">
        <v>1</v>
      </c>
      <c r="E126" s="8">
        <v>0</v>
      </c>
      <c r="F126" s="8">
        <f t="shared" si="36"/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94"/>
      <c r="O126" s="79"/>
    </row>
    <row r="127" spans="1:16" ht="69" customHeight="1" x14ac:dyDescent="0.2">
      <c r="A127" s="82"/>
      <c r="B127" s="60"/>
      <c r="C127" s="79"/>
      <c r="D127" s="43" t="s">
        <v>6</v>
      </c>
      <c r="E127" s="8">
        <v>0</v>
      </c>
      <c r="F127" s="8">
        <f t="shared" si="36"/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94"/>
      <c r="O127" s="79"/>
    </row>
    <row r="128" spans="1:16" ht="81" customHeight="1" x14ac:dyDescent="0.2">
      <c r="A128" s="82"/>
      <c r="B128" s="60"/>
      <c r="C128" s="79"/>
      <c r="D128" s="43" t="s">
        <v>14</v>
      </c>
      <c r="E128" s="8">
        <v>0</v>
      </c>
      <c r="F128" s="8">
        <f t="shared" si="36"/>
        <v>5000</v>
      </c>
      <c r="G128" s="8">
        <v>0</v>
      </c>
      <c r="H128" s="8">
        <v>5000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94"/>
      <c r="O128" s="79"/>
      <c r="P128" s="22"/>
    </row>
    <row r="129" spans="1:16" ht="36" customHeight="1" x14ac:dyDescent="0.2">
      <c r="A129" s="82"/>
      <c r="B129" s="60"/>
      <c r="C129" s="80"/>
      <c r="D129" s="43" t="s">
        <v>20</v>
      </c>
      <c r="E129" s="8">
        <v>0</v>
      </c>
      <c r="F129" s="8">
        <f t="shared" si="36"/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95"/>
      <c r="O129" s="80"/>
    </row>
    <row r="130" spans="1:16" ht="21" customHeight="1" x14ac:dyDescent="0.2">
      <c r="A130" s="82" t="s">
        <v>322</v>
      </c>
      <c r="B130" s="60" t="s">
        <v>346</v>
      </c>
      <c r="C130" s="78"/>
      <c r="D130" s="43" t="s">
        <v>2</v>
      </c>
      <c r="E130" s="8">
        <f>SUM(E131:E134)</f>
        <v>0</v>
      </c>
      <c r="F130" s="8">
        <f t="shared" ref="F130:F134" si="38">SUM(G130:K130)</f>
        <v>950.8</v>
      </c>
      <c r="G130" s="8">
        <f t="shared" ref="G130:M130" si="39">SUM(G131:G134)</f>
        <v>0</v>
      </c>
      <c r="H130" s="8">
        <f t="shared" si="39"/>
        <v>950.8</v>
      </c>
      <c r="I130" s="8">
        <f t="shared" si="39"/>
        <v>0</v>
      </c>
      <c r="J130" s="8">
        <f t="shared" si="39"/>
        <v>0</v>
      </c>
      <c r="K130" s="8">
        <f t="shared" si="39"/>
        <v>0</v>
      </c>
      <c r="L130" s="8">
        <f t="shared" si="39"/>
        <v>0</v>
      </c>
      <c r="M130" s="8">
        <f t="shared" si="39"/>
        <v>0</v>
      </c>
      <c r="N130" s="93"/>
      <c r="O130" s="78"/>
    </row>
    <row r="131" spans="1:16" ht="57.75" customHeight="1" x14ac:dyDescent="0.2">
      <c r="A131" s="82"/>
      <c r="B131" s="60"/>
      <c r="C131" s="79"/>
      <c r="D131" s="43" t="s">
        <v>1</v>
      </c>
      <c r="E131" s="8">
        <v>0</v>
      </c>
      <c r="F131" s="8">
        <f t="shared" si="38"/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94"/>
      <c r="O131" s="79"/>
    </row>
    <row r="132" spans="1:16" ht="69" customHeight="1" x14ac:dyDescent="0.2">
      <c r="A132" s="82"/>
      <c r="B132" s="60"/>
      <c r="C132" s="79"/>
      <c r="D132" s="43" t="s">
        <v>6</v>
      </c>
      <c r="E132" s="8">
        <v>0</v>
      </c>
      <c r="F132" s="8">
        <f t="shared" si="38"/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94"/>
      <c r="O132" s="79"/>
    </row>
    <row r="133" spans="1:16" ht="81" customHeight="1" x14ac:dyDescent="0.2">
      <c r="A133" s="82"/>
      <c r="B133" s="60"/>
      <c r="C133" s="79"/>
      <c r="D133" s="43" t="s">
        <v>14</v>
      </c>
      <c r="E133" s="8">
        <v>0</v>
      </c>
      <c r="F133" s="8">
        <f t="shared" si="38"/>
        <v>950.8</v>
      </c>
      <c r="G133" s="8">
        <v>0</v>
      </c>
      <c r="H133" s="8">
        <v>950.8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94"/>
      <c r="O133" s="79"/>
      <c r="P133" s="22"/>
    </row>
    <row r="134" spans="1:16" ht="36" customHeight="1" x14ac:dyDescent="0.2">
      <c r="A134" s="82"/>
      <c r="B134" s="60"/>
      <c r="C134" s="80"/>
      <c r="D134" s="43" t="s">
        <v>20</v>
      </c>
      <c r="E134" s="8">
        <v>0</v>
      </c>
      <c r="F134" s="8">
        <f t="shared" si="38"/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95"/>
      <c r="O134" s="80"/>
    </row>
    <row r="135" spans="1:16" ht="21" customHeight="1" x14ac:dyDescent="0.2">
      <c r="A135" s="82" t="s">
        <v>332</v>
      </c>
      <c r="B135" s="60" t="s">
        <v>355</v>
      </c>
      <c r="C135" s="78"/>
      <c r="D135" s="43" t="s">
        <v>2</v>
      </c>
      <c r="E135" s="8">
        <f>SUM(E136:E139)</f>
        <v>0</v>
      </c>
      <c r="F135" s="8">
        <f t="shared" ref="F135:F139" si="40">SUM(G135:K135)</f>
        <v>3080</v>
      </c>
      <c r="G135" s="8">
        <f t="shared" ref="G135:M135" si="41">SUM(G136:G139)</f>
        <v>0</v>
      </c>
      <c r="H135" s="8">
        <f t="shared" si="41"/>
        <v>3080</v>
      </c>
      <c r="I135" s="8">
        <f t="shared" si="41"/>
        <v>0</v>
      </c>
      <c r="J135" s="8">
        <f t="shared" si="41"/>
        <v>0</v>
      </c>
      <c r="K135" s="8">
        <f t="shared" si="41"/>
        <v>0</v>
      </c>
      <c r="L135" s="8">
        <f t="shared" si="41"/>
        <v>0</v>
      </c>
      <c r="M135" s="8">
        <f t="shared" si="41"/>
        <v>0</v>
      </c>
      <c r="N135" s="93"/>
      <c r="O135" s="78"/>
    </row>
    <row r="136" spans="1:16" ht="57.75" customHeight="1" x14ac:dyDescent="0.2">
      <c r="A136" s="82"/>
      <c r="B136" s="60"/>
      <c r="C136" s="79"/>
      <c r="D136" s="43" t="s">
        <v>1</v>
      </c>
      <c r="E136" s="8">
        <v>0</v>
      </c>
      <c r="F136" s="8">
        <f t="shared" si="40"/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94"/>
      <c r="O136" s="79"/>
    </row>
    <row r="137" spans="1:16" ht="69" customHeight="1" x14ac:dyDescent="0.2">
      <c r="A137" s="82"/>
      <c r="B137" s="60"/>
      <c r="C137" s="79"/>
      <c r="D137" s="43" t="s">
        <v>6</v>
      </c>
      <c r="E137" s="8">
        <v>0</v>
      </c>
      <c r="F137" s="8">
        <f t="shared" si="40"/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94"/>
      <c r="O137" s="79"/>
    </row>
    <row r="138" spans="1:16" ht="81" customHeight="1" x14ac:dyDescent="0.2">
      <c r="A138" s="82"/>
      <c r="B138" s="60"/>
      <c r="C138" s="79"/>
      <c r="D138" s="43" t="s">
        <v>14</v>
      </c>
      <c r="E138" s="8">
        <v>0</v>
      </c>
      <c r="F138" s="8">
        <f t="shared" si="40"/>
        <v>3080</v>
      </c>
      <c r="G138" s="8">
        <v>0</v>
      </c>
      <c r="H138" s="8">
        <v>3080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94"/>
      <c r="O138" s="79"/>
      <c r="P138" s="22"/>
    </row>
    <row r="139" spans="1:16" ht="36" customHeight="1" x14ac:dyDescent="0.2">
      <c r="A139" s="82"/>
      <c r="B139" s="60"/>
      <c r="C139" s="80"/>
      <c r="D139" s="43" t="s">
        <v>20</v>
      </c>
      <c r="E139" s="8">
        <v>0</v>
      </c>
      <c r="F139" s="8">
        <f t="shared" si="40"/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95"/>
      <c r="O139" s="80"/>
    </row>
    <row r="140" spans="1:16" ht="21" customHeight="1" x14ac:dyDescent="0.2">
      <c r="A140" s="82" t="s">
        <v>333</v>
      </c>
      <c r="B140" s="60" t="s">
        <v>370</v>
      </c>
      <c r="C140" s="78"/>
      <c r="D140" s="43" t="s">
        <v>2</v>
      </c>
      <c r="E140" s="8">
        <f>SUM(E141:E144)</f>
        <v>0</v>
      </c>
      <c r="F140" s="8">
        <f t="shared" ref="F140:F144" si="42">SUM(G140:K140)</f>
        <v>1000</v>
      </c>
      <c r="G140" s="8">
        <f t="shared" ref="G140:M140" si="43">SUM(G141:G144)</f>
        <v>0</v>
      </c>
      <c r="H140" s="8">
        <f t="shared" si="43"/>
        <v>1000</v>
      </c>
      <c r="I140" s="8">
        <f t="shared" si="43"/>
        <v>0</v>
      </c>
      <c r="J140" s="8">
        <f t="shared" si="43"/>
        <v>0</v>
      </c>
      <c r="K140" s="8">
        <f t="shared" si="43"/>
        <v>0</v>
      </c>
      <c r="L140" s="8">
        <f t="shared" si="43"/>
        <v>0</v>
      </c>
      <c r="M140" s="8">
        <f t="shared" si="43"/>
        <v>0</v>
      </c>
      <c r="N140" s="93"/>
      <c r="O140" s="78"/>
    </row>
    <row r="141" spans="1:16" ht="51.75" customHeight="1" x14ac:dyDescent="0.2">
      <c r="A141" s="82"/>
      <c r="B141" s="60"/>
      <c r="C141" s="79"/>
      <c r="D141" s="43" t="s">
        <v>1</v>
      </c>
      <c r="E141" s="8">
        <v>0</v>
      </c>
      <c r="F141" s="8">
        <f t="shared" si="42"/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94"/>
      <c r="O141" s="79"/>
    </row>
    <row r="142" spans="1:16" ht="37.5" customHeight="1" x14ac:dyDescent="0.2">
      <c r="A142" s="82"/>
      <c r="B142" s="60"/>
      <c r="C142" s="79"/>
      <c r="D142" s="43" t="s">
        <v>6</v>
      </c>
      <c r="E142" s="8">
        <v>0</v>
      </c>
      <c r="F142" s="8">
        <f t="shared" si="42"/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94"/>
      <c r="O142" s="79"/>
    </row>
    <row r="143" spans="1:16" ht="48" customHeight="1" x14ac:dyDescent="0.2">
      <c r="A143" s="82"/>
      <c r="B143" s="60"/>
      <c r="C143" s="79"/>
      <c r="D143" s="43" t="s">
        <v>14</v>
      </c>
      <c r="E143" s="8">
        <v>0</v>
      </c>
      <c r="F143" s="8">
        <f t="shared" si="42"/>
        <v>1000</v>
      </c>
      <c r="G143" s="8">
        <v>0</v>
      </c>
      <c r="H143" s="8">
        <v>1000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94"/>
      <c r="O143" s="79"/>
      <c r="P143" s="22"/>
    </row>
    <row r="144" spans="1:16" ht="31.5" customHeight="1" x14ac:dyDescent="0.2">
      <c r="A144" s="82"/>
      <c r="B144" s="60"/>
      <c r="C144" s="80"/>
      <c r="D144" s="43" t="s">
        <v>20</v>
      </c>
      <c r="E144" s="8">
        <v>0</v>
      </c>
      <c r="F144" s="8">
        <f t="shared" si="42"/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95"/>
      <c r="O144" s="80"/>
    </row>
    <row r="145" spans="1:16" ht="21" customHeight="1" x14ac:dyDescent="0.2">
      <c r="A145" s="82" t="s">
        <v>354</v>
      </c>
      <c r="B145" s="60" t="s">
        <v>369</v>
      </c>
      <c r="C145" s="78"/>
      <c r="D145" s="43" t="s">
        <v>2</v>
      </c>
      <c r="E145" s="8">
        <f>SUM(E146:E149)</f>
        <v>0</v>
      </c>
      <c r="F145" s="8">
        <f t="shared" ref="F145:F149" si="44">SUM(G145:K145)</f>
        <v>1500</v>
      </c>
      <c r="G145" s="8">
        <f t="shared" ref="G145:M145" si="45">SUM(G146:G149)</f>
        <v>0</v>
      </c>
      <c r="H145" s="8">
        <f t="shared" si="45"/>
        <v>1500</v>
      </c>
      <c r="I145" s="8">
        <f t="shared" si="45"/>
        <v>0</v>
      </c>
      <c r="J145" s="8">
        <f t="shared" si="45"/>
        <v>0</v>
      </c>
      <c r="K145" s="8">
        <f t="shared" si="45"/>
        <v>0</v>
      </c>
      <c r="L145" s="8">
        <f t="shared" si="45"/>
        <v>0</v>
      </c>
      <c r="M145" s="8">
        <f t="shared" si="45"/>
        <v>0</v>
      </c>
      <c r="N145" s="93"/>
      <c r="O145" s="78"/>
    </row>
    <row r="146" spans="1:16" ht="48" customHeight="1" x14ac:dyDescent="0.2">
      <c r="A146" s="82"/>
      <c r="B146" s="60"/>
      <c r="C146" s="79"/>
      <c r="D146" s="43" t="s">
        <v>1</v>
      </c>
      <c r="E146" s="8">
        <v>0</v>
      </c>
      <c r="F146" s="8">
        <f t="shared" si="44"/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94"/>
      <c r="O146" s="79"/>
    </row>
    <row r="147" spans="1:16" ht="33.75" customHeight="1" x14ac:dyDescent="0.2">
      <c r="A147" s="82"/>
      <c r="B147" s="60"/>
      <c r="C147" s="79"/>
      <c r="D147" s="43" t="s">
        <v>6</v>
      </c>
      <c r="E147" s="8">
        <v>0</v>
      </c>
      <c r="F147" s="8">
        <f t="shared" si="44"/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94"/>
      <c r="O147" s="79"/>
    </row>
    <row r="148" spans="1:16" ht="48.75" customHeight="1" x14ac:dyDescent="0.2">
      <c r="A148" s="82"/>
      <c r="B148" s="60"/>
      <c r="C148" s="79"/>
      <c r="D148" s="43" t="s">
        <v>14</v>
      </c>
      <c r="E148" s="8">
        <v>0</v>
      </c>
      <c r="F148" s="8">
        <f t="shared" si="44"/>
        <v>1500</v>
      </c>
      <c r="G148" s="8">
        <v>0</v>
      </c>
      <c r="H148" s="8">
        <v>1500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94"/>
      <c r="O148" s="79"/>
      <c r="P148" s="22"/>
    </row>
    <row r="149" spans="1:16" ht="33.75" customHeight="1" x14ac:dyDescent="0.2">
      <c r="A149" s="82"/>
      <c r="B149" s="60"/>
      <c r="C149" s="80"/>
      <c r="D149" s="43" t="s">
        <v>20</v>
      </c>
      <c r="E149" s="8">
        <v>0</v>
      </c>
      <c r="F149" s="8">
        <f t="shared" si="44"/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95"/>
      <c r="O149" s="80"/>
    </row>
    <row r="150" spans="1:16" ht="24" customHeight="1" x14ac:dyDescent="0.2">
      <c r="A150" s="108" t="s">
        <v>9</v>
      </c>
      <c r="B150" s="89" t="s">
        <v>34</v>
      </c>
      <c r="C150" s="108" t="s">
        <v>30</v>
      </c>
      <c r="D150" s="46" t="s">
        <v>2</v>
      </c>
      <c r="E150" s="47">
        <f>SUM(E151:E154)</f>
        <v>0</v>
      </c>
      <c r="F150" s="47">
        <f t="shared" si="33"/>
        <v>576641.21299999999</v>
      </c>
      <c r="G150" s="47">
        <f t="shared" ref="G150:M150" si="46">SUM(G151:G154)</f>
        <v>177641.21300000002</v>
      </c>
      <c r="H150" s="47">
        <f t="shared" si="46"/>
        <v>88999.999999999985</v>
      </c>
      <c r="I150" s="47">
        <f t="shared" si="46"/>
        <v>155000</v>
      </c>
      <c r="J150" s="47">
        <f t="shared" si="46"/>
        <v>155000</v>
      </c>
      <c r="K150" s="47">
        <f t="shared" si="46"/>
        <v>0</v>
      </c>
      <c r="L150" s="47">
        <f t="shared" si="46"/>
        <v>0</v>
      </c>
      <c r="M150" s="47">
        <f t="shared" si="46"/>
        <v>0</v>
      </c>
      <c r="N150" s="93" t="s">
        <v>64</v>
      </c>
      <c r="O150" s="73" t="s">
        <v>314</v>
      </c>
    </row>
    <row r="151" spans="1:16" ht="51" customHeight="1" x14ac:dyDescent="0.2">
      <c r="A151" s="106"/>
      <c r="B151" s="90"/>
      <c r="C151" s="106"/>
      <c r="D151" s="46" t="s">
        <v>1</v>
      </c>
      <c r="E151" s="47">
        <f>E156+E161+E166+E171+E176+E181+E186+E191+E196+E201+E206+E211+E216+E221+E226+E231+E236+E241+E246+E251+E256+E261+E266+E271+E276+E281+E286+E291+E296+E301+E306+E311+E316+E321+E326</f>
        <v>0</v>
      </c>
      <c r="F151" s="47">
        <f t="shared" si="33"/>
        <v>4535.7299999999996</v>
      </c>
      <c r="G151" s="47">
        <f>G156+G161+G166+G171+G176+G181+G186+G191+G196+G201+G206+G211+G216+G221+G226+G231+G236+G241+G246+G251+G256+G261+G266+G271+G276+G281+G286+G291+G296+G301+G306+G311+G316+G321+G326+G331+G336</f>
        <v>4535.7299999999996</v>
      </c>
      <c r="H151" s="47">
        <f t="shared" ref="H151:M151" si="47">H156+H161+H166+H171+H176+H181+H186+H191+H196+H201+H206+H211+H216+H221+H226+H231+H236+H241+H246+H251+H256+H261+H266+H271+H276+H281+H286+H291+H296+H301+H306+H311+H316+H321+H326</f>
        <v>0</v>
      </c>
      <c r="I151" s="47">
        <f t="shared" si="47"/>
        <v>0</v>
      </c>
      <c r="J151" s="47">
        <f t="shared" si="47"/>
        <v>0</v>
      </c>
      <c r="K151" s="47">
        <f t="shared" si="47"/>
        <v>0</v>
      </c>
      <c r="L151" s="47">
        <f t="shared" si="47"/>
        <v>0</v>
      </c>
      <c r="M151" s="47">
        <f t="shared" si="47"/>
        <v>0</v>
      </c>
      <c r="N151" s="94"/>
      <c r="O151" s="74"/>
    </row>
    <row r="152" spans="1:16" ht="66" customHeight="1" x14ac:dyDescent="0.2">
      <c r="A152" s="106"/>
      <c r="B152" s="90"/>
      <c r="C152" s="106"/>
      <c r="D152" s="46" t="s">
        <v>6</v>
      </c>
      <c r="E152" s="47">
        <f t="shared" ref="E152:K152" si="48">E157+E162+E167+E172+E177+E182+E187+E192+E197+E202+E207+E212+E217+E222+E227+E232+E237+E242+E247+E252+E257+E262+E267+E272+E277+E282+E287+E292+E297+E302+E307+E312+E317+E322+E327</f>
        <v>0</v>
      </c>
      <c r="F152" s="47">
        <f t="shared" si="33"/>
        <v>3863.7700000000004</v>
      </c>
      <c r="G152" s="47">
        <f>G157+G162+G167+G172+G177+G182+G187+G192+G197+G202+G207+G212+G217+G222+G227+G232+G237+G242+G247+G252+G257+G262+G267+G272+G277+G282+G287+G292+G297+G302+G307+G312+G317+G322+G327+G332+G337</f>
        <v>3863.7700000000004</v>
      </c>
      <c r="H152" s="47">
        <f t="shared" si="48"/>
        <v>0</v>
      </c>
      <c r="I152" s="47">
        <f>I157+I162+I167+I172+I177+I182+I187+I192+I197+I202+I207+I212+I217+I222+I227+I232+I237+I242+I247+I252+I257+I262+I267+I272+I277+I282+I287+I292+I297+I302+I307+I312+I317+I322+I327</f>
        <v>0</v>
      </c>
      <c r="J152" s="47">
        <f t="shared" si="48"/>
        <v>0</v>
      </c>
      <c r="K152" s="47">
        <f t="shared" si="48"/>
        <v>0</v>
      </c>
      <c r="L152" s="47">
        <f>L157+L162+L167+L172+L177+L182+L187+L192+L197+L202+L207+L212+L217+L222+L227+L232+L237+L242+L247+L252+L257+L262+L267+L272+L277+L282+L287+L292+L297+L302+L307+L312+L317+L322+L327</f>
        <v>0</v>
      </c>
      <c r="M152" s="47">
        <f>M157+M162+M167+M172+M177+M182+M187+M192+M197+M202+M207+M212+M217+M222+M227+M232+M237+M242+M247+M252+M257+M262+M267+M272+M277+M282+M287+M292+M297+M302+M307+M312+M317+M322+M327</f>
        <v>0</v>
      </c>
      <c r="N152" s="94"/>
      <c r="O152" s="74"/>
    </row>
    <row r="153" spans="1:16" ht="79.5" customHeight="1" x14ac:dyDescent="0.2">
      <c r="A153" s="106"/>
      <c r="B153" s="90"/>
      <c r="C153" s="106"/>
      <c r="D153" s="46" t="s">
        <v>14</v>
      </c>
      <c r="E153" s="47">
        <f>E158+E163+E168+E173+E178+E183+E188+E193+E198+E203+E208+E213+E218+E223+E228+E233+E238+E243+E248+E253+E258+E263+E268+E273+E278+E283+E288+E293+E298+E303+E308+E313+E318+E323+E328</f>
        <v>0</v>
      </c>
      <c r="F153" s="47">
        <f t="shared" si="33"/>
        <v>568241.71299999999</v>
      </c>
      <c r="G153" s="47">
        <f>G158+G163+G168+G173+G178+G183+G188+G193+G198+G203+G208+G213+G218+G223+G228+G233+G238+G243+G248+G253+G258+G263+G268+G273+G278+G283+G288+G293+G298+G303+G308+G313+G318+G323+G328+G333+G338+G343+G348+G353+G358+G363</f>
        <v>169241.71300000002</v>
      </c>
      <c r="H153" s="47">
        <f>H158+H163+H168+H173+H178+H183+H188+H193+H198+H203+H208+H213+H218+H223+H228+H233+H238+H243+H248+H253+H258+H263+H268+H273+H278+H283+H288+H293+H298+H303+H308+H313+H318+H323+H328+H333+H338+H343+H348+H353+H358+H363+H369+H374+H379+H384+H389+H394+H400+H405+H410+H415+H420+H425+H430+H436+H442+H447+H452+H457+H463+H468+H473+H479+H484+H489+H495+H500+H505+H510+H515+H520+H525+H531+H536+H542+H547+H552+H558+H564+H569+H575+H580+H585+H590+H595+H600+H605</f>
        <v>88999.999999999985</v>
      </c>
      <c r="I153" s="47">
        <f>I158+I163+I168+I173+I178+I183+I188+I193+I198+I203+I208+I213+I218+I223+I228+I233+I238+I243+I248+I253+I258+I263+I268+I273+I278+I283+I288+I293+I298+I303+I308+I313+I318+I323+I328+I333</f>
        <v>155000</v>
      </c>
      <c r="J153" s="47">
        <f t="shared" ref="H153:K154" si="49">J158+J163+J168+J173+J178+J183+J188+J193+J198+J203+J208+J213+J218+J223+J228+J233+J238+J243+J248+J253+J258+J263+J268+J273+J278+J283+J288+J293+J298+J303+J308+J313+J318+J323+J328+J333</f>
        <v>155000</v>
      </c>
      <c r="K153" s="47">
        <f t="shared" si="49"/>
        <v>0</v>
      </c>
      <c r="L153" s="47">
        <f>L158+L163+L168+L173+L178+L183+L188+L193+L198+L203+L208+L213+L218+L223+L228+L233+L238+L243+L248+L253+L258+L263+L268+L273+L278+L283+L288+L293+L298+L303+L308+L313+L318+L323+L328+L333</f>
        <v>0</v>
      </c>
      <c r="M153" s="47">
        <f>M158+M163+M168+M173+M178+M183+M188+M193+M198+M203+M208+M213+M218+M223+M228+M233+M238+M243+M248+M253+M258+M263+M268+M273+M278+M283+M288+M293+M298+M303+M308+M313+M318+M323+M328+M333</f>
        <v>0</v>
      </c>
      <c r="N153" s="94"/>
      <c r="O153" s="74"/>
      <c r="P153" s="21"/>
    </row>
    <row r="154" spans="1:16" ht="34.5" customHeight="1" x14ac:dyDescent="0.2">
      <c r="A154" s="107"/>
      <c r="B154" s="91"/>
      <c r="C154" s="107"/>
      <c r="D154" s="46" t="s">
        <v>20</v>
      </c>
      <c r="E154" s="47">
        <f>E159+E164+E169+E174+E179+E184+E189+E194+E199+E204+E209+E214+E219+E224+E229+E234+E239+E244+E249+E254+E259+E264+E269+E274+E279+E284+E289+E294+E299+E304+E309+E314+E319+E324+E329+E334</f>
        <v>0</v>
      </c>
      <c r="F154" s="47">
        <f t="shared" si="33"/>
        <v>0</v>
      </c>
      <c r="G154" s="47">
        <f>G159+G164+G169+G174+G179+G184+G189+G194+G199+G204+G209+G214+G219+G224+G229+G234+G239+G244+G249+G254+G259+G264+G269+G274+G279+G284+G289+G294+G299+G304+G309+G314+G319+G324+G329+G334+G339</f>
        <v>0</v>
      </c>
      <c r="H154" s="47">
        <f t="shared" si="49"/>
        <v>0</v>
      </c>
      <c r="I154" s="47">
        <f t="shared" si="49"/>
        <v>0</v>
      </c>
      <c r="J154" s="47">
        <f t="shared" si="49"/>
        <v>0</v>
      </c>
      <c r="K154" s="47">
        <f t="shared" si="49"/>
        <v>0</v>
      </c>
      <c r="L154" s="47">
        <f>L159+L164+L169+L174+L179+L184+L189+L194+L199+L204+L209+L214+L219+L224+L229+L234+L239+L244+L249+L254+L259+L264+L269+L274+L279+L284+L289+L294+L299+L304+L309+L314+L319+L324+L329+L334</f>
        <v>0</v>
      </c>
      <c r="M154" s="47">
        <f>M159+M164+M169+M174+M179+M184+M189+M194+M199+M204+M209+M214+M219+M224+M229+M234+M239+M244+M249+M254+M259+M264+M269+M274+M279+M284+M289+M294+M299+M304+M309+M314+M319+M324+M329+M334</f>
        <v>0</v>
      </c>
      <c r="N154" s="95"/>
      <c r="O154" s="75"/>
    </row>
    <row r="155" spans="1:16" ht="15" customHeight="1" x14ac:dyDescent="0.2">
      <c r="A155" s="83" t="s">
        <v>12</v>
      </c>
      <c r="B155" s="73" t="s">
        <v>35</v>
      </c>
      <c r="C155" s="78"/>
      <c r="D155" s="43" t="s">
        <v>2</v>
      </c>
      <c r="E155" s="8">
        <f>SUM(E156:E159)</f>
        <v>0</v>
      </c>
      <c r="F155" s="8">
        <f t="shared" ref="F155:F218" si="50">SUM(G155:K155)</f>
        <v>14724.810000000001</v>
      </c>
      <c r="G155" s="8">
        <f t="shared" ref="G155:M155" si="51">SUM(G156:G159)</f>
        <v>4724.8100000000004</v>
      </c>
      <c r="H155" s="8">
        <f t="shared" si="51"/>
        <v>0</v>
      </c>
      <c r="I155" s="8">
        <f t="shared" si="51"/>
        <v>5000</v>
      </c>
      <c r="J155" s="8">
        <f t="shared" si="51"/>
        <v>5000</v>
      </c>
      <c r="K155" s="8">
        <f t="shared" si="51"/>
        <v>0</v>
      </c>
      <c r="L155" s="8">
        <f t="shared" si="51"/>
        <v>0</v>
      </c>
      <c r="M155" s="8">
        <f t="shared" si="51"/>
        <v>0</v>
      </c>
      <c r="N155" s="81"/>
      <c r="O155" s="82"/>
    </row>
    <row r="156" spans="1:16" ht="45" x14ac:dyDescent="0.2">
      <c r="A156" s="84"/>
      <c r="B156" s="74"/>
      <c r="C156" s="79"/>
      <c r="D156" s="43" t="s">
        <v>1</v>
      </c>
      <c r="E156" s="8">
        <v>0</v>
      </c>
      <c r="F156" s="8">
        <f t="shared" si="50"/>
        <v>98.29</v>
      </c>
      <c r="G156" s="8">
        <v>98.29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1"/>
      <c r="O156" s="82"/>
    </row>
    <row r="157" spans="1:16" ht="45" x14ac:dyDescent="0.2">
      <c r="A157" s="84"/>
      <c r="B157" s="74"/>
      <c r="C157" s="79"/>
      <c r="D157" s="43" t="s">
        <v>6</v>
      </c>
      <c r="E157" s="8">
        <v>0</v>
      </c>
      <c r="F157" s="8">
        <f t="shared" si="50"/>
        <v>83.72</v>
      </c>
      <c r="G157" s="8">
        <v>83.72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1"/>
      <c r="O157" s="82"/>
    </row>
    <row r="158" spans="1:16" ht="45" x14ac:dyDescent="0.2">
      <c r="A158" s="84"/>
      <c r="B158" s="74"/>
      <c r="C158" s="79"/>
      <c r="D158" s="43" t="s">
        <v>14</v>
      </c>
      <c r="E158" s="8">
        <v>0</v>
      </c>
      <c r="F158" s="8">
        <f t="shared" si="50"/>
        <v>14542.8</v>
      </c>
      <c r="G158" s="8">
        <v>4542.8</v>
      </c>
      <c r="H158" s="8">
        <v>0</v>
      </c>
      <c r="I158" s="8">
        <v>5000</v>
      </c>
      <c r="J158" s="8">
        <v>5000</v>
      </c>
      <c r="K158" s="8">
        <v>0</v>
      </c>
      <c r="L158" s="8">
        <v>0</v>
      </c>
      <c r="M158" s="8">
        <v>0</v>
      </c>
      <c r="N158" s="81"/>
      <c r="O158" s="82"/>
    </row>
    <row r="159" spans="1:16" ht="30" x14ac:dyDescent="0.2">
      <c r="A159" s="85"/>
      <c r="B159" s="75"/>
      <c r="C159" s="80"/>
      <c r="D159" s="43" t="s">
        <v>20</v>
      </c>
      <c r="E159" s="8">
        <v>0</v>
      </c>
      <c r="F159" s="8">
        <f t="shared" si="50"/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1"/>
      <c r="O159" s="82"/>
    </row>
    <row r="160" spans="1:16" ht="15" x14ac:dyDescent="0.2">
      <c r="A160" s="83" t="s">
        <v>19</v>
      </c>
      <c r="B160" s="57" t="s">
        <v>36</v>
      </c>
      <c r="C160" s="78"/>
      <c r="D160" s="43" t="s">
        <v>2</v>
      </c>
      <c r="E160" s="8">
        <f>SUM(E161:E164)</f>
        <v>0</v>
      </c>
      <c r="F160" s="8">
        <f t="shared" si="50"/>
        <v>339774.57</v>
      </c>
      <c r="G160" s="8">
        <f t="shared" ref="G160:M160" si="52">SUM(G161:G164)</f>
        <v>410.47</v>
      </c>
      <c r="H160" s="8">
        <f t="shared" si="52"/>
        <v>39364.1</v>
      </c>
      <c r="I160" s="8">
        <f t="shared" si="52"/>
        <v>150000</v>
      </c>
      <c r="J160" s="8">
        <f t="shared" si="52"/>
        <v>150000</v>
      </c>
      <c r="K160" s="8">
        <f t="shared" si="52"/>
        <v>0</v>
      </c>
      <c r="L160" s="8">
        <f t="shared" si="52"/>
        <v>0</v>
      </c>
      <c r="M160" s="8">
        <f t="shared" si="52"/>
        <v>0</v>
      </c>
      <c r="N160" s="81"/>
      <c r="O160" s="82"/>
    </row>
    <row r="161" spans="1:16" ht="45" x14ac:dyDescent="0.2">
      <c r="A161" s="84"/>
      <c r="B161" s="58"/>
      <c r="C161" s="79"/>
      <c r="D161" s="43" t="s">
        <v>1</v>
      </c>
      <c r="E161" s="8">
        <v>0</v>
      </c>
      <c r="F161" s="8">
        <f t="shared" si="50"/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1"/>
      <c r="O161" s="82"/>
    </row>
    <row r="162" spans="1:16" ht="45" x14ac:dyDescent="0.2">
      <c r="A162" s="84"/>
      <c r="B162" s="58"/>
      <c r="C162" s="79"/>
      <c r="D162" s="43" t="s">
        <v>6</v>
      </c>
      <c r="E162" s="8">
        <v>0</v>
      </c>
      <c r="F162" s="8">
        <f t="shared" si="50"/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1"/>
      <c r="O162" s="82"/>
      <c r="P162" s="21"/>
    </row>
    <row r="163" spans="1:16" ht="45" x14ac:dyDescent="0.2">
      <c r="A163" s="84"/>
      <c r="B163" s="58"/>
      <c r="C163" s="79"/>
      <c r="D163" s="43" t="s">
        <v>14</v>
      </c>
      <c r="E163" s="8">
        <v>0</v>
      </c>
      <c r="F163" s="8">
        <f t="shared" si="50"/>
        <v>339774.57</v>
      </c>
      <c r="G163" s="8">
        <v>410.47</v>
      </c>
      <c r="H163" s="8">
        <v>39364.1</v>
      </c>
      <c r="I163" s="8">
        <v>150000</v>
      </c>
      <c r="J163" s="8">
        <v>150000</v>
      </c>
      <c r="K163" s="8">
        <v>0</v>
      </c>
      <c r="L163" s="8">
        <v>0</v>
      </c>
      <c r="M163" s="8">
        <v>0</v>
      </c>
      <c r="N163" s="81"/>
      <c r="O163" s="82"/>
    </row>
    <row r="164" spans="1:16" ht="30" x14ac:dyDescent="0.2">
      <c r="A164" s="85"/>
      <c r="B164" s="59"/>
      <c r="C164" s="80"/>
      <c r="D164" s="43" t="s">
        <v>20</v>
      </c>
      <c r="E164" s="8">
        <v>0</v>
      </c>
      <c r="F164" s="8">
        <f t="shared" si="50"/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1"/>
      <c r="O164" s="82"/>
    </row>
    <row r="165" spans="1:16" ht="15" x14ac:dyDescent="0.2">
      <c r="A165" s="83" t="s">
        <v>22</v>
      </c>
      <c r="B165" s="52" t="s">
        <v>135</v>
      </c>
      <c r="C165" s="78"/>
      <c r="D165" s="43" t="s">
        <v>2</v>
      </c>
      <c r="E165" s="8">
        <f>SUM(E166:E169)</f>
        <v>0</v>
      </c>
      <c r="F165" s="8">
        <f t="shared" si="50"/>
        <v>4657.17</v>
      </c>
      <c r="G165" s="8">
        <f t="shared" ref="G165:M165" si="53">SUM(G166:G169)</f>
        <v>4657.17</v>
      </c>
      <c r="H165" s="8">
        <f t="shared" si="53"/>
        <v>0</v>
      </c>
      <c r="I165" s="8">
        <f t="shared" si="53"/>
        <v>0</v>
      </c>
      <c r="J165" s="8">
        <f t="shared" si="53"/>
        <v>0</v>
      </c>
      <c r="K165" s="8">
        <f t="shared" si="53"/>
        <v>0</v>
      </c>
      <c r="L165" s="8">
        <f t="shared" si="53"/>
        <v>0</v>
      </c>
      <c r="M165" s="8">
        <f t="shared" si="53"/>
        <v>0</v>
      </c>
      <c r="N165" s="81"/>
      <c r="O165" s="82"/>
    </row>
    <row r="166" spans="1:16" ht="45" x14ac:dyDescent="0.2">
      <c r="A166" s="84"/>
      <c r="B166" s="52"/>
      <c r="C166" s="79"/>
      <c r="D166" s="43" t="s">
        <v>1</v>
      </c>
      <c r="E166" s="8">
        <v>0</v>
      </c>
      <c r="F166" s="8">
        <f t="shared" si="50"/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81"/>
      <c r="O166" s="82"/>
    </row>
    <row r="167" spans="1:16" ht="45" x14ac:dyDescent="0.2">
      <c r="A167" s="84"/>
      <c r="B167" s="52"/>
      <c r="C167" s="79"/>
      <c r="D167" s="43" t="s">
        <v>6</v>
      </c>
      <c r="E167" s="8">
        <v>0</v>
      </c>
      <c r="F167" s="8">
        <f t="shared" si="50"/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81"/>
      <c r="O167" s="82"/>
    </row>
    <row r="168" spans="1:16" ht="45" x14ac:dyDescent="0.2">
      <c r="A168" s="84"/>
      <c r="B168" s="52"/>
      <c r="C168" s="79"/>
      <c r="D168" s="43" t="s">
        <v>14</v>
      </c>
      <c r="E168" s="8">
        <v>0</v>
      </c>
      <c r="F168" s="8">
        <f t="shared" si="50"/>
        <v>4657.17</v>
      </c>
      <c r="G168" s="7">
        <v>4657.17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81"/>
      <c r="O168" s="82"/>
    </row>
    <row r="169" spans="1:16" ht="30" x14ac:dyDescent="0.2">
      <c r="A169" s="85"/>
      <c r="B169" s="52"/>
      <c r="C169" s="80"/>
      <c r="D169" s="43" t="s">
        <v>20</v>
      </c>
      <c r="E169" s="8">
        <v>0</v>
      </c>
      <c r="F169" s="8">
        <f t="shared" si="50"/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81"/>
      <c r="O169" s="82"/>
    </row>
    <row r="170" spans="1:16" ht="15" customHeight="1" x14ac:dyDescent="0.2">
      <c r="A170" s="83" t="s">
        <v>102</v>
      </c>
      <c r="B170" s="57" t="s">
        <v>134</v>
      </c>
      <c r="C170" s="78"/>
      <c r="D170" s="43" t="s">
        <v>2</v>
      </c>
      <c r="E170" s="8">
        <f>SUM(E171:E174)</f>
        <v>0</v>
      </c>
      <c r="F170" s="8">
        <f t="shared" si="50"/>
        <v>1839.19</v>
      </c>
      <c r="G170" s="8">
        <f t="shared" ref="G170:M170" si="54">SUM(G171:G174)</f>
        <v>1839.19</v>
      </c>
      <c r="H170" s="8">
        <f t="shared" si="54"/>
        <v>0</v>
      </c>
      <c r="I170" s="8">
        <f t="shared" si="54"/>
        <v>0</v>
      </c>
      <c r="J170" s="8">
        <f t="shared" si="54"/>
        <v>0</v>
      </c>
      <c r="K170" s="8">
        <f t="shared" si="54"/>
        <v>0</v>
      </c>
      <c r="L170" s="8">
        <f t="shared" si="54"/>
        <v>0</v>
      </c>
      <c r="M170" s="8">
        <f t="shared" si="54"/>
        <v>0</v>
      </c>
      <c r="N170" s="81"/>
      <c r="O170" s="82"/>
    </row>
    <row r="171" spans="1:16" ht="45" x14ac:dyDescent="0.2">
      <c r="A171" s="84"/>
      <c r="B171" s="58"/>
      <c r="C171" s="79"/>
      <c r="D171" s="43" t="s">
        <v>1</v>
      </c>
      <c r="E171" s="8">
        <v>0</v>
      </c>
      <c r="F171" s="8">
        <f t="shared" si="50"/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81"/>
      <c r="O171" s="82"/>
    </row>
    <row r="172" spans="1:16" ht="45" x14ac:dyDescent="0.2">
      <c r="A172" s="84"/>
      <c r="B172" s="58"/>
      <c r="C172" s="79"/>
      <c r="D172" s="43" t="s">
        <v>6</v>
      </c>
      <c r="E172" s="8">
        <v>0</v>
      </c>
      <c r="F172" s="8">
        <f t="shared" si="50"/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81"/>
      <c r="O172" s="82"/>
    </row>
    <row r="173" spans="1:16" ht="45" x14ac:dyDescent="0.2">
      <c r="A173" s="84"/>
      <c r="B173" s="58"/>
      <c r="C173" s="79"/>
      <c r="D173" s="43" t="s">
        <v>14</v>
      </c>
      <c r="E173" s="8">
        <v>0</v>
      </c>
      <c r="F173" s="8">
        <f t="shared" si="50"/>
        <v>1839.19</v>
      </c>
      <c r="G173" s="7">
        <v>1839.19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81"/>
      <c r="O173" s="82"/>
    </row>
    <row r="174" spans="1:16" ht="30" x14ac:dyDescent="0.2">
      <c r="A174" s="85"/>
      <c r="B174" s="59"/>
      <c r="C174" s="80"/>
      <c r="D174" s="43" t="s">
        <v>20</v>
      </c>
      <c r="E174" s="8">
        <v>0</v>
      </c>
      <c r="F174" s="8">
        <f t="shared" si="50"/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81"/>
      <c r="O174" s="82"/>
    </row>
    <row r="175" spans="1:16" ht="15" x14ac:dyDescent="0.2">
      <c r="A175" s="83" t="s">
        <v>103</v>
      </c>
      <c r="B175" s="52" t="s">
        <v>71</v>
      </c>
      <c r="C175" s="78"/>
      <c r="D175" s="43" t="s">
        <v>2</v>
      </c>
      <c r="E175" s="8">
        <f>SUM(E176:E179)</f>
        <v>0</v>
      </c>
      <c r="F175" s="8">
        <f t="shared" si="50"/>
        <v>725.41</v>
      </c>
      <c r="G175" s="8">
        <f t="shared" ref="G175:M175" si="55">SUM(G176:G179)</f>
        <v>725.41</v>
      </c>
      <c r="H175" s="8">
        <f t="shared" si="55"/>
        <v>0</v>
      </c>
      <c r="I175" s="8">
        <f t="shared" si="55"/>
        <v>0</v>
      </c>
      <c r="J175" s="8">
        <f t="shared" si="55"/>
        <v>0</v>
      </c>
      <c r="K175" s="8">
        <f t="shared" si="55"/>
        <v>0</v>
      </c>
      <c r="L175" s="8">
        <f t="shared" si="55"/>
        <v>0</v>
      </c>
      <c r="M175" s="8">
        <f t="shared" si="55"/>
        <v>0</v>
      </c>
      <c r="N175" s="81"/>
      <c r="O175" s="82"/>
    </row>
    <row r="176" spans="1:16" ht="45" x14ac:dyDescent="0.2">
      <c r="A176" s="84"/>
      <c r="B176" s="52"/>
      <c r="C176" s="79"/>
      <c r="D176" s="43" t="s">
        <v>1</v>
      </c>
      <c r="E176" s="8">
        <v>0</v>
      </c>
      <c r="F176" s="8">
        <f t="shared" si="50"/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81"/>
      <c r="O176" s="82"/>
    </row>
    <row r="177" spans="1:15" ht="45" x14ac:dyDescent="0.2">
      <c r="A177" s="84"/>
      <c r="B177" s="52"/>
      <c r="C177" s="79"/>
      <c r="D177" s="43" t="s">
        <v>6</v>
      </c>
      <c r="E177" s="8">
        <v>0</v>
      </c>
      <c r="F177" s="8">
        <f t="shared" si="50"/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81"/>
      <c r="O177" s="82"/>
    </row>
    <row r="178" spans="1:15" ht="45" x14ac:dyDescent="0.2">
      <c r="A178" s="84"/>
      <c r="B178" s="52"/>
      <c r="C178" s="79"/>
      <c r="D178" s="43" t="s">
        <v>14</v>
      </c>
      <c r="E178" s="8">
        <v>0</v>
      </c>
      <c r="F178" s="8">
        <f t="shared" si="50"/>
        <v>725.41</v>
      </c>
      <c r="G178" s="7">
        <v>725.41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81"/>
      <c r="O178" s="82"/>
    </row>
    <row r="179" spans="1:15" ht="30" x14ac:dyDescent="0.2">
      <c r="A179" s="85"/>
      <c r="B179" s="52"/>
      <c r="C179" s="80"/>
      <c r="D179" s="43" t="s">
        <v>20</v>
      </c>
      <c r="E179" s="8">
        <v>0</v>
      </c>
      <c r="F179" s="8">
        <f t="shared" si="50"/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81"/>
      <c r="O179" s="82"/>
    </row>
    <row r="180" spans="1:15" ht="15" x14ac:dyDescent="0.2">
      <c r="A180" s="83" t="s">
        <v>104</v>
      </c>
      <c r="B180" s="52" t="s">
        <v>72</v>
      </c>
      <c r="C180" s="78"/>
      <c r="D180" s="43" t="s">
        <v>2</v>
      </c>
      <c r="E180" s="8">
        <f>SUM(E181:E184)</f>
        <v>0</v>
      </c>
      <c r="F180" s="8">
        <f t="shared" si="50"/>
        <v>665.4</v>
      </c>
      <c r="G180" s="8">
        <f t="shared" ref="G180:M180" si="56">SUM(G181:G184)</f>
        <v>665.4</v>
      </c>
      <c r="H180" s="8">
        <f t="shared" si="56"/>
        <v>0</v>
      </c>
      <c r="I180" s="8">
        <f t="shared" si="56"/>
        <v>0</v>
      </c>
      <c r="J180" s="8">
        <f t="shared" si="56"/>
        <v>0</v>
      </c>
      <c r="K180" s="8">
        <f t="shared" si="56"/>
        <v>0</v>
      </c>
      <c r="L180" s="8">
        <f t="shared" si="56"/>
        <v>0</v>
      </c>
      <c r="M180" s="8">
        <f t="shared" si="56"/>
        <v>0</v>
      </c>
      <c r="N180" s="81"/>
      <c r="O180" s="82"/>
    </row>
    <row r="181" spans="1:15" ht="45" x14ac:dyDescent="0.2">
      <c r="A181" s="84"/>
      <c r="B181" s="52"/>
      <c r="C181" s="79"/>
      <c r="D181" s="43" t="s">
        <v>1</v>
      </c>
      <c r="E181" s="8">
        <v>0</v>
      </c>
      <c r="F181" s="8">
        <f t="shared" si="50"/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81"/>
      <c r="O181" s="82"/>
    </row>
    <row r="182" spans="1:15" ht="45" x14ac:dyDescent="0.2">
      <c r="A182" s="84"/>
      <c r="B182" s="52"/>
      <c r="C182" s="79"/>
      <c r="D182" s="43" t="s">
        <v>6</v>
      </c>
      <c r="E182" s="8">
        <v>0</v>
      </c>
      <c r="F182" s="8">
        <f t="shared" si="50"/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81"/>
      <c r="O182" s="82"/>
    </row>
    <row r="183" spans="1:15" ht="45" x14ac:dyDescent="0.2">
      <c r="A183" s="84"/>
      <c r="B183" s="52"/>
      <c r="C183" s="79"/>
      <c r="D183" s="43" t="s">
        <v>14</v>
      </c>
      <c r="E183" s="8">
        <v>0</v>
      </c>
      <c r="F183" s="8">
        <f t="shared" si="50"/>
        <v>665.4</v>
      </c>
      <c r="G183" s="7">
        <v>665.4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81"/>
      <c r="O183" s="82"/>
    </row>
    <row r="184" spans="1:15" ht="30" x14ac:dyDescent="0.2">
      <c r="A184" s="85"/>
      <c r="B184" s="52"/>
      <c r="C184" s="80"/>
      <c r="D184" s="43" t="s">
        <v>20</v>
      </c>
      <c r="E184" s="8">
        <v>0</v>
      </c>
      <c r="F184" s="8">
        <f t="shared" si="50"/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81"/>
      <c r="O184" s="82"/>
    </row>
    <row r="185" spans="1:15" ht="15" customHeight="1" x14ac:dyDescent="0.2">
      <c r="A185" s="83" t="s">
        <v>105</v>
      </c>
      <c r="B185" s="57" t="s">
        <v>73</v>
      </c>
      <c r="C185" s="78"/>
      <c r="D185" s="43" t="s">
        <v>2</v>
      </c>
      <c r="E185" s="8">
        <f>SUM(E186:E189)</f>
        <v>0</v>
      </c>
      <c r="F185" s="8">
        <f t="shared" si="50"/>
        <v>6370.41</v>
      </c>
      <c r="G185" s="8">
        <f t="shared" ref="G185:M185" si="57">SUM(G186:G189)</f>
        <v>6370.41</v>
      </c>
      <c r="H185" s="8">
        <f t="shared" si="57"/>
        <v>0</v>
      </c>
      <c r="I185" s="8">
        <f t="shared" si="57"/>
        <v>0</v>
      </c>
      <c r="J185" s="8">
        <f t="shared" si="57"/>
        <v>0</v>
      </c>
      <c r="K185" s="8">
        <f t="shared" si="57"/>
        <v>0</v>
      </c>
      <c r="L185" s="8">
        <f t="shared" si="57"/>
        <v>0</v>
      </c>
      <c r="M185" s="8">
        <f t="shared" si="57"/>
        <v>0</v>
      </c>
      <c r="N185" s="81"/>
      <c r="O185" s="82"/>
    </row>
    <row r="186" spans="1:15" ht="45" x14ac:dyDescent="0.2">
      <c r="A186" s="84"/>
      <c r="B186" s="58"/>
      <c r="C186" s="79"/>
      <c r="D186" s="43" t="s">
        <v>1</v>
      </c>
      <c r="E186" s="8">
        <v>0</v>
      </c>
      <c r="F186" s="8">
        <f t="shared" si="50"/>
        <v>582.70000000000005</v>
      </c>
      <c r="G186" s="7">
        <v>582.70000000000005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81"/>
      <c r="O186" s="82"/>
    </row>
    <row r="187" spans="1:15" ht="45" x14ac:dyDescent="0.2">
      <c r="A187" s="84"/>
      <c r="B187" s="58"/>
      <c r="C187" s="79"/>
      <c r="D187" s="43" t="s">
        <v>6</v>
      </c>
      <c r="E187" s="8">
        <v>0</v>
      </c>
      <c r="F187" s="8">
        <f t="shared" si="50"/>
        <v>496.38</v>
      </c>
      <c r="G187" s="7">
        <v>496.38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81"/>
      <c r="O187" s="82"/>
    </row>
    <row r="188" spans="1:15" ht="45" x14ac:dyDescent="0.2">
      <c r="A188" s="84"/>
      <c r="B188" s="58"/>
      <c r="C188" s="79"/>
      <c r="D188" s="43" t="s">
        <v>14</v>
      </c>
      <c r="E188" s="8">
        <v>0</v>
      </c>
      <c r="F188" s="8">
        <f t="shared" si="50"/>
        <v>5291.33</v>
      </c>
      <c r="G188" s="7">
        <v>5291.33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81"/>
      <c r="O188" s="82"/>
    </row>
    <row r="189" spans="1:15" ht="30" x14ac:dyDescent="0.2">
      <c r="A189" s="85"/>
      <c r="B189" s="59"/>
      <c r="C189" s="80"/>
      <c r="D189" s="43" t="s">
        <v>20</v>
      </c>
      <c r="E189" s="8">
        <v>0</v>
      </c>
      <c r="F189" s="8">
        <f t="shared" si="50"/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81"/>
      <c r="O189" s="82"/>
    </row>
    <row r="190" spans="1:15" ht="13.5" customHeight="1" x14ac:dyDescent="0.2">
      <c r="A190" s="83" t="s">
        <v>106</v>
      </c>
      <c r="B190" s="52" t="s">
        <v>74</v>
      </c>
      <c r="C190" s="78"/>
      <c r="D190" s="43" t="s">
        <v>2</v>
      </c>
      <c r="E190" s="8">
        <f>SUM(E191:E194)</f>
        <v>0</v>
      </c>
      <c r="F190" s="8">
        <f t="shared" si="50"/>
        <v>848.52</v>
      </c>
      <c r="G190" s="8">
        <f t="shared" ref="G190:M190" si="58">SUM(G191:G194)</f>
        <v>848.52</v>
      </c>
      <c r="H190" s="8">
        <f t="shared" si="58"/>
        <v>0</v>
      </c>
      <c r="I190" s="8">
        <f t="shared" si="58"/>
        <v>0</v>
      </c>
      <c r="J190" s="8">
        <f t="shared" si="58"/>
        <v>0</v>
      </c>
      <c r="K190" s="8">
        <f t="shared" si="58"/>
        <v>0</v>
      </c>
      <c r="L190" s="8">
        <f t="shared" si="58"/>
        <v>0</v>
      </c>
      <c r="M190" s="8">
        <f t="shared" si="58"/>
        <v>0</v>
      </c>
      <c r="N190" s="81"/>
      <c r="O190" s="82"/>
    </row>
    <row r="191" spans="1:15" ht="45" x14ac:dyDescent="0.2">
      <c r="A191" s="84"/>
      <c r="B191" s="52"/>
      <c r="C191" s="79"/>
      <c r="D191" s="43" t="s">
        <v>1</v>
      </c>
      <c r="E191" s="8">
        <v>0</v>
      </c>
      <c r="F191" s="8">
        <f t="shared" si="50"/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81"/>
      <c r="O191" s="82"/>
    </row>
    <row r="192" spans="1:15" ht="58.5" customHeight="1" x14ac:dyDescent="0.2">
      <c r="A192" s="84"/>
      <c r="B192" s="52"/>
      <c r="C192" s="79"/>
      <c r="D192" s="43" t="s">
        <v>6</v>
      </c>
      <c r="E192" s="8">
        <v>0</v>
      </c>
      <c r="F192" s="8">
        <f t="shared" si="50"/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81"/>
      <c r="O192" s="82"/>
    </row>
    <row r="193" spans="1:15" ht="77.25" customHeight="1" x14ac:dyDescent="0.2">
      <c r="A193" s="84"/>
      <c r="B193" s="52"/>
      <c r="C193" s="79"/>
      <c r="D193" s="43" t="s">
        <v>14</v>
      </c>
      <c r="E193" s="8">
        <v>0</v>
      </c>
      <c r="F193" s="8">
        <f t="shared" si="50"/>
        <v>848.52</v>
      </c>
      <c r="G193" s="7">
        <v>848.52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81"/>
      <c r="O193" s="82"/>
    </row>
    <row r="194" spans="1:15" ht="30" x14ac:dyDescent="0.2">
      <c r="A194" s="85"/>
      <c r="B194" s="52"/>
      <c r="C194" s="80"/>
      <c r="D194" s="43" t="s">
        <v>20</v>
      </c>
      <c r="E194" s="8">
        <v>0</v>
      </c>
      <c r="F194" s="8">
        <f t="shared" si="50"/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81"/>
      <c r="O194" s="82"/>
    </row>
    <row r="195" spans="1:15" ht="12.75" customHeight="1" x14ac:dyDescent="0.2">
      <c r="A195" s="83" t="s">
        <v>107</v>
      </c>
      <c r="B195" s="52" t="s">
        <v>75</v>
      </c>
      <c r="C195" s="78"/>
      <c r="D195" s="43" t="s">
        <v>2</v>
      </c>
      <c r="E195" s="8">
        <f>SUM(E196:E199)</f>
        <v>0</v>
      </c>
      <c r="F195" s="8">
        <f t="shared" si="50"/>
        <v>3682.41</v>
      </c>
      <c r="G195" s="8">
        <f t="shared" ref="G195:M195" si="59">SUM(G196:G199)</f>
        <v>3682.41</v>
      </c>
      <c r="H195" s="8">
        <f t="shared" si="59"/>
        <v>0</v>
      </c>
      <c r="I195" s="8">
        <f t="shared" si="59"/>
        <v>0</v>
      </c>
      <c r="J195" s="8">
        <f t="shared" si="59"/>
        <v>0</v>
      </c>
      <c r="K195" s="8">
        <f t="shared" si="59"/>
        <v>0</v>
      </c>
      <c r="L195" s="8">
        <f t="shared" si="59"/>
        <v>0</v>
      </c>
      <c r="M195" s="8">
        <f t="shared" si="59"/>
        <v>0</v>
      </c>
      <c r="N195" s="81"/>
      <c r="O195" s="82"/>
    </row>
    <row r="196" spans="1:15" ht="45" x14ac:dyDescent="0.2">
      <c r="A196" s="84"/>
      <c r="B196" s="52"/>
      <c r="C196" s="79"/>
      <c r="D196" s="43" t="s">
        <v>1</v>
      </c>
      <c r="E196" s="8">
        <v>0</v>
      </c>
      <c r="F196" s="8">
        <f t="shared" si="50"/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81"/>
      <c r="O196" s="82"/>
    </row>
    <row r="197" spans="1:15" ht="66" customHeight="1" x14ac:dyDescent="0.2">
      <c r="A197" s="84"/>
      <c r="B197" s="52"/>
      <c r="C197" s="79"/>
      <c r="D197" s="43" t="s">
        <v>6</v>
      </c>
      <c r="E197" s="8">
        <v>0</v>
      </c>
      <c r="F197" s="8">
        <f t="shared" si="50"/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81"/>
      <c r="O197" s="82"/>
    </row>
    <row r="198" spans="1:15" ht="45" x14ac:dyDescent="0.2">
      <c r="A198" s="84"/>
      <c r="B198" s="52"/>
      <c r="C198" s="79"/>
      <c r="D198" s="43" t="s">
        <v>14</v>
      </c>
      <c r="E198" s="8">
        <v>0</v>
      </c>
      <c r="F198" s="8">
        <f t="shared" si="50"/>
        <v>3682.41</v>
      </c>
      <c r="G198" s="7">
        <v>3682.41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81"/>
      <c r="O198" s="82"/>
    </row>
    <row r="199" spans="1:15" ht="30" x14ac:dyDescent="0.2">
      <c r="A199" s="85"/>
      <c r="B199" s="52"/>
      <c r="C199" s="80"/>
      <c r="D199" s="43" t="s">
        <v>20</v>
      </c>
      <c r="E199" s="8">
        <v>0</v>
      </c>
      <c r="F199" s="8">
        <f t="shared" si="50"/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81"/>
      <c r="O199" s="82"/>
    </row>
    <row r="200" spans="1:15" ht="12.75" customHeight="1" x14ac:dyDescent="0.2">
      <c r="A200" s="83" t="s">
        <v>108</v>
      </c>
      <c r="B200" s="52" t="s">
        <v>76</v>
      </c>
      <c r="C200" s="78"/>
      <c r="D200" s="3" t="s">
        <v>2</v>
      </c>
      <c r="E200" s="8">
        <f>SUM(E201:E204)</f>
        <v>0</v>
      </c>
      <c r="F200" s="8">
        <f t="shared" si="50"/>
        <v>3712.46</v>
      </c>
      <c r="G200" s="8">
        <f t="shared" ref="G200:M200" si="60">SUM(G201:G204)</f>
        <v>3712.46</v>
      </c>
      <c r="H200" s="8">
        <f t="shared" si="60"/>
        <v>0</v>
      </c>
      <c r="I200" s="8">
        <f t="shared" si="60"/>
        <v>0</v>
      </c>
      <c r="J200" s="8">
        <f t="shared" si="60"/>
        <v>0</v>
      </c>
      <c r="K200" s="8">
        <f t="shared" si="60"/>
        <v>0</v>
      </c>
      <c r="L200" s="8">
        <f t="shared" si="60"/>
        <v>0</v>
      </c>
      <c r="M200" s="8">
        <f t="shared" si="60"/>
        <v>0</v>
      </c>
      <c r="N200" s="81"/>
      <c r="O200" s="82"/>
    </row>
    <row r="201" spans="1:15" ht="40.5" x14ac:dyDescent="0.2">
      <c r="A201" s="84"/>
      <c r="B201" s="52"/>
      <c r="C201" s="79"/>
      <c r="D201" s="3" t="s">
        <v>1</v>
      </c>
      <c r="E201" s="8">
        <v>0</v>
      </c>
      <c r="F201" s="8">
        <f t="shared" si="50"/>
        <v>132.4</v>
      </c>
      <c r="G201" s="7">
        <v>132.4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81"/>
      <c r="O201" s="82"/>
    </row>
    <row r="202" spans="1:15" ht="56.25" customHeight="1" x14ac:dyDescent="0.2">
      <c r="A202" s="84"/>
      <c r="B202" s="52"/>
      <c r="C202" s="79"/>
      <c r="D202" s="3" t="s">
        <v>6</v>
      </c>
      <c r="E202" s="8">
        <v>0</v>
      </c>
      <c r="F202" s="8">
        <f t="shared" si="50"/>
        <v>112.78</v>
      </c>
      <c r="G202" s="7">
        <v>112.78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81"/>
      <c r="O202" s="82"/>
    </row>
    <row r="203" spans="1:15" ht="40.5" x14ac:dyDescent="0.2">
      <c r="A203" s="84"/>
      <c r="B203" s="52"/>
      <c r="C203" s="79"/>
      <c r="D203" s="3" t="s">
        <v>14</v>
      </c>
      <c r="E203" s="8">
        <v>0</v>
      </c>
      <c r="F203" s="8">
        <f t="shared" si="50"/>
        <v>3467.28</v>
      </c>
      <c r="G203" s="7">
        <v>3467.28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81"/>
      <c r="O203" s="82"/>
    </row>
    <row r="204" spans="1:15" ht="27" x14ac:dyDescent="0.2">
      <c r="A204" s="85"/>
      <c r="B204" s="52"/>
      <c r="C204" s="80"/>
      <c r="D204" s="3" t="s">
        <v>20</v>
      </c>
      <c r="E204" s="8">
        <v>0</v>
      </c>
      <c r="F204" s="8">
        <f t="shared" si="50"/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81"/>
      <c r="O204" s="82"/>
    </row>
    <row r="205" spans="1:15" ht="15" x14ac:dyDescent="0.2">
      <c r="A205" s="83" t="s">
        <v>109</v>
      </c>
      <c r="B205" s="52" t="s">
        <v>77</v>
      </c>
      <c r="C205" s="78"/>
      <c r="D205" s="43" t="s">
        <v>2</v>
      </c>
      <c r="E205" s="8">
        <f>SUM(E206:E209)</f>
        <v>0</v>
      </c>
      <c r="F205" s="8">
        <f t="shared" si="50"/>
        <v>1968.36</v>
      </c>
      <c r="G205" s="8">
        <f t="shared" ref="G205:M205" si="61">SUM(G206:G209)</f>
        <v>1968.36</v>
      </c>
      <c r="H205" s="8">
        <f t="shared" si="61"/>
        <v>0</v>
      </c>
      <c r="I205" s="8">
        <f t="shared" si="61"/>
        <v>0</v>
      </c>
      <c r="J205" s="8">
        <f t="shared" si="61"/>
        <v>0</v>
      </c>
      <c r="K205" s="8">
        <f t="shared" si="61"/>
        <v>0</v>
      </c>
      <c r="L205" s="8">
        <f t="shared" si="61"/>
        <v>0</v>
      </c>
      <c r="M205" s="8">
        <f t="shared" si="61"/>
        <v>0</v>
      </c>
      <c r="N205" s="81"/>
      <c r="O205" s="82"/>
    </row>
    <row r="206" spans="1:15" ht="45" x14ac:dyDescent="0.2">
      <c r="A206" s="84"/>
      <c r="B206" s="52"/>
      <c r="C206" s="79"/>
      <c r="D206" s="43" t="s">
        <v>1</v>
      </c>
      <c r="E206" s="8">
        <v>0</v>
      </c>
      <c r="F206" s="8">
        <f t="shared" si="50"/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81"/>
      <c r="O206" s="82"/>
    </row>
    <row r="207" spans="1:15" ht="45" x14ac:dyDescent="0.2">
      <c r="A207" s="84"/>
      <c r="B207" s="52"/>
      <c r="C207" s="79"/>
      <c r="D207" s="43" t="s">
        <v>6</v>
      </c>
      <c r="E207" s="8">
        <v>0</v>
      </c>
      <c r="F207" s="8">
        <f t="shared" si="50"/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81"/>
      <c r="O207" s="82"/>
    </row>
    <row r="208" spans="1:15" ht="45" x14ac:dyDescent="0.2">
      <c r="A208" s="84"/>
      <c r="B208" s="52"/>
      <c r="C208" s="79"/>
      <c r="D208" s="43" t="s">
        <v>14</v>
      </c>
      <c r="E208" s="8">
        <v>0</v>
      </c>
      <c r="F208" s="8">
        <f t="shared" si="50"/>
        <v>1968.36</v>
      </c>
      <c r="G208" s="7">
        <v>1968.36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81"/>
      <c r="O208" s="82"/>
    </row>
    <row r="209" spans="1:15" ht="30" x14ac:dyDescent="0.2">
      <c r="A209" s="85"/>
      <c r="B209" s="52"/>
      <c r="C209" s="80"/>
      <c r="D209" s="43" t="s">
        <v>20</v>
      </c>
      <c r="E209" s="8">
        <v>0</v>
      </c>
      <c r="F209" s="8">
        <f t="shared" si="50"/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81"/>
      <c r="O209" s="82"/>
    </row>
    <row r="210" spans="1:15" ht="15" x14ac:dyDescent="0.2">
      <c r="A210" s="83" t="s">
        <v>110</v>
      </c>
      <c r="B210" s="52" t="s">
        <v>78</v>
      </c>
      <c r="C210" s="78"/>
      <c r="D210" s="43" t="s">
        <v>2</v>
      </c>
      <c r="E210" s="8">
        <f>SUM(E211:E214)</f>
        <v>0</v>
      </c>
      <c r="F210" s="8">
        <f t="shared" si="50"/>
        <v>0</v>
      </c>
      <c r="G210" s="8">
        <f t="shared" ref="G210:M210" si="62">SUM(G211:G214)</f>
        <v>0</v>
      </c>
      <c r="H210" s="8">
        <f t="shared" si="62"/>
        <v>0</v>
      </c>
      <c r="I210" s="8">
        <f t="shared" si="62"/>
        <v>0</v>
      </c>
      <c r="J210" s="8">
        <f t="shared" si="62"/>
        <v>0</v>
      </c>
      <c r="K210" s="8">
        <f t="shared" si="62"/>
        <v>0</v>
      </c>
      <c r="L210" s="8">
        <f t="shared" si="62"/>
        <v>0</v>
      </c>
      <c r="M210" s="8">
        <f t="shared" si="62"/>
        <v>0</v>
      </c>
      <c r="N210" s="81"/>
      <c r="O210" s="82"/>
    </row>
    <row r="211" spans="1:15" ht="45" x14ac:dyDescent="0.2">
      <c r="A211" s="84"/>
      <c r="B211" s="52"/>
      <c r="C211" s="79"/>
      <c r="D211" s="43" t="s">
        <v>1</v>
      </c>
      <c r="E211" s="8">
        <v>0</v>
      </c>
      <c r="F211" s="8">
        <f t="shared" si="50"/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81"/>
      <c r="O211" s="82"/>
    </row>
    <row r="212" spans="1:15" ht="45" x14ac:dyDescent="0.2">
      <c r="A212" s="84"/>
      <c r="B212" s="52"/>
      <c r="C212" s="79"/>
      <c r="D212" s="43" t="s">
        <v>6</v>
      </c>
      <c r="E212" s="8">
        <v>0</v>
      </c>
      <c r="F212" s="8">
        <f t="shared" si="50"/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81"/>
      <c r="O212" s="82"/>
    </row>
    <row r="213" spans="1:15" ht="45" x14ac:dyDescent="0.2">
      <c r="A213" s="84"/>
      <c r="B213" s="52"/>
      <c r="C213" s="79"/>
      <c r="D213" s="43" t="s">
        <v>14</v>
      </c>
      <c r="E213" s="8">
        <v>0</v>
      </c>
      <c r="F213" s="8">
        <f t="shared" si="50"/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81"/>
      <c r="O213" s="82"/>
    </row>
    <row r="214" spans="1:15" ht="30" x14ac:dyDescent="0.2">
      <c r="A214" s="85"/>
      <c r="B214" s="52"/>
      <c r="C214" s="80"/>
      <c r="D214" s="43" t="s">
        <v>20</v>
      </c>
      <c r="E214" s="8">
        <v>0</v>
      </c>
      <c r="F214" s="8">
        <f t="shared" si="50"/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81"/>
      <c r="O214" s="82"/>
    </row>
    <row r="215" spans="1:15" ht="15" x14ac:dyDescent="0.2">
      <c r="A215" s="83" t="s">
        <v>111</v>
      </c>
      <c r="B215" s="52" t="s">
        <v>79</v>
      </c>
      <c r="C215" s="78"/>
      <c r="D215" s="43" t="s">
        <v>2</v>
      </c>
      <c r="E215" s="8">
        <f>SUM(E216:E219)</f>
        <v>0</v>
      </c>
      <c r="F215" s="8">
        <f t="shared" si="50"/>
        <v>5515.43</v>
      </c>
      <c r="G215" s="8">
        <f t="shared" ref="G215:M215" si="63">SUM(G216:G219)</f>
        <v>5515.43</v>
      </c>
      <c r="H215" s="8">
        <f t="shared" si="63"/>
        <v>0</v>
      </c>
      <c r="I215" s="8">
        <f t="shared" si="63"/>
        <v>0</v>
      </c>
      <c r="J215" s="8">
        <f t="shared" si="63"/>
        <v>0</v>
      </c>
      <c r="K215" s="8">
        <f t="shared" si="63"/>
        <v>0</v>
      </c>
      <c r="L215" s="8">
        <f t="shared" si="63"/>
        <v>0</v>
      </c>
      <c r="M215" s="8">
        <f t="shared" si="63"/>
        <v>0</v>
      </c>
      <c r="N215" s="81"/>
      <c r="O215" s="82"/>
    </row>
    <row r="216" spans="1:15" ht="45" x14ac:dyDescent="0.2">
      <c r="A216" s="84"/>
      <c r="B216" s="52"/>
      <c r="C216" s="79"/>
      <c r="D216" s="43" t="s">
        <v>1</v>
      </c>
      <c r="E216" s="8">
        <v>0</v>
      </c>
      <c r="F216" s="8">
        <f t="shared" si="50"/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81"/>
      <c r="O216" s="82"/>
    </row>
    <row r="217" spans="1:15" ht="45" x14ac:dyDescent="0.2">
      <c r="A217" s="84"/>
      <c r="B217" s="52"/>
      <c r="C217" s="79"/>
      <c r="D217" s="43" t="s">
        <v>6</v>
      </c>
      <c r="E217" s="8">
        <v>0</v>
      </c>
      <c r="F217" s="8">
        <f t="shared" si="50"/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81"/>
      <c r="O217" s="82"/>
    </row>
    <row r="218" spans="1:15" ht="45" x14ac:dyDescent="0.2">
      <c r="A218" s="84"/>
      <c r="B218" s="52"/>
      <c r="C218" s="79"/>
      <c r="D218" s="43" t="s">
        <v>14</v>
      </c>
      <c r="E218" s="8">
        <v>0</v>
      </c>
      <c r="F218" s="8">
        <f t="shared" si="50"/>
        <v>5515.43</v>
      </c>
      <c r="G218" s="7">
        <v>5515.43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81"/>
      <c r="O218" s="82"/>
    </row>
    <row r="219" spans="1:15" ht="30" x14ac:dyDescent="0.2">
      <c r="A219" s="85"/>
      <c r="B219" s="52"/>
      <c r="C219" s="80"/>
      <c r="D219" s="43" t="s">
        <v>20</v>
      </c>
      <c r="E219" s="8">
        <v>0</v>
      </c>
      <c r="F219" s="8">
        <f t="shared" ref="F219:F227" si="64">SUM(G219:K219)</f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81"/>
      <c r="O219" s="82"/>
    </row>
    <row r="220" spans="1:15" ht="15" customHeight="1" x14ac:dyDescent="0.2">
      <c r="A220" s="83" t="s">
        <v>112</v>
      </c>
      <c r="B220" s="57" t="s">
        <v>80</v>
      </c>
      <c r="C220" s="78"/>
      <c r="D220" s="43" t="s">
        <v>2</v>
      </c>
      <c r="E220" s="8">
        <f>SUM(E221:E224)</f>
        <v>0</v>
      </c>
      <c r="F220" s="8">
        <f t="shared" si="64"/>
        <v>4270.24</v>
      </c>
      <c r="G220" s="8">
        <f t="shared" ref="G220:M220" si="65">SUM(G221:G224)</f>
        <v>4270.24</v>
      </c>
      <c r="H220" s="8">
        <f t="shared" si="65"/>
        <v>0</v>
      </c>
      <c r="I220" s="8">
        <f t="shared" si="65"/>
        <v>0</v>
      </c>
      <c r="J220" s="8">
        <f t="shared" si="65"/>
        <v>0</v>
      </c>
      <c r="K220" s="8">
        <f t="shared" si="65"/>
        <v>0</v>
      </c>
      <c r="L220" s="8">
        <f t="shared" si="65"/>
        <v>0</v>
      </c>
      <c r="M220" s="8">
        <f t="shared" si="65"/>
        <v>0</v>
      </c>
      <c r="N220" s="81"/>
      <c r="O220" s="82"/>
    </row>
    <row r="221" spans="1:15" ht="45" x14ac:dyDescent="0.2">
      <c r="A221" s="84"/>
      <c r="B221" s="58"/>
      <c r="C221" s="79"/>
      <c r="D221" s="43" t="s">
        <v>1</v>
      </c>
      <c r="E221" s="8">
        <v>0</v>
      </c>
      <c r="F221" s="8">
        <f t="shared" si="64"/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81"/>
      <c r="O221" s="82"/>
    </row>
    <row r="222" spans="1:15" ht="45" x14ac:dyDescent="0.2">
      <c r="A222" s="84"/>
      <c r="B222" s="58"/>
      <c r="C222" s="79"/>
      <c r="D222" s="43" t="s">
        <v>6</v>
      </c>
      <c r="E222" s="8">
        <v>0</v>
      </c>
      <c r="F222" s="8">
        <f t="shared" si="64"/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81"/>
      <c r="O222" s="82"/>
    </row>
    <row r="223" spans="1:15" ht="45" x14ac:dyDescent="0.2">
      <c r="A223" s="84"/>
      <c r="B223" s="58"/>
      <c r="C223" s="79"/>
      <c r="D223" s="43" t="s">
        <v>14</v>
      </c>
      <c r="E223" s="8">
        <v>0</v>
      </c>
      <c r="F223" s="8">
        <f t="shared" si="64"/>
        <v>4270.24</v>
      </c>
      <c r="G223" s="7">
        <v>4270.24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81"/>
      <c r="O223" s="82"/>
    </row>
    <row r="224" spans="1:15" ht="30" x14ac:dyDescent="0.2">
      <c r="A224" s="85"/>
      <c r="B224" s="59"/>
      <c r="C224" s="80"/>
      <c r="D224" s="43" t="s">
        <v>20</v>
      </c>
      <c r="E224" s="8">
        <v>0</v>
      </c>
      <c r="F224" s="8">
        <f t="shared" si="64"/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81"/>
      <c r="O224" s="82"/>
    </row>
    <row r="225" spans="1:15" ht="15" x14ac:dyDescent="0.2">
      <c r="A225" s="83" t="s">
        <v>113</v>
      </c>
      <c r="B225" s="52" t="s">
        <v>81</v>
      </c>
      <c r="C225" s="78"/>
      <c r="D225" s="43" t="s">
        <v>2</v>
      </c>
      <c r="E225" s="8">
        <f>SUM(E226:E229)</f>
        <v>0</v>
      </c>
      <c r="F225" s="8">
        <f t="shared" si="64"/>
        <v>2170.39</v>
      </c>
      <c r="G225" s="8">
        <f t="shared" ref="G225:M225" si="66">SUM(G226:G229)</f>
        <v>2170.39</v>
      </c>
      <c r="H225" s="8">
        <f t="shared" si="66"/>
        <v>0</v>
      </c>
      <c r="I225" s="8">
        <f t="shared" si="66"/>
        <v>0</v>
      </c>
      <c r="J225" s="8">
        <f t="shared" si="66"/>
        <v>0</v>
      </c>
      <c r="K225" s="8">
        <f t="shared" si="66"/>
        <v>0</v>
      </c>
      <c r="L225" s="8">
        <f t="shared" si="66"/>
        <v>0</v>
      </c>
      <c r="M225" s="8">
        <f t="shared" si="66"/>
        <v>0</v>
      </c>
      <c r="N225" s="81"/>
      <c r="O225" s="82"/>
    </row>
    <row r="226" spans="1:15" ht="45" x14ac:dyDescent="0.2">
      <c r="A226" s="84"/>
      <c r="B226" s="52"/>
      <c r="C226" s="79"/>
      <c r="D226" s="43" t="s">
        <v>1</v>
      </c>
      <c r="E226" s="8">
        <v>0</v>
      </c>
      <c r="F226" s="8">
        <f t="shared" si="64"/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81"/>
      <c r="O226" s="82"/>
    </row>
    <row r="227" spans="1:15" ht="45" x14ac:dyDescent="0.2">
      <c r="A227" s="84"/>
      <c r="B227" s="52"/>
      <c r="C227" s="79"/>
      <c r="D227" s="43" t="s">
        <v>6</v>
      </c>
      <c r="E227" s="8">
        <v>0</v>
      </c>
      <c r="F227" s="8">
        <f t="shared" si="64"/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81"/>
      <c r="O227" s="82"/>
    </row>
    <row r="228" spans="1:15" ht="45" x14ac:dyDescent="0.2">
      <c r="A228" s="84"/>
      <c r="B228" s="52"/>
      <c r="C228" s="79"/>
      <c r="D228" s="43" t="s">
        <v>14</v>
      </c>
      <c r="E228" s="8">
        <v>0</v>
      </c>
      <c r="F228" s="7">
        <v>2170.39</v>
      </c>
      <c r="G228" s="7">
        <v>2170.39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81"/>
      <c r="O228" s="82"/>
    </row>
    <row r="229" spans="1:15" ht="30" x14ac:dyDescent="0.2">
      <c r="A229" s="85"/>
      <c r="B229" s="52"/>
      <c r="C229" s="80"/>
      <c r="D229" s="43" t="s">
        <v>20</v>
      </c>
      <c r="E229" s="8">
        <v>0</v>
      </c>
      <c r="F229" s="8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81"/>
      <c r="O229" s="82"/>
    </row>
    <row r="230" spans="1:15" ht="15" x14ac:dyDescent="0.2">
      <c r="A230" s="83" t="s">
        <v>114</v>
      </c>
      <c r="B230" s="52" t="s">
        <v>82</v>
      </c>
      <c r="C230" s="78"/>
      <c r="D230" s="43" t="s">
        <v>2</v>
      </c>
      <c r="E230" s="8">
        <f>SUM(E231:E234)</f>
        <v>0</v>
      </c>
      <c r="F230" s="8">
        <f t="shared" ref="F230:F293" si="67">SUM(G230:K230)</f>
        <v>627.61</v>
      </c>
      <c r="G230" s="8">
        <f t="shared" ref="G230:M230" si="68">SUM(G231:G234)</f>
        <v>627.61</v>
      </c>
      <c r="H230" s="8">
        <f t="shared" si="68"/>
        <v>0</v>
      </c>
      <c r="I230" s="8">
        <f t="shared" si="68"/>
        <v>0</v>
      </c>
      <c r="J230" s="8">
        <f t="shared" si="68"/>
        <v>0</v>
      </c>
      <c r="K230" s="8">
        <f t="shared" si="68"/>
        <v>0</v>
      </c>
      <c r="L230" s="8">
        <f t="shared" si="68"/>
        <v>0</v>
      </c>
      <c r="M230" s="8">
        <f t="shared" si="68"/>
        <v>0</v>
      </c>
      <c r="N230" s="81"/>
      <c r="O230" s="82"/>
    </row>
    <row r="231" spans="1:15" ht="45" x14ac:dyDescent="0.2">
      <c r="A231" s="84"/>
      <c r="B231" s="52"/>
      <c r="C231" s="79"/>
      <c r="D231" s="43" t="s">
        <v>1</v>
      </c>
      <c r="E231" s="8">
        <v>0</v>
      </c>
      <c r="F231" s="8">
        <f t="shared" si="67"/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81"/>
      <c r="O231" s="82"/>
    </row>
    <row r="232" spans="1:15" ht="45" x14ac:dyDescent="0.2">
      <c r="A232" s="84"/>
      <c r="B232" s="52"/>
      <c r="C232" s="79"/>
      <c r="D232" s="43" t="s">
        <v>6</v>
      </c>
      <c r="E232" s="8">
        <v>0</v>
      </c>
      <c r="F232" s="8">
        <f t="shared" si="67"/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81"/>
      <c r="O232" s="82"/>
    </row>
    <row r="233" spans="1:15" ht="45" x14ac:dyDescent="0.2">
      <c r="A233" s="84"/>
      <c r="B233" s="52"/>
      <c r="C233" s="79"/>
      <c r="D233" s="43" t="s">
        <v>14</v>
      </c>
      <c r="E233" s="8">
        <v>0</v>
      </c>
      <c r="F233" s="8">
        <f t="shared" si="67"/>
        <v>627.61</v>
      </c>
      <c r="G233" s="7">
        <v>627.61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81"/>
      <c r="O233" s="82"/>
    </row>
    <row r="234" spans="1:15" ht="30" x14ac:dyDescent="0.2">
      <c r="A234" s="85"/>
      <c r="B234" s="52"/>
      <c r="C234" s="80"/>
      <c r="D234" s="43" t="s">
        <v>20</v>
      </c>
      <c r="E234" s="8">
        <v>0</v>
      </c>
      <c r="F234" s="8">
        <f t="shared" si="67"/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81"/>
      <c r="O234" s="82"/>
    </row>
    <row r="235" spans="1:15" ht="15" customHeight="1" x14ac:dyDescent="0.2">
      <c r="A235" s="83" t="s">
        <v>115</v>
      </c>
      <c r="B235" s="57" t="s">
        <v>83</v>
      </c>
      <c r="C235" s="78"/>
      <c r="D235" s="43" t="s">
        <v>2</v>
      </c>
      <c r="E235" s="8">
        <f>SUM(E236:E239)</f>
        <v>0</v>
      </c>
      <c r="F235" s="8">
        <f t="shared" si="67"/>
        <v>1476.93</v>
      </c>
      <c r="G235" s="8">
        <f t="shared" ref="G235:M235" si="69">SUM(G236:G239)</f>
        <v>1476.93</v>
      </c>
      <c r="H235" s="8">
        <f t="shared" si="69"/>
        <v>0</v>
      </c>
      <c r="I235" s="8">
        <f t="shared" si="69"/>
        <v>0</v>
      </c>
      <c r="J235" s="8">
        <f t="shared" si="69"/>
        <v>0</v>
      </c>
      <c r="K235" s="8">
        <f t="shared" si="69"/>
        <v>0</v>
      </c>
      <c r="L235" s="8">
        <f t="shared" si="69"/>
        <v>0</v>
      </c>
      <c r="M235" s="8">
        <f t="shared" si="69"/>
        <v>0</v>
      </c>
      <c r="N235" s="81"/>
      <c r="O235" s="82"/>
    </row>
    <row r="236" spans="1:15" ht="45" x14ac:dyDescent="0.2">
      <c r="A236" s="84"/>
      <c r="B236" s="58"/>
      <c r="C236" s="79"/>
      <c r="D236" s="43" t="s">
        <v>1</v>
      </c>
      <c r="E236" s="8">
        <v>0</v>
      </c>
      <c r="F236" s="8">
        <f t="shared" si="67"/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81"/>
      <c r="O236" s="82"/>
    </row>
    <row r="237" spans="1:15" ht="45" x14ac:dyDescent="0.2">
      <c r="A237" s="84"/>
      <c r="B237" s="58"/>
      <c r="C237" s="79"/>
      <c r="D237" s="43" t="s">
        <v>6</v>
      </c>
      <c r="E237" s="8">
        <v>0</v>
      </c>
      <c r="F237" s="8">
        <f t="shared" si="67"/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81"/>
      <c r="O237" s="82"/>
    </row>
    <row r="238" spans="1:15" ht="45" x14ac:dyDescent="0.2">
      <c r="A238" s="84"/>
      <c r="B238" s="58"/>
      <c r="C238" s="79"/>
      <c r="D238" s="43" t="s">
        <v>14</v>
      </c>
      <c r="E238" s="8">
        <v>0</v>
      </c>
      <c r="F238" s="8">
        <f t="shared" si="67"/>
        <v>1476.93</v>
      </c>
      <c r="G238" s="7">
        <v>1476.93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81"/>
      <c r="O238" s="82"/>
    </row>
    <row r="239" spans="1:15" ht="30" x14ac:dyDescent="0.2">
      <c r="A239" s="85"/>
      <c r="B239" s="59"/>
      <c r="C239" s="80"/>
      <c r="D239" s="43" t="s">
        <v>20</v>
      </c>
      <c r="E239" s="8">
        <v>0</v>
      </c>
      <c r="F239" s="8">
        <f t="shared" si="67"/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81"/>
      <c r="O239" s="82"/>
    </row>
    <row r="240" spans="1:15" ht="15" x14ac:dyDescent="0.2">
      <c r="A240" s="83" t="s">
        <v>116</v>
      </c>
      <c r="B240" s="52" t="s">
        <v>84</v>
      </c>
      <c r="C240" s="78"/>
      <c r="D240" s="43" t="s">
        <v>2</v>
      </c>
      <c r="E240" s="8">
        <f>SUM(E241:E244)</f>
        <v>0</v>
      </c>
      <c r="F240" s="8">
        <f t="shared" si="67"/>
        <v>5478.41</v>
      </c>
      <c r="G240" s="8">
        <f t="shared" ref="G240:M240" si="70">SUM(G241:G244)</f>
        <v>5478.41</v>
      </c>
      <c r="H240" s="8">
        <f t="shared" si="70"/>
        <v>0</v>
      </c>
      <c r="I240" s="8">
        <f t="shared" si="70"/>
        <v>0</v>
      </c>
      <c r="J240" s="8">
        <f t="shared" si="70"/>
        <v>0</v>
      </c>
      <c r="K240" s="8">
        <f t="shared" si="70"/>
        <v>0</v>
      </c>
      <c r="L240" s="8">
        <f t="shared" si="70"/>
        <v>0</v>
      </c>
      <c r="M240" s="8">
        <f t="shared" si="70"/>
        <v>0</v>
      </c>
      <c r="N240" s="81"/>
      <c r="O240" s="82"/>
    </row>
    <row r="241" spans="1:15" ht="45" x14ac:dyDescent="0.2">
      <c r="A241" s="84"/>
      <c r="B241" s="52"/>
      <c r="C241" s="79"/>
      <c r="D241" s="43" t="s">
        <v>1</v>
      </c>
      <c r="E241" s="8">
        <v>0</v>
      </c>
      <c r="F241" s="8">
        <f t="shared" si="67"/>
        <v>422</v>
      </c>
      <c r="G241" s="7">
        <v>422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81"/>
      <c r="O241" s="82"/>
    </row>
    <row r="242" spans="1:15" ht="45" x14ac:dyDescent="0.2">
      <c r="A242" s="84"/>
      <c r="B242" s="52"/>
      <c r="C242" s="79"/>
      <c r="D242" s="43" t="s">
        <v>6</v>
      </c>
      <c r="E242" s="8">
        <v>0</v>
      </c>
      <c r="F242" s="8">
        <f t="shared" si="67"/>
        <v>359.48</v>
      </c>
      <c r="G242" s="7">
        <v>359.48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81"/>
      <c r="O242" s="82"/>
    </row>
    <row r="243" spans="1:15" ht="45" x14ac:dyDescent="0.2">
      <c r="A243" s="84"/>
      <c r="B243" s="52"/>
      <c r="C243" s="79"/>
      <c r="D243" s="43" t="s">
        <v>14</v>
      </c>
      <c r="E243" s="8">
        <v>0</v>
      </c>
      <c r="F243" s="8">
        <f t="shared" si="67"/>
        <v>4696.93</v>
      </c>
      <c r="G243" s="7">
        <v>4696.93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81"/>
      <c r="O243" s="82"/>
    </row>
    <row r="244" spans="1:15" ht="30" x14ac:dyDescent="0.2">
      <c r="A244" s="85"/>
      <c r="B244" s="52"/>
      <c r="C244" s="80"/>
      <c r="D244" s="43" t="s">
        <v>20</v>
      </c>
      <c r="E244" s="8">
        <v>0</v>
      </c>
      <c r="F244" s="8">
        <f t="shared" si="67"/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81"/>
      <c r="O244" s="82"/>
    </row>
    <row r="245" spans="1:15" ht="15" x14ac:dyDescent="0.2">
      <c r="A245" s="83" t="s">
        <v>117</v>
      </c>
      <c r="B245" s="52" t="s">
        <v>85</v>
      </c>
      <c r="C245" s="78"/>
      <c r="D245" s="43" t="s">
        <v>2</v>
      </c>
      <c r="E245" s="8">
        <f>SUM(E246:E249)</f>
        <v>0</v>
      </c>
      <c r="F245" s="8">
        <f t="shared" si="67"/>
        <v>1564.13</v>
      </c>
      <c r="G245" s="8">
        <f t="shared" ref="G245:M245" si="71">SUM(G246:G249)</f>
        <v>1564.13</v>
      </c>
      <c r="H245" s="8">
        <f t="shared" si="71"/>
        <v>0</v>
      </c>
      <c r="I245" s="8">
        <f t="shared" si="71"/>
        <v>0</v>
      </c>
      <c r="J245" s="8">
        <f t="shared" si="71"/>
        <v>0</v>
      </c>
      <c r="K245" s="8">
        <f t="shared" si="71"/>
        <v>0</v>
      </c>
      <c r="L245" s="8">
        <f t="shared" si="71"/>
        <v>0</v>
      </c>
      <c r="M245" s="8">
        <f t="shared" si="71"/>
        <v>0</v>
      </c>
      <c r="N245" s="81"/>
      <c r="O245" s="82"/>
    </row>
    <row r="246" spans="1:15" ht="45" x14ac:dyDescent="0.2">
      <c r="A246" s="84"/>
      <c r="B246" s="52"/>
      <c r="C246" s="79"/>
      <c r="D246" s="43" t="s">
        <v>1</v>
      </c>
      <c r="E246" s="8">
        <v>0</v>
      </c>
      <c r="F246" s="8">
        <f t="shared" si="67"/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81"/>
      <c r="O246" s="82"/>
    </row>
    <row r="247" spans="1:15" ht="45" x14ac:dyDescent="0.2">
      <c r="A247" s="84"/>
      <c r="B247" s="52"/>
      <c r="C247" s="79"/>
      <c r="D247" s="43" t="s">
        <v>6</v>
      </c>
      <c r="E247" s="8">
        <v>0</v>
      </c>
      <c r="F247" s="8">
        <f t="shared" si="67"/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81"/>
      <c r="O247" s="82"/>
    </row>
    <row r="248" spans="1:15" ht="45" x14ac:dyDescent="0.2">
      <c r="A248" s="84"/>
      <c r="B248" s="52"/>
      <c r="C248" s="79"/>
      <c r="D248" s="43" t="s">
        <v>14</v>
      </c>
      <c r="E248" s="8">
        <v>0</v>
      </c>
      <c r="F248" s="8">
        <f t="shared" si="67"/>
        <v>1564.13</v>
      </c>
      <c r="G248" s="7">
        <v>1564.13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81"/>
      <c r="O248" s="82"/>
    </row>
    <row r="249" spans="1:15" ht="30" x14ac:dyDescent="0.2">
      <c r="A249" s="85"/>
      <c r="B249" s="52"/>
      <c r="C249" s="80"/>
      <c r="D249" s="43" t="s">
        <v>20</v>
      </c>
      <c r="E249" s="8">
        <v>0</v>
      </c>
      <c r="F249" s="8">
        <f t="shared" si="67"/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81"/>
      <c r="O249" s="82"/>
    </row>
    <row r="250" spans="1:15" ht="15" x14ac:dyDescent="0.2">
      <c r="A250" s="83" t="s">
        <v>118</v>
      </c>
      <c r="B250" s="52" t="s">
        <v>86</v>
      </c>
      <c r="C250" s="78"/>
      <c r="D250" s="43" t="s">
        <v>2</v>
      </c>
      <c r="E250" s="8">
        <f>SUM(E251:E254)</f>
        <v>0</v>
      </c>
      <c r="F250" s="8">
        <f t="shared" si="67"/>
        <v>5078.67</v>
      </c>
      <c r="G250" s="8">
        <f t="shared" ref="G250:M250" si="72">SUM(G251:G254)</f>
        <v>5078.67</v>
      </c>
      <c r="H250" s="8">
        <f t="shared" si="72"/>
        <v>0</v>
      </c>
      <c r="I250" s="8">
        <f t="shared" si="72"/>
        <v>0</v>
      </c>
      <c r="J250" s="8">
        <f t="shared" si="72"/>
        <v>0</v>
      </c>
      <c r="K250" s="8">
        <f t="shared" si="72"/>
        <v>0</v>
      </c>
      <c r="L250" s="8">
        <f t="shared" si="72"/>
        <v>0</v>
      </c>
      <c r="M250" s="8">
        <f t="shared" si="72"/>
        <v>0</v>
      </c>
      <c r="N250" s="81"/>
      <c r="O250" s="82"/>
    </row>
    <row r="251" spans="1:15" ht="40.5" x14ac:dyDescent="0.2">
      <c r="A251" s="84"/>
      <c r="B251" s="52"/>
      <c r="C251" s="79"/>
      <c r="D251" s="3" t="s">
        <v>1</v>
      </c>
      <c r="E251" s="8">
        <v>0</v>
      </c>
      <c r="F251" s="8">
        <f t="shared" si="67"/>
        <v>513.70000000000005</v>
      </c>
      <c r="G251" s="7">
        <v>513.70000000000005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81"/>
      <c r="O251" s="82"/>
    </row>
    <row r="252" spans="1:15" ht="27" x14ac:dyDescent="0.2">
      <c r="A252" s="84"/>
      <c r="B252" s="52"/>
      <c r="C252" s="79"/>
      <c r="D252" s="3" t="s">
        <v>6</v>
      </c>
      <c r="E252" s="8">
        <v>0</v>
      </c>
      <c r="F252" s="8">
        <f t="shared" si="67"/>
        <v>437.59</v>
      </c>
      <c r="G252" s="7">
        <v>437.59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81"/>
      <c r="O252" s="82"/>
    </row>
    <row r="253" spans="1:15" ht="45" x14ac:dyDescent="0.2">
      <c r="A253" s="84"/>
      <c r="B253" s="52"/>
      <c r="C253" s="79"/>
      <c r="D253" s="43" t="s">
        <v>14</v>
      </c>
      <c r="E253" s="8">
        <v>0</v>
      </c>
      <c r="F253" s="8">
        <f t="shared" si="67"/>
        <v>4127.38</v>
      </c>
      <c r="G253" s="7">
        <v>4127.38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81"/>
      <c r="O253" s="82"/>
    </row>
    <row r="254" spans="1:15" ht="30" x14ac:dyDescent="0.2">
      <c r="A254" s="85"/>
      <c r="B254" s="52"/>
      <c r="C254" s="80"/>
      <c r="D254" s="43" t="s">
        <v>20</v>
      </c>
      <c r="E254" s="8">
        <v>0</v>
      </c>
      <c r="F254" s="8">
        <f t="shared" si="67"/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81"/>
      <c r="O254" s="82"/>
    </row>
    <row r="255" spans="1:15" ht="15" x14ac:dyDescent="0.2">
      <c r="A255" s="83" t="s">
        <v>119</v>
      </c>
      <c r="B255" s="52" t="s">
        <v>87</v>
      </c>
      <c r="C255" s="78"/>
      <c r="D255" s="43" t="s">
        <v>2</v>
      </c>
      <c r="E255" s="8">
        <f>SUM(E256:E259)</f>
        <v>0</v>
      </c>
      <c r="F255" s="8">
        <f t="shared" si="67"/>
        <v>1821</v>
      </c>
      <c r="G255" s="8">
        <f t="shared" ref="G255:M255" si="73">SUM(G256:G259)</f>
        <v>1821</v>
      </c>
      <c r="H255" s="8">
        <f t="shared" si="73"/>
        <v>0</v>
      </c>
      <c r="I255" s="8">
        <f t="shared" si="73"/>
        <v>0</v>
      </c>
      <c r="J255" s="8">
        <f t="shared" si="73"/>
        <v>0</v>
      </c>
      <c r="K255" s="8">
        <f t="shared" si="73"/>
        <v>0</v>
      </c>
      <c r="L255" s="8">
        <f t="shared" si="73"/>
        <v>0</v>
      </c>
      <c r="M255" s="8">
        <f t="shared" si="73"/>
        <v>0</v>
      </c>
      <c r="N255" s="81"/>
      <c r="O255" s="82"/>
    </row>
    <row r="256" spans="1:15" ht="45" x14ac:dyDescent="0.2">
      <c r="A256" s="84"/>
      <c r="B256" s="52"/>
      <c r="C256" s="79"/>
      <c r="D256" s="43" t="s">
        <v>1</v>
      </c>
      <c r="E256" s="8">
        <v>0</v>
      </c>
      <c r="F256" s="8">
        <f t="shared" si="67"/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81"/>
      <c r="O256" s="82"/>
    </row>
    <row r="257" spans="1:15" ht="45" x14ac:dyDescent="0.2">
      <c r="A257" s="84"/>
      <c r="B257" s="52"/>
      <c r="C257" s="79"/>
      <c r="D257" s="43" t="s">
        <v>6</v>
      </c>
      <c r="E257" s="8">
        <v>0</v>
      </c>
      <c r="F257" s="8">
        <f t="shared" si="67"/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81"/>
      <c r="O257" s="82"/>
    </row>
    <row r="258" spans="1:15" ht="45" x14ac:dyDescent="0.2">
      <c r="A258" s="84"/>
      <c r="B258" s="52"/>
      <c r="C258" s="79"/>
      <c r="D258" s="43" t="s">
        <v>14</v>
      </c>
      <c r="E258" s="8">
        <v>0</v>
      </c>
      <c r="F258" s="8">
        <f t="shared" si="67"/>
        <v>1821</v>
      </c>
      <c r="G258" s="7">
        <v>1821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81"/>
      <c r="O258" s="82"/>
    </row>
    <row r="259" spans="1:15" ht="30" x14ac:dyDescent="0.2">
      <c r="A259" s="85"/>
      <c r="B259" s="52"/>
      <c r="C259" s="80"/>
      <c r="D259" s="43" t="s">
        <v>20</v>
      </c>
      <c r="E259" s="8">
        <v>0</v>
      </c>
      <c r="F259" s="8">
        <f t="shared" si="67"/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81"/>
      <c r="O259" s="82"/>
    </row>
    <row r="260" spans="1:15" ht="15" x14ac:dyDescent="0.2">
      <c r="A260" s="83" t="s">
        <v>120</v>
      </c>
      <c r="B260" s="52" t="s">
        <v>88</v>
      </c>
      <c r="C260" s="78"/>
      <c r="D260" s="43" t="s">
        <v>2</v>
      </c>
      <c r="E260" s="8">
        <f>SUM(E261:E264)</f>
        <v>0</v>
      </c>
      <c r="F260" s="8">
        <f t="shared" si="67"/>
        <v>4220.37</v>
      </c>
      <c r="G260" s="8">
        <f t="shared" ref="G260:M260" si="74">SUM(G261:G264)</f>
        <v>4220.37</v>
      </c>
      <c r="H260" s="8">
        <f t="shared" si="74"/>
        <v>0</v>
      </c>
      <c r="I260" s="8">
        <f t="shared" si="74"/>
        <v>0</v>
      </c>
      <c r="J260" s="8">
        <f t="shared" si="74"/>
        <v>0</v>
      </c>
      <c r="K260" s="8">
        <f t="shared" si="74"/>
        <v>0</v>
      </c>
      <c r="L260" s="8">
        <f t="shared" si="74"/>
        <v>0</v>
      </c>
      <c r="M260" s="8">
        <f t="shared" si="74"/>
        <v>0</v>
      </c>
      <c r="N260" s="81"/>
      <c r="O260" s="82"/>
    </row>
    <row r="261" spans="1:15" ht="45" x14ac:dyDescent="0.2">
      <c r="A261" s="84"/>
      <c r="B261" s="52"/>
      <c r="C261" s="79"/>
      <c r="D261" s="43" t="s">
        <v>1</v>
      </c>
      <c r="E261" s="8">
        <v>0</v>
      </c>
      <c r="F261" s="8">
        <f t="shared" si="67"/>
        <v>357.98</v>
      </c>
      <c r="G261" s="7">
        <v>357.98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81"/>
      <c r="O261" s="82"/>
    </row>
    <row r="262" spans="1:15" ht="45" x14ac:dyDescent="0.2">
      <c r="A262" s="84"/>
      <c r="B262" s="52"/>
      <c r="C262" s="79"/>
      <c r="D262" s="43" t="s">
        <v>6</v>
      </c>
      <c r="E262" s="8">
        <v>0</v>
      </c>
      <c r="F262" s="8">
        <f t="shared" si="67"/>
        <v>304.95</v>
      </c>
      <c r="G262" s="7">
        <v>304.95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81"/>
      <c r="O262" s="82"/>
    </row>
    <row r="263" spans="1:15" ht="45" x14ac:dyDescent="0.2">
      <c r="A263" s="84"/>
      <c r="B263" s="52"/>
      <c r="C263" s="79"/>
      <c r="D263" s="43" t="s">
        <v>14</v>
      </c>
      <c r="E263" s="8">
        <v>0</v>
      </c>
      <c r="F263" s="8">
        <f t="shared" si="67"/>
        <v>3557.44</v>
      </c>
      <c r="G263" s="7">
        <v>3557.44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81"/>
      <c r="O263" s="82"/>
    </row>
    <row r="264" spans="1:15" ht="30" x14ac:dyDescent="0.2">
      <c r="A264" s="85"/>
      <c r="B264" s="52"/>
      <c r="C264" s="80"/>
      <c r="D264" s="43" t="s">
        <v>20</v>
      </c>
      <c r="E264" s="8">
        <v>0</v>
      </c>
      <c r="F264" s="8">
        <f t="shared" si="67"/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81"/>
      <c r="O264" s="82"/>
    </row>
    <row r="265" spans="1:15" ht="15" x14ac:dyDescent="0.2">
      <c r="A265" s="83" t="s">
        <v>121</v>
      </c>
      <c r="B265" s="52" t="s">
        <v>89</v>
      </c>
      <c r="C265" s="78"/>
      <c r="D265" s="43" t="s">
        <v>2</v>
      </c>
      <c r="E265" s="8">
        <f>SUM(E266:E269)</f>
        <v>0</v>
      </c>
      <c r="F265" s="8">
        <f t="shared" si="67"/>
        <v>728.72</v>
      </c>
      <c r="G265" s="8">
        <f t="shared" ref="G265:M265" si="75">SUM(G266:G269)</f>
        <v>728.72</v>
      </c>
      <c r="H265" s="8">
        <f t="shared" si="75"/>
        <v>0</v>
      </c>
      <c r="I265" s="8">
        <f t="shared" si="75"/>
        <v>0</v>
      </c>
      <c r="J265" s="8">
        <f t="shared" si="75"/>
        <v>0</v>
      </c>
      <c r="K265" s="8">
        <f t="shared" si="75"/>
        <v>0</v>
      </c>
      <c r="L265" s="8">
        <f t="shared" si="75"/>
        <v>0</v>
      </c>
      <c r="M265" s="8">
        <f t="shared" si="75"/>
        <v>0</v>
      </c>
      <c r="N265" s="81"/>
      <c r="O265" s="82"/>
    </row>
    <row r="266" spans="1:15" ht="45" x14ac:dyDescent="0.2">
      <c r="A266" s="84"/>
      <c r="B266" s="52"/>
      <c r="C266" s="79"/>
      <c r="D266" s="43" t="s">
        <v>1</v>
      </c>
      <c r="E266" s="8">
        <v>0</v>
      </c>
      <c r="F266" s="8">
        <f t="shared" si="67"/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81"/>
      <c r="O266" s="82"/>
    </row>
    <row r="267" spans="1:15" ht="45" x14ac:dyDescent="0.2">
      <c r="A267" s="84"/>
      <c r="B267" s="52"/>
      <c r="C267" s="79"/>
      <c r="D267" s="43" t="s">
        <v>6</v>
      </c>
      <c r="E267" s="8">
        <v>0</v>
      </c>
      <c r="F267" s="8">
        <f t="shared" si="67"/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81"/>
      <c r="O267" s="82"/>
    </row>
    <row r="268" spans="1:15" ht="45" x14ac:dyDescent="0.2">
      <c r="A268" s="84"/>
      <c r="B268" s="52"/>
      <c r="C268" s="79"/>
      <c r="D268" s="43" t="s">
        <v>14</v>
      </c>
      <c r="E268" s="8">
        <v>0</v>
      </c>
      <c r="F268" s="8">
        <f t="shared" si="67"/>
        <v>728.72</v>
      </c>
      <c r="G268" s="7">
        <v>728.72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81"/>
      <c r="O268" s="82"/>
    </row>
    <row r="269" spans="1:15" ht="30" x14ac:dyDescent="0.2">
      <c r="A269" s="85"/>
      <c r="B269" s="52"/>
      <c r="C269" s="80"/>
      <c r="D269" s="43" t="s">
        <v>20</v>
      </c>
      <c r="E269" s="8">
        <v>0</v>
      </c>
      <c r="F269" s="8">
        <f t="shared" si="67"/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81"/>
      <c r="O269" s="82"/>
    </row>
    <row r="270" spans="1:15" ht="15" customHeight="1" x14ac:dyDescent="0.2">
      <c r="A270" s="83" t="s">
        <v>122</v>
      </c>
      <c r="B270" s="57" t="s">
        <v>90</v>
      </c>
      <c r="C270" s="78"/>
      <c r="D270" s="43" t="s">
        <v>2</v>
      </c>
      <c r="E270" s="8">
        <f>SUM(E271:E274)</f>
        <v>0</v>
      </c>
      <c r="F270" s="8">
        <f t="shared" si="67"/>
        <v>1428.11</v>
      </c>
      <c r="G270" s="8">
        <f t="shared" ref="G270:M270" si="76">SUM(G271:G274)</f>
        <v>1428.11</v>
      </c>
      <c r="H270" s="8">
        <f t="shared" si="76"/>
        <v>0</v>
      </c>
      <c r="I270" s="8">
        <f t="shared" si="76"/>
        <v>0</v>
      </c>
      <c r="J270" s="8">
        <f t="shared" si="76"/>
        <v>0</v>
      </c>
      <c r="K270" s="8">
        <f t="shared" si="76"/>
        <v>0</v>
      </c>
      <c r="L270" s="8">
        <f t="shared" si="76"/>
        <v>0</v>
      </c>
      <c r="M270" s="8">
        <f t="shared" si="76"/>
        <v>0</v>
      </c>
      <c r="N270" s="81"/>
      <c r="O270" s="82"/>
    </row>
    <row r="271" spans="1:15" ht="45" x14ac:dyDescent="0.2">
      <c r="A271" s="84"/>
      <c r="B271" s="58"/>
      <c r="C271" s="79"/>
      <c r="D271" s="43" t="s">
        <v>1</v>
      </c>
      <c r="E271" s="8">
        <v>0</v>
      </c>
      <c r="F271" s="8">
        <f t="shared" si="67"/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81"/>
      <c r="O271" s="82"/>
    </row>
    <row r="272" spans="1:15" ht="45" x14ac:dyDescent="0.2">
      <c r="A272" s="84"/>
      <c r="B272" s="58"/>
      <c r="C272" s="79"/>
      <c r="D272" s="43" t="s">
        <v>6</v>
      </c>
      <c r="E272" s="8">
        <v>0</v>
      </c>
      <c r="F272" s="8">
        <f t="shared" si="67"/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81"/>
      <c r="O272" s="82"/>
    </row>
    <row r="273" spans="1:15" ht="45" x14ac:dyDescent="0.2">
      <c r="A273" s="84"/>
      <c r="B273" s="58"/>
      <c r="C273" s="79"/>
      <c r="D273" s="43" t="s">
        <v>14</v>
      </c>
      <c r="E273" s="8">
        <v>0</v>
      </c>
      <c r="F273" s="8">
        <f t="shared" si="67"/>
        <v>1428.11</v>
      </c>
      <c r="G273" s="7">
        <v>1428.11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81"/>
      <c r="O273" s="82"/>
    </row>
    <row r="274" spans="1:15" ht="30" x14ac:dyDescent="0.2">
      <c r="A274" s="85"/>
      <c r="B274" s="59"/>
      <c r="C274" s="80"/>
      <c r="D274" s="43" t="s">
        <v>20</v>
      </c>
      <c r="E274" s="8">
        <v>0</v>
      </c>
      <c r="F274" s="8">
        <f t="shared" si="67"/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81"/>
      <c r="O274" s="82"/>
    </row>
    <row r="275" spans="1:15" ht="15" x14ac:dyDescent="0.2">
      <c r="A275" s="83" t="s">
        <v>123</v>
      </c>
      <c r="B275" s="52" t="s">
        <v>91</v>
      </c>
      <c r="C275" s="78"/>
      <c r="D275" s="43" t="s">
        <v>2</v>
      </c>
      <c r="E275" s="8">
        <f>SUM(E276:E279)</f>
        <v>0</v>
      </c>
      <c r="F275" s="8">
        <f t="shared" si="67"/>
        <v>1831.28</v>
      </c>
      <c r="G275" s="8">
        <f t="shared" ref="G275:M275" si="77">SUM(G276:G279)</f>
        <v>1831.28</v>
      </c>
      <c r="H275" s="8">
        <f t="shared" si="77"/>
        <v>0</v>
      </c>
      <c r="I275" s="8">
        <f t="shared" si="77"/>
        <v>0</v>
      </c>
      <c r="J275" s="8">
        <f t="shared" si="77"/>
        <v>0</v>
      </c>
      <c r="K275" s="8">
        <f t="shared" si="77"/>
        <v>0</v>
      </c>
      <c r="L275" s="8">
        <f t="shared" si="77"/>
        <v>0</v>
      </c>
      <c r="M275" s="8">
        <f t="shared" si="77"/>
        <v>0</v>
      </c>
      <c r="N275" s="81"/>
      <c r="O275" s="82"/>
    </row>
    <row r="276" spans="1:15" ht="45" x14ac:dyDescent="0.2">
      <c r="A276" s="84"/>
      <c r="B276" s="52"/>
      <c r="C276" s="79"/>
      <c r="D276" s="43" t="s">
        <v>1</v>
      </c>
      <c r="E276" s="8">
        <v>0</v>
      </c>
      <c r="F276" s="8">
        <f t="shared" si="67"/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81"/>
      <c r="O276" s="82"/>
    </row>
    <row r="277" spans="1:15" ht="45" x14ac:dyDescent="0.2">
      <c r="A277" s="84"/>
      <c r="B277" s="52"/>
      <c r="C277" s="79"/>
      <c r="D277" s="43" t="s">
        <v>6</v>
      </c>
      <c r="E277" s="8">
        <v>0</v>
      </c>
      <c r="F277" s="8">
        <f t="shared" si="67"/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81"/>
      <c r="O277" s="82"/>
    </row>
    <row r="278" spans="1:15" ht="45" x14ac:dyDescent="0.2">
      <c r="A278" s="84"/>
      <c r="B278" s="52"/>
      <c r="C278" s="79"/>
      <c r="D278" s="43" t="s">
        <v>14</v>
      </c>
      <c r="E278" s="8">
        <v>0</v>
      </c>
      <c r="F278" s="8">
        <f t="shared" si="67"/>
        <v>1831.28</v>
      </c>
      <c r="G278" s="7">
        <v>1831.28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81"/>
      <c r="O278" s="82"/>
    </row>
    <row r="279" spans="1:15" ht="30" x14ac:dyDescent="0.2">
      <c r="A279" s="85"/>
      <c r="B279" s="52"/>
      <c r="C279" s="80"/>
      <c r="D279" s="43" t="s">
        <v>20</v>
      </c>
      <c r="E279" s="8">
        <v>0</v>
      </c>
      <c r="F279" s="8">
        <f t="shared" si="67"/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81"/>
      <c r="O279" s="82"/>
    </row>
    <row r="280" spans="1:15" ht="15" x14ac:dyDescent="0.2">
      <c r="A280" s="83" t="s">
        <v>124</v>
      </c>
      <c r="B280" s="52" t="s">
        <v>373</v>
      </c>
      <c r="C280" s="78"/>
      <c r="D280" s="43" t="s">
        <v>2</v>
      </c>
      <c r="E280" s="8">
        <f>SUM(E281:E284)</f>
        <v>0</v>
      </c>
      <c r="F280" s="8">
        <f t="shared" si="67"/>
        <v>1676.87</v>
      </c>
      <c r="G280" s="8">
        <f t="shared" ref="G280:M280" si="78">SUM(G281:G284)</f>
        <v>1676.87</v>
      </c>
      <c r="H280" s="8">
        <f t="shared" si="78"/>
        <v>0</v>
      </c>
      <c r="I280" s="8">
        <f t="shared" si="78"/>
        <v>0</v>
      </c>
      <c r="J280" s="8">
        <f t="shared" si="78"/>
        <v>0</v>
      </c>
      <c r="K280" s="8">
        <f t="shared" si="78"/>
        <v>0</v>
      </c>
      <c r="L280" s="8">
        <f t="shared" si="78"/>
        <v>0</v>
      </c>
      <c r="M280" s="8">
        <f t="shared" si="78"/>
        <v>0</v>
      </c>
      <c r="N280" s="81"/>
      <c r="O280" s="82"/>
    </row>
    <row r="281" spans="1:15" ht="45" x14ac:dyDescent="0.2">
      <c r="A281" s="84"/>
      <c r="B281" s="52"/>
      <c r="C281" s="79"/>
      <c r="D281" s="43" t="s">
        <v>1</v>
      </c>
      <c r="E281" s="8">
        <v>0</v>
      </c>
      <c r="F281" s="8">
        <f t="shared" si="67"/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81"/>
      <c r="O281" s="82"/>
    </row>
    <row r="282" spans="1:15" ht="45" x14ac:dyDescent="0.2">
      <c r="A282" s="84"/>
      <c r="B282" s="52"/>
      <c r="C282" s="79"/>
      <c r="D282" s="43" t="s">
        <v>6</v>
      </c>
      <c r="E282" s="8">
        <v>0</v>
      </c>
      <c r="F282" s="8">
        <f t="shared" si="67"/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81"/>
      <c r="O282" s="82"/>
    </row>
    <row r="283" spans="1:15" ht="45" x14ac:dyDescent="0.2">
      <c r="A283" s="84"/>
      <c r="B283" s="52"/>
      <c r="C283" s="79"/>
      <c r="D283" s="43" t="s">
        <v>14</v>
      </c>
      <c r="E283" s="8">
        <v>0</v>
      </c>
      <c r="F283" s="8">
        <f t="shared" si="67"/>
        <v>1676.87</v>
      </c>
      <c r="G283" s="7">
        <v>1676.87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81"/>
      <c r="O283" s="82"/>
    </row>
    <row r="284" spans="1:15" ht="30" x14ac:dyDescent="0.2">
      <c r="A284" s="85"/>
      <c r="B284" s="52"/>
      <c r="C284" s="80"/>
      <c r="D284" s="43" t="s">
        <v>20</v>
      </c>
      <c r="E284" s="8">
        <v>0</v>
      </c>
      <c r="F284" s="8">
        <f t="shared" si="67"/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81"/>
      <c r="O284" s="82"/>
    </row>
    <row r="285" spans="1:15" ht="15" customHeight="1" x14ac:dyDescent="0.2">
      <c r="A285" s="83" t="s">
        <v>125</v>
      </c>
      <c r="B285" s="57" t="s">
        <v>93</v>
      </c>
      <c r="C285" s="78"/>
      <c r="D285" s="43" t="s">
        <v>2</v>
      </c>
      <c r="E285" s="8">
        <f>SUM(E286:E289)</f>
        <v>0</v>
      </c>
      <c r="F285" s="8">
        <f t="shared" si="67"/>
        <v>7023.15</v>
      </c>
      <c r="G285" s="8">
        <f t="shared" ref="G285:M285" si="79">SUM(G286:G289)</f>
        <v>7023.15</v>
      </c>
      <c r="H285" s="8">
        <f t="shared" si="79"/>
        <v>0</v>
      </c>
      <c r="I285" s="8">
        <f t="shared" si="79"/>
        <v>0</v>
      </c>
      <c r="J285" s="8">
        <f t="shared" si="79"/>
        <v>0</v>
      </c>
      <c r="K285" s="8">
        <f t="shared" si="79"/>
        <v>0</v>
      </c>
      <c r="L285" s="8">
        <f t="shared" si="79"/>
        <v>0</v>
      </c>
      <c r="M285" s="8">
        <f t="shared" si="79"/>
        <v>0</v>
      </c>
      <c r="N285" s="81"/>
      <c r="O285" s="82"/>
    </row>
    <row r="286" spans="1:15" ht="45" x14ac:dyDescent="0.2">
      <c r="A286" s="84"/>
      <c r="B286" s="58"/>
      <c r="C286" s="79"/>
      <c r="D286" s="43" t="s">
        <v>1</v>
      </c>
      <c r="E286" s="8">
        <v>0</v>
      </c>
      <c r="F286" s="8">
        <f t="shared" si="67"/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81"/>
      <c r="O286" s="82"/>
    </row>
    <row r="287" spans="1:15" ht="45" x14ac:dyDescent="0.2">
      <c r="A287" s="84"/>
      <c r="B287" s="58"/>
      <c r="C287" s="79"/>
      <c r="D287" s="43" t="s">
        <v>6</v>
      </c>
      <c r="E287" s="8">
        <v>0</v>
      </c>
      <c r="F287" s="8">
        <f t="shared" si="67"/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81"/>
      <c r="O287" s="82"/>
    </row>
    <row r="288" spans="1:15" ht="45" x14ac:dyDescent="0.2">
      <c r="A288" s="84"/>
      <c r="B288" s="58"/>
      <c r="C288" s="79"/>
      <c r="D288" s="43" t="s">
        <v>14</v>
      </c>
      <c r="E288" s="8">
        <v>0</v>
      </c>
      <c r="F288" s="8">
        <f t="shared" si="67"/>
        <v>7023.15</v>
      </c>
      <c r="G288" s="7">
        <v>7023.15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81"/>
      <c r="O288" s="82"/>
    </row>
    <row r="289" spans="1:15" ht="30" x14ac:dyDescent="0.2">
      <c r="A289" s="85"/>
      <c r="B289" s="59"/>
      <c r="C289" s="80"/>
      <c r="D289" s="43" t="s">
        <v>20</v>
      </c>
      <c r="E289" s="8">
        <v>0</v>
      </c>
      <c r="F289" s="8">
        <f t="shared" si="67"/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81"/>
      <c r="O289" s="82"/>
    </row>
    <row r="290" spans="1:15" ht="15" x14ac:dyDescent="0.2">
      <c r="A290" s="83" t="s">
        <v>126</v>
      </c>
      <c r="B290" s="52" t="s">
        <v>94</v>
      </c>
      <c r="C290" s="78"/>
      <c r="D290" s="43" t="s">
        <v>2</v>
      </c>
      <c r="E290" s="8">
        <f>SUM(E291:E294)</f>
        <v>0</v>
      </c>
      <c r="F290" s="8">
        <f t="shared" si="67"/>
        <v>4775.82</v>
      </c>
      <c r="G290" s="8">
        <f t="shared" ref="G290:M290" si="80">SUM(G291:G294)</f>
        <v>4775.82</v>
      </c>
      <c r="H290" s="8">
        <f t="shared" si="80"/>
        <v>0</v>
      </c>
      <c r="I290" s="8">
        <f t="shared" si="80"/>
        <v>0</v>
      </c>
      <c r="J290" s="8">
        <f t="shared" si="80"/>
        <v>0</v>
      </c>
      <c r="K290" s="8">
        <f t="shared" si="80"/>
        <v>0</v>
      </c>
      <c r="L290" s="8">
        <f t="shared" si="80"/>
        <v>0</v>
      </c>
      <c r="M290" s="8">
        <f t="shared" si="80"/>
        <v>0</v>
      </c>
      <c r="N290" s="81"/>
      <c r="O290" s="82"/>
    </row>
    <row r="291" spans="1:15" ht="45" x14ac:dyDescent="0.2">
      <c r="A291" s="84"/>
      <c r="B291" s="52"/>
      <c r="C291" s="79"/>
      <c r="D291" s="43" t="s">
        <v>1</v>
      </c>
      <c r="E291" s="8">
        <v>0</v>
      </c>
      <c r="F291" s="8">
        <f t="shared" si="67"/>
        <v>631.30999999999995</v>
      </c>
      <c r="G291" s="7">
        <v>631.30999999999995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81"/>
      <c r="O291" s="82"/>
    </row>
    <row r="292" spans="1:15" ht="45" x14ac:dyDescent="0.2">
      <c r="A292" s="84"/>
      <c r="B292" s="52"/>
      <c r="C292" s="79"/>
      <c r="D292" s="43" t="s">
        <v>6</v>
      </c>
      <c r="E292" s="8">
        <v>0</v>
      </c>
      <c r="F292" s="8">
        <f t="shared" si="67"/>
        <v>537.79</v>
      </c>
      <c r="G292" s="7">
        <v>537.79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81"/>
      <c r="O292" s="82"/>
    </row>
    <row r="293" spans="1:15" ht="45" x14ac:dyDescent="0.2">
      <c r="A293" s="84"/>
      <c r="B293" s="52"/>
      <c r="C293" s="79"/>
      <c r="D293" s="43" t="s">
        <v>14</v>
      </c>
      <c r="E293" s="8">
        <v>0</v>
      </c>
      <c r="F293" s="8">
        <f t="shared" si="67"/>
        <v>3606.72</v>
      </c>
      <c r="G293" s="7">
        <v>3606.72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81"/>
      <c r="O293" s="82"/>
    </row>
    <row r="294" spans="1:15" ht="30" x14ac:dyDescent="0.2">
      <c r="A294" s="85"/>
      <c r="B294" s="52"/>
      <c r="C294" s="80"/>
      <c r="D294" s="43" t="s">
        <v>20</v>
      </c>
      <c r="E294" s="8">
        <v>0</v>
      </c>
      <c r="F294" s="8">
        <f t="shared" ref="F294:F334" si="81">SUM(G294:K294)</f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81"/>
      <c r="O294" s="82"/>
    </row>
    <row r="295" spans="1:15" ht="15" x14ac:dyDescent="0.2">
      <c r="A295" s="83" t="s">
        <v>127</v>
      </c>
      <c r="B295" s="52" t="s">
        <v>95</v>
      </c>
      <c r="C295" s="78"/>
      <c r="D295" s="43" t="s">
        <v>2</v>
      </c>
      <c r="E295" s="8">
        <f>SUM(E296:E299)</f>
        <v>0</v>
      </c>
      <c r="F295" s="8">
        <f t="shared" si="81"/>
        <v>4555.5200000000004</v>
      </c>
      <c r="G295" s="8">
        <f t="shared" ref="G295:M295" si="82">SUM(G296:G299)</f>
        <v>4555.5200000000004</v>
      </c>
      <c r="H295" s="8">
        <f t="shared" si="82"/>
        <v>0</v>
      </c>
      <c r="I295" s="8">
        <f t="shared" si="82"/>
        <v>0</v>
      </c>
      <c r="J295" s="8">
        <f t="shared" si="82"/>
        <v>0</v>
      </c>
      <c r="K295" s="8">
        <f t="shared" si="82"/>
        <v>0</v>
      </c>
      <c r="L295" s="8">
        <f t="shared" si="82"/>
        <v>0</v>
      </c>
      <c r="M295" s="8">
        <f t="shared" si="82"/>
        <v>0</v>
      </c>
      <c r="N295" s="81"/>
      <c r="O295" s="82"/>
    </row>
    <row r="296" spans="1:15" ht="45" x14ac:dyDescent="0.2">
      <c r="A296" s="84"/>
      <c r="B296" s="52"/>
      <c r="C296" s="79"/>
      <c r="D296" s="43" t="s">
        <v>1</v>
      </c>
      <c r="E296" s="8">
        <v>0</v>
      </c>
      <c r="F296" s="8">
        <f t="shared" si="81"/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81"/>
      <c r="O296" s="82"/>
    </row>
    <row r="297" spans="1:15" ht="45" x14ac:dyDescent="0.2">
      <c r="A297" s="84"/>
      <c r="B297" s="52"/>
      <c r="C297" s="79"/>
      <c r="D297" s="43" t="s">
        <v>6</v>
      </c>
      <c r="E297" s="8">
        <v>0</v>
      </c>
      <c r="F297" s="8">
        <f t="shared" si="81"/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81"/>
      <c r="O297" s="82"/>
    </row>
    <row r="298" spans="1:15" ht="45" x14ac:dyDescent="0.2">
      <c r="A298" s="84"/>
      <c r="B298" s="52"/>
      <c r="C298" s="79"/>
      <c r="D298" s="43" t="s">
        <v>14</v>
      </c>
      <c r="E298" s="8">
        <v>0</v>
      </c>
      <c r="F298" s="8">
        <f t="shared" si="81"/>
        <v>4555.5200000000004</v>
      </c>
      <c r="G298" s="7">
        <v>4555.5200000000004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81"/>
      <c r="O298" s="82"/>
    </row>
    <row r="299" spans="1:15" ht="30" x14ac:dyDescent="0.2">
      <c r="A299" s="85"/>
      <c r="B299" s="52"/>
      <c r="C299" s="80"/>
      <c r="D299" s="43" t="s">
        <v>20</v>
      </c>
      <c r="E299" s="8">
        <v>0</v>
      </c>
      <c r="F299" s="8">
        <f t="shared" si="81"/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81"/>
      <c r="O299" s="82"/>
    </row>
    <row r="300" spans="1:15" ht="15" x14ac:dyDescent="0.2">
      <c r="A300" s="83" t="s">
        <v>128</v>
      </c>
      <c r="B300" s="52" t="s">
        <v>96</v>
      </c>
      <c r="C300" s="78"/>
      <c r="D300" s="43" t="s">
        <v>2</v>
      </c>
      <c r="E300" s="8">
        <f>SUM(E301:E304)</f>
        <v>0</v>
      </c>
      <c r="F300" s="8">
        <f t="shared" si="81"/>
        <v>1834.48</v>
      </c>
      <c r="G300" s="8">
        <f t="shared" ref="G300:M300" si="83">SUM(G301:G304)</f>
        <v>1834.48</v>
      </c>
      <c r="H300" s="8">
        <f t="shared" si="83"/>
        <v>0</v>
      </c>
      <c r="I300" s="8">
        <f t="shared" si="83"/>
        <v>0</v>
      </c>
      <c r="J300" s="8">
        <f t="shared" si="83"/>
        <v>0</v>
      </c>
      <c r="K300" s="8">
        <f t="shared" si="83"/>
        <v>0</v>
      </c>
      <c r="L300" s="8">
        <f t="shared" si="83"/>
        <v>0</v>
      </c>
      <c r="M300" s="8">
        <f t="shared" si="83"/>
        <v>0</v>
      </c>
      <c r="N300" s="81"/>
      <c r="O300" s="82"/>
    </row>
    <row r="301" spans="1:15" ht="40.5" x14ac:dyDescent="0.2">
      <c r="A301" s="84"/>
      <c r="B301" s="52"/>
      <c r="C301" s="79"/>
      <c r="D301" s="3" t="s">
        <v>1</v>
      </c>
      <c r="E301" s="8">
        <v>0</v>
      </c>
      <c r="F301" s="8">
        <f t="shared" si="81"/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81"/>
      <c r="O301" s="82"/>
    </row>
    <row r="302" spans="1:15" ht="27" x14ac:dyDescent="0.2">
      <c r="A302" s="84"/>
      <c r="B302" s="52"/>
      <c r="C302" s="79"/>
      <c r="D302" s="3" t="s">
        <v>6</v>
      </c>
      <c r="E302" s="8">
        <v>0</v>
      </c>
      <c r="F302" s="8">
        <f t="shared" si="81"/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81"/>
      <c r="O302" s="82"/>
    </row>
    <row r="303" spans="1:15" ht="45" x14ac:dyDescent="0.2">
      <c r="A303" s="84"/>
      <c r="B303" s="52"/>
      <c r="C303" s="79"/>
      <c r="D303" s="43" t="s">
        <v>14</v>
      </c>
      <c r="E303" s="8">
        <v>0</v>
      </c>
      <c r="F303" s="8">
        <f t="shared" si="81"/>
        <v>1834.48</v>
      </c>
      <c r="G303" s="7">
        <v>1834.48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81"/>
      <c r="O303" s="82"/>
    </row>
    <row r="304" spans="1:15" ht="30" x14ac:dyDescent="0.2">
      <c r="A304" s="85"/>
      <c r="B304" s="52"/>
      <c r="C304" s="80"/>
      <c r="D304" s="43" t="s">
        <v>20</v>
      </c>
      <c r="E304" s="8">
        <v>0</v>
      </c>
      <c r="F304" s="8">
        <f t="shared" si="81"/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81"/>
      <c r="O304" s="82"/>
    </row>
    <row r="305" spans="1:15" ht="15" x14ac:dyDescent="0.2">
      <c r="A305" s="83" t="s">
        <v>129</v>
      </c>
      <c r="B305" s="52" t="s">
        <v>97</v>
      </c>
      <c r="C305" s="78"/>
      <c r="D305" s="43" t="s">
        <v>2</v>
      </c>
      <c r="E305" s="8">
        <f>SUM(E306:E309)</f>
        <v>0</v>
      </c>
      <c r="F305" s="8">
        <f t="shared" si="81"/>
        <v>2316.16</v>
      </c>
      <c r="G305" s="8">
        <f t="shared" ref="G305:M305" si="84">SUM(G306:G309)</f>
        <v>2316.16</v>
      </c>
      <c r="H305" s="8">
        <f t="shared" si="84"/>
        <v>0</v>
      </c>
      <c r="I305" s="8">
        <f t="shared" si="84"/>
        <v>0</v>
      </c>
      <c r="J305" s="8">
        <f t="shared" si="84"/>
        <v>0</v>
      </c>
      <c r="K305" s="8">
        <f t="shared" si="84"/>
        <v>0</v>
      </c>
      <c r="L305" s="8">
        <f t="shared" si="84"/>
        <v>0</v>
      </c>
      <c r="M305" s="8">
        <f t="shared" si="84"/>
        <v>0</v>
      </c>
      <c r="N305" s="81"/>
      <c r="O305" s="82"/>
    </row>
    <row r="306" spans="1:15" ht="45" x14ac:dyDescent="0.2">
      <c r="A306" s="84"/>
      <c r="B306" s="52"/>
      <c r="C306" s="79"/>
      <c r="D306" s="43" t="s">
        <v>1</v>
      </c>
      <c r="E306" s="8">
        <v>0</v>
      </c>
      <c r="F306" s="8">
        <f t="shared" si="81"/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81"/>
      <c r="O306" s="82"/>
    </row>
    <row r="307" spans="1:15" ht="45" x14ac:dyDescent="0.2">
      <c r="A307" s="84"/>
      <c r="B307" s="52"/>
      <c r="C307" s="79"/>
      <c r="D307" s="43" t="s">
        <v>6</v>
      </c>
      <c r="E307" s="8">
        <v>0</v>
      </c>
      <c r="F307" s="8">
        <f t="shared" si="81"/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81"/>
      <c r="O307" s="82"/>
    </row>
    <row r="308" spans="1:15" ht="45" x14ac:dyDescent="0.2">
      <c r="A308" s="84"/>
      <c r="B308" s="52"/>
      <c r="C308" s="79"/>
      <c r="D308" s="43" t="s">
        <v>14</v>
      </c>
      <c r="E308" s="8">
        <v>0</v>
      </c>
      <c r="F308" s="8">
        <f t="shared" si="81"/>
        <v>2316.16</v>
      </c>
      <c r="G308" s="7">
        <v>2316.16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81"/>
      <c r="O308" s="82"/>
    </row>
    <row r="309" spans="1:15" ht="30" x14ac:dyDescent="0.2">
      <c r="A309" s="85"/>
      <c r="B309" s="52"/>
      <c r="C309" s="80"/>
      <c r="D309" s="43" t="s">
        <v>20</v>
      </c>
      <c r="E309" s="8">
        <v>0</v>
      </c>
      <c r="F309" s="8">
        <f t="shared" si="81"/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81"/>
      <c r="O309" s="82"/>
    </row>
    <row r="310" spans="1:15" ht="15" x14ac:dyDescent="0.2">
      <c r="A310" s="83" t="s">
        <v>130</v>
      </c>
      <c r="B310" s="52" t="s">
        <v>98</v>
      </c>
      <c r="C310" s="78"/>
      <c r="D310" s="43" t="s">
        <v>2</v>
      </c>
      <c r="E310" s="8">
        <f>SUM(E311:E314)</f>
        <v>0</v>
      </c>
      <c r="F310" s="8">
        <f t="shared" si="81"/>
        <v>5456.98</v>
      </c>
      <c r="G310" s="8">
        <f t="shared" ref="G310:M310" si="85">SUM(G311:G314)</f>
        <v>5456.98</v>
      </c>
      <c r="H310" s="8">
        <f t="shared" si="85"/>
        <v>0</v>
      </c>
      <c r="I310" s="8">
        <f t="shared" si="85"/>
        <v>0</v>
      </c>
      <c r="J310" s="8">
        <f t="shared" si="85"/>
        <v>0</v>
      </c>
      <c r="K310" s="8">
        <f t="shared" si="85"/>
        <v>0</v>
      </c>
      <c r="L310" s="8">
        <f t="shared" si="85"/>
        <v>0</v>
      </c>
      <c r="M310" s="8">
        <f t="shared" si="85"/>
        <v>0</v>
      </c>
      <c r="N310" s="81"/>
      <c r="O310" s="82"/>
    </row>
    <row r="311" spans="1:15" ht="45" x14ac:dyDescent="0.2">
      <c r="A311" s="84"/>
      <c r="B311" s="52"/>
      <c r="C311" s="79"/>
      <c r="D311" s="43" t="s">
        <v>1</v>
      </c>
      <c r="E311" s="8">
        <v>0</v>
      </c>
      <c r="F311" s="8">
        <f t="shared" si="81"/>
        <v>530.27</v>
      </c>
      <c r="G311" s="7">
        <v>530.27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81"/>
      <c r="O311" s="82"/>
    </row>
    <row r="312" spans="1:15" ht="45" x14ac:dyDescent="0.2">
      <c r="A312" s="84"/>
      <c r="B312" s="52"/>
      <c r="C312" s="79"/>
      <c r="D312" s="43" t="s">
        <v>6</v>
      </c>
      <c r="E312" s="8">
        <v>0</v>
      </c>
      <c r="F312" s="8">
        <f t="shared" si="81"/>
        <v>451.71</v>
      </c>
      <c r="G312" s="7">
        <v>451.71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81"/>
      <c r="O312" s="82"/>
    </row>
    <row r="313" spans="1:15" ht="45" x14ac:dyDescent="0.2">
      <c r="A313" s="84"/>
      <c r="B313" s="52"/>
      <c r="C313" s="79"/>
      <c r="D313" s="43" t="s">
        <v>14</v>
      </c>
      <c r="E313" s="8">
        <v>0</v>
      </c>
      <c r="F313" s="8">
        <f t="shared" si="81"/>
        <v>4475</v>
      </c>
      <c r="G313" s="7">
        <v>4475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81"/>
      <c r="O313" s="82"/>
    </row>
    <row r="314" spans="1:15" ht="30" x14ac:dyDescent="0.2">
      <c r="A314" s="85"/>
      <c r="B314" s="52"/>
      <c r="C314" s="80"/>
      <c r="D314" s="43" t="s">
        <v>20</v>
      </c>
      <c r="E314" s="8">
        <v>0</v>
      </c>
      <c r="F314" s="8">
        <f t="shared" si="81"/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81"/>
      <c r="O314" s="82"/>
    </row>
    <row r="315" spans="1:15" ht="15" x14ac:dyDescent="0.2">
      <c r="A315" s="83" t="s">
        <v>131</v>
      </c>
      <c r="B315" s="52" t="s">
        <v>99</v>
      </c>
      <c r="C315" s="78"/>
      <c r="D315" s="43" t="s">
        <v>2</v>
      </c>
      <c r="E315" s="8">
        <f>SUM(E316:E319)</f>
        <v>0</v>
      </c>
      <c r="F315" s="8">
        <f t="shared" si="81"/>
        <v>5360.1900000000005</v>
      </c>
      <c r="G315" s="8">
        <f t="shared" ref="G315:M315" si="86">SUM(G316:G319)</f>
        <v>5360.1900000000005</v>
      </c>
      <c r="H315" s="8">
        <f t="shared" si="86"/>
        <v>0</v>
      </c>
      <c r="I315" s="8">
        <f t="shared" si="86"/>
        <v>0</v>
      </c>
      <c r="J315" s="8">
        <f t="shared" si="86"/>
        <v>0</v>
      </c>
      <c r="K315" s="8">
        <f t="shared" si="86"/>
        <v>0</v>
      </c>
      <c r="L315" s="8">
        <f t="shared" si="86"/>
        <v>0</v>
      </c>
      <c r="M315" s="8">
        <f t="shared" si="86"/>
        <v>0</v>
      </c>
      <c r="N315" s="81"/>
      <c r="O315" s="82"/>
    </row>
    <row r="316" spans="1:15" ht="45" x14ac:dyDescent="0.2">
      <c r="A316" s="84"/>
      <c r="B316" s="52"/>
      <c r="C316" s="79"/>
      <c r="D316" s="43" t="s">
        <v>1</v>
      </c>
      <c r="E316" s="8">
        <v>0</v>
      </c>
      <c r="F316" s="8">
        <f t="shared" si="81"/>
        <v>903.47</v>
      </c>
      <c r="G316" s="7">
        <v>903.47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81"/>
      <c r="O316" s="82"/>
    </row>
    <row r="317" spans="1:15" ht="45" x14ac:dyDescent="0.2">
      <c r="A317" s="84"/>
      <c r="B317" s="52"/>
      <c r="C317" s="79"/>
      <c r="D317" s="43" t="s">
        <v>6</v>
      </c>
      <c r="E317" s="8">
        <v>0</v>
      </c>
      <c r="F317" s="8">
        <f t="shared" si="81"/>
        <v>769.63</v>
      </c>
      <c r="G317" s="7">
        <v>769.63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81"/>
      <c r="O317" s="82"/>
    </row>
    <row r="318" spans="1:15" ht="45" x14ac:dyDescent="0.2">
      <c r="A318" s="84"/>
      <c r="B318" s="52"/>
      <c r="C318" s="79"/>
      <c r="D318" s="43" t="s">
        <v>14</v>
      </c>
      <c r="E318" s="8">
        <v>0</v>
      </c>
      <c r="F318" s="8">
        <f t="shared" si="81"/>
        <v>3687.09</v>
      </c>
      <c r="G318" s="7">
        <v>3687.09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81"/>
      <c r="O318" s="82"/>
    </row>
    <row r="319" spans="1:15" ht="30" x14ac:dyDescent="0.2">
      <c r="A319" s="85"/>
      <c r="B319" s="52"/>
      <c r="C319" s="80"/>
      <c r="D319" s="43" t="s">
        <v>20</v>
      </c>
      <c r="E319" s="8">
        <v>0</v>
      </c>
      <c r="F319" s="8">
        <f t="shared" si="81"/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81"/>
      <c r="O319" s="82"/>
    </row>
    <row r="320" spans="1:15" ht="15" customHeight="1" x14ac:dyDescent="0.2">
      <c r="A320" s="83" t="s">
        <v>132</v>
      </c>
      <c r="B320" s="57" t="s">
        <v>100</v>
      </c>
      <c r="C320" s="78"/>
      <c r="D320" s="43" t="s">
        <v>2</v>
      </c>
      <c r="E320" s="8">
        <f>SUM(E321:E324)</f>
        <v>0</v>
      </c>
      <c r="F320" s="8">
        <f t="shared" si="81"/>
        <v>3847.2</v>
      </c>
      <c r="G320" s="8">
        <f t="shared" ref="G320:M320" si="87">SUM(G321:G324)</f>
        <v>3847.2</v>
      </c>
      <c r="H320" s="8">
        <f t="shared" si="87"/>
        <v>0</v>
      </c>
      <c r="I320" s="8">
        <f t="shared" si="87"/>
        <v>0</v>
      </c>
      <c r="J320" s="8">
        <f t="shared" si="87"/>
        <v>0</v>
      </c>
      <c r="K320" s="8">
        <f t="shared" si="87"/>
        <v>0</v>
      </c>
      <c r="L320" s="8">
        <f t="shared" si="87"/>
        <v>0</v>
      </c>
      <c r="M320" s="8">
        <f t="shared" si="87"/>
        <v>0</v>
      </c>
      <c r="N320" s="81"/>
      <c r="O320" s="82"/>
    </row>
    <row r="321" spans="1:15" ht="45" x14ac:dyDescent="0.2">
      <c r="A321" s="84"/>
      <c r="B321" s="58"/>
      <c r="C321" s="79"/>
      <c r="D321" s="43" t="s">
        <v>1</v>
      </c>
      <c r="E321" s="8">
        <v>0</v>
      </c>
      <c r="F321" s="8">
        <f t="shared" si="81"/>
        <v>363.61</v>
      </c>
      <c r="G321" s="7">
        <v>363.61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81"/>
      <c r="O321" s="82"/>
    </row>
    <row r="322" spans="1:15" ht="45" x14ac:dyDescent="0.2">
      <c r="A322" s="84"/>
      <c r="B322" s="58"/>
      <c r="C322" s="79"/>
      <c r="D322" s="43" t="s">
        <v>6</v>
      </c>
      <c r="E322" s="8">
        <v>0</v>
      </c>
      <c r="F322" s="8">
        <f t="shared" si="81"/>
        <v>309.74</v>
      </c>
      <c r="G322" s="7">
        <v>309.74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81"/>
      <c r="O322" s="82"/>
    </row>
    <row r="323" spans="1:15" ht="45" x14ac:dyDescent="0.2">
      <c r="A323" s="84"/>
      <c r="B323" s="58"/>
      <c r="C323" s="79"/>
      <c r="D323" s="43" t="s">
        <v>14</v>
      </c>
      <c r="E323" s="8">
        <v>0</v>
      </c>
      <c r="F323" s="8">
        <f t="shared" si="81"/>
        <v>3173.85</v>
      </c>
      <c r="G323" s="7">
        <v>3173.85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81"/>
      <c r="O323" s="82"/>
    </row>
    <row r="324" spans="1:15" ht="30" x14ac:dyDescent="0.2">
      <c r="A324" s="85"/>
      <c r="B324" s="59"/>
      <c r="C324" s="80"/>
      <c r="D324" s="43" t="s">
        <v>20</v>
      </c>
      <c r="E324" s="8">
        <v>0</v>
      </c>
      <c r="F324" s="8">
        <f t="shared" si="81"/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81"/>
      <c r="O324" s="82"/>
    </row>
    <row r="325" spans="1:15" ht="15" x14ac:dyDescent="0.2">
      <c r="A325" s="83" t="s">
        <v>133</v>
      </c>
      <c r="B325" s="52" t="s">
        <v>101</v>
      </c>
      <c r="C325" s="78"/>
      <c r="D325" s="43" t="s">
        <v>2</v>
      </c>
      <c r="E325" s="8">
        <f>SUM(E326:E329)</f>
        <v>0</v>
      </c>
      <c r="F325" s="8">
        <f t="shared" si="81"/>
        <v>3337.1</v>
      </c>
      <c r="G325" s="8">
        <f t="shared" ref="G325:M325" si="88">SUM(G326:G329)</f>
        <v>3337.1</v>
      </c>
      <c r="H325" s="8">
        <f t="shared" si="88"/>
        <v>0</v>
      </c>
      <c r="I325" s="8">
        <f t="shared" si="88"/>
        <v>0</v>
      </c>
      <c r="J325" s="8">
        <f t="shared" si="88"/>
        <v>0</v>
      </c>
      <c r="K325" s="8">
        <f t="shared" si="88"/>
        <v>0</v>
      </c>
      <c r="L325" s="8">
        <f t="shared" si="88"/>
        <v>0</v>
      </c>
      <c r="M325" s="8">
        <f t="shared" si="88"/>
        <v>0</v>
      </c>
      <c r="N325" s="81"/>
      <c r="O325" s="82"/>
    </row>
    <row r="326" spans="1:15" ht="45" x14ac:dyDescent="0.2">
      <c r="A326" s="84"/>
      <c r="B326" s="52"/>
      <c r="C326" s="79"/>
      <c r="D326" s="43" t="s">
        <v>1</v>
      </c>
      <c r="E326" s="8">
        <v>0</v>
      </c>
      <c r="F326" s="8">
        <f t="shared" si="81"/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81"/>
      <c r="O326" s="82"/>
    </row>
    <row r="327" spans="1:15" ht="45" x14ac:dyDescent="0.2">
      <c r="A327" s="84"/>
      <c r="B327" s="52"/>
      <c r="C327" s="79"/>
      <c r="D327" s="43" t="s">
        <v>6</v>
      </c>
      <c r="E327" s="8">
        <v>0</v>
      </c>
      <c r="F327" s="8">
        <f t="shared" si="81"/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81"/>
      <c r="O327" s="82"/>
    </row>
    <row r="328" spans="1:15" ht="45" x14ac:dyDescent="0.2">
      <c r="A328" s="84"/>
      <c r="B328" s="52"/>
      <c r="C328" s="79"/>
      <c r="D328" s="43" t="s">
        <v>14</v>
      </c>
      <c r="E328" s="8">
        <v>0</v>
      </c>
      <c r="F328" s="8">
        <f t="shared" si="81"/>
        <v>3337.1</v>
      </c>
      <c r="G328" s="7">
        <v>3337.1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81"/>
      <c r="O328" s="82"/>
    </row>
    <row r="329" spans="1:15" ht="30" x14ac:dyDescent="0.2">
      <c r="A329" s="85"/>
      <c r="B329" s="52"/>
      <c r="C329" s="80"/>
      <c r="D329" s="43" t="s">
        <v>20</v>
      </c>
      <c r="E329" s="8">
        <v>0</v>
      </c>
      <c r="F329" s="8">
        <f t="shared" si="81"/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81"/>
      <c r="O329" s="82"/>
    </row>
    <row r="330" spans="1:15" ht="15" x14ac:dyDescent="0.2">
      <c r="A330" s="83" t="s">
        <v>145</v>
      </c>
      <c r="B330" s="52" t="s">
        <v>146</v>
      </c>
      <c r="C330" s="78"/>
      <c r="D330" s="43" t="s">
        <v>2</v>
      </c>
      <c r="E330" s="8">
        <f>SUM(E331:E334)</f>
        <v>0</v>
      </c>
      <c r="F330" s="8">
        <f t="shared" si="81"/>
        <v>1227.933</v>
      </c>
      <c r="G330" s="8">
        <f t="shared" ref="G330:M330" si="89">SUM(G331:G334)</f>
        <v>1227.933</v>
      </c>
      <c r="H330" s="8">
        <f t="shared" si="89"/>
        <v>0</v>
      </c>
      <c r="I330" s="8">
        <f t="shared" si="89"/>
        <v>0</v>
      </c>
      <c r="J330" s="8">
        <f t="shared" si="89"/>
        <v>0</v>
      </c>
      <c r="K330" s="8">
        <f t="shared" si="89"/>
        <v>0</v>
      </c>
      <c r="L330" s="8">
        <f t="shared" si="89"/>
        <v>0</v>
      </c>
      <c r="M330" s="8">
        <f t="shared" si="89"/>
        <v>0</v>
      </c>
      <c r="N330" s="81"/>
      <c r="O330" s="82"/>
    </row>
    <row r="331" spans="1:15" ht="45" x14ac:dyDescent="0.2">
      <c r="A331" s="84"/>
      <c r="B331" s="52"/>
      <c r="C331" s="79"/>
      <c r="D331" s="43" t="s">
        <v>1</v>
      </c>
      <c r="E331" s="8">
        <v>0</v>
      </c>
      <c r="F331" s="8">
        <f t="shared" si="81"/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81"/>
      <c r="O331" s="82"/>
    </row>
    <row r="332" spans="1:15" ht="45" x14ac:dyDescent="0.2">
      <c r="A332" s="84"/>
      <c r="B332" s="52"/>
      <c r="C332" s="79"/>
      <c r="D332" s="43" t="s">
        <v>6</v>
      </c>
      <c r="E332" s="8">
        <v>0</v>
      </c>
      <c r="F332" s="8">
        <f t="shared" si="81"/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81"/>
      <c r="O332" s="82"/>
    </row>
    <row r="333" spans="1:15" ht="45" x14ac:dyDescent="0.2">
      <c r="A333" s="84"/>
      <c r="B333" s="52"/>
      <c r="C333" s="79"/>
      <c r="D333" s="43" t="s">
        <v>14</v>
      </c>
      <c r="E333" s="8">
        <v>0</v>
      </c>
      <c r="F333" s="8">
        <f t="shared" si="81"/>
        <v>1227.933</v>
      </c>
      <c r="G333" s="7">
        <v>1227.933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81"/>
      <c r="O333" s="82"/>
    </row>
    <row r="334" spans="1:15" ht="30" x14ac:dyDescent="0.2">
      <c r="A334" s="85"/>
      <c r="B334" s="52"/>
      <c r="C334" s="80"/>
      <c r="D334" s="43" t="s">
        <v>20</v>
      </c>
      <c r="E334" s="8">
        <v>0</v>
      </c>
      <c r="F334" s="8">
        <f t="shared" si="81"/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81"/>
      <c r="O334" s="82"/>
    </row>
    <row r="335" spans="1:15" ht="15" x14ac:dyDescent="0.2">
      <c r="A335" s="83" t="s">
        <v>159</v>
      </c>
      <c r="B335" s="52" t="s">
        <v>158</v>
      </c>
      <c r="C335" s="78"/>
      <c r="D335" s="43" t="s">
        <v>2</v>
      </c>
      <c r="E335" s="8">
        <f>SUM(E336:E339)</f>
        <v>0</v>
      </c>
      <c r="F335" s="8">
        <f t="shared" ref="F335:F344" si="90">SUM(G335:K335)</f>
        <v>0</v>
      </c>
      <c r="G335" s="8">
        <f t="shared" ref="G335:M335" si="91">SUM(G336:G339)</f>
        <v>0</v>
      </c>
      <c r="H335" s="8">
        <f t="shared" si="91"/>
        <v>0</v>
      </c>
      <c r="I335" s="8">
        <f t="shared" si="91"/>
        <v>0</v>
      </c>
      <c r="J335" s="8">
        <f t="shared" si="91"/>
        <v>0</v>
      </c>
      <c r="K335" s="8">
        <f t="shared" si="91"/>
        <v>0</v>
      </c>
      <c r="L335" s="8">
        <f t="shared" si="91"/>
        <v>0</v>
      </c>
      <c r="M335" s="8">
        <f t="shared" si="91"/>
        <v>0</v>
      </c>
      <c r="N335" s="81"/>
      <c r="O335" s="82"/>
    </row>
    <row r="336" spans="1:15" ht="45" x14ac:dyDescent="0.2">
      <c r="A336" s="84"/>
      <c r="B336" s="52"/>
      <c r="C336" s="79"/>
      <c r="D336" s="43" t="s">
        <v>1</v>
      </c>
      <c r="E336" s="8">
        <v>0</v>
      </c>
      <c r="F336" s="8">
        <f t="shared" si="90"/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81"/>
      <c r="O336" s="82"/>
    </row>
    <row r="337" spans="1:15" ht="45" x14ac:dyDescent="0.2">
      <c r="A337" s="84"/>
      <c r="B337" s="52"/>
      <c r="C337" s="79"/>
      <c r="D337" s="43" t="s">
        <v>6</v>
      </c>
      <c r="E337" s="8">
        <v>0</v>
      </c>
      <c r="F337" s="8">
        <f t="shared" si="90"/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81"/>
      <c r="O337" s="82"/>
    </row>
    <row r="338" spans="1:15" ht="45" x14ac:dyDescent="0.2">
      <c r="A338" s="84"/>
      <c r="B338" s="52"/>
      <c r="C338" s="79"/>
      <c r="D338" s="43" t="s">
        <v>14</v>
      </c>
      <c r="E338" s="8">
        <v>0</v>
      </c>
      <c r="F338" s="8">
        <f t="shared" si="90"/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81"/>
      <c r="O338" s="82"/>
    </row>
    <row r="339" spans="1:15" ht="30" x14ac:dyDescent="0.2">
      <c r="A339" s="85"/>
      <c r="B339" s="52"/>
      <c r="C339" s="80"/>
      <c r="D339" s="43" t="s">
        <v>20</v>
      </c>
      <c r="E339" s="8">
        <v>0</v>
      </c>
      <c r="F339" s="8">
        <f t="shared" si="90"/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81"/>
      <c r="O339" s="82"/>
    </row>
    <row r="340" spans="1:15" ht="15" x14ac:dyDescent="0.2">
      <c r="A340" s="83" t="s">
        <v>177</v>
      </c>
      <c r="B340" s="52" t="s">
        <v>178</v>
      </c>
      <c r="C340" s="78"/>
      <c r="D340" s="43" t="s">
        <v>2</v>
      </c>
      <c r="E340" s="8">
        <f>SUM(E341:E344)</f>
        <v>0</v>
      </c>
      <c r="F340" s="8">
        <f t="shared" si="90"/>
        <v>20778.21</v>
      </c>
      <c r="G340" s="8">
        <f t="shared" ref="G340:M340" si="92">SUM(G341:G344)</f>
        <v>20778.21</v>
      </c>
      <c r="H340" s="8">
        <f t="shared" si="92"/>
        <v>0</v>
      </c>
      <c r="I340" s="8">
        <f t="shared" si="92"/>
        <v>0</v>
      </c>
      <c r="J340" s="8">
        <f t="shared" si="92"/>
        <v>0</v>
      </c>
      <c r="K340" s="8">
        <f t="shared" si="92"/>
        <v>0</v>
      </c>
      <c r="L340" s="8">
        <f t="shared" si="92"/>
        <v>0</v>
      </c>
      <c r="M340" s="8">
        <f t="shared" si="92"/>
        <v>0</v>
      </c>
      <c r="N340" s="81"/>
      <c r="O340" s="82"/>
    </row>
    <row r="341" spans="1:15" ht="45" x14ac:dyDescent="0.2">
      <c r="A341" s="84"/>
      <c r="B341" s="52"/>
      <c r="C341" s="79"/>
      <c r="D341" s="43" t="s">
        <v>1</v>
      </c>
      <c r="E341" s="8">
        <v>0</v>
      </c>
      <c r="F341" s="8">
        <f t="shared" si="90"/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81"/>
      <c r="O341" s="82"/>
    </row>
    <row r="342" spans="1:15" ht="45" x14ac:dyDescent="0.2">
      <c r="A342" s="84"/>
      <c r="B342" s="52"/>
      <c r="C342" s="79"/>
      <c r="D342" s="43" t="s">
        <v>6</v>
      </c>
      <c r="E342" s="8">
        <v>0</v>
      </c>
      <c r="F342" s="8">
        <f t="shared" si="90"/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81"/>
      <c r="O342" s="82"/>
    </row>
    <row r="343" spans="1:15" ht="45" x14ac:dyDescent="0.2">
      <c r="A343" s="84"/>
      <c r="B343" s="52"/>
      <c r="C343" s="79"/>
      <c r="D343" s="43" t="s">
        <v>14</v>
      </c>
      <c r="E343" s="8">
        <v>0</v>
      </c>
      <c r="F343" s="8">
        <f t="shared" si="90"/>
        <v>20778.21</v>
      </c>
      <c r="G343" s="7">
        <v>20778.21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81"/>
      <c r="O343" s="82"/>
    </row>
    <row r="344" spans="1:15" ht="30" x14ac:dyDescent="0.2">
      <c r="A344" s="85"/>
      <c r="B344" s="52"/>
      <c r="C344" s="80"/>
      <c r="D344" s="43" t="s">
        <v>20</v>
      </c>
      <c r="E344" s="8">
        <v>0</v>
      </c>
      <c r="F344" s="8">
        <f t="shared" si="90"/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81"/>
      <c r="O344" s="82"/>
    </row>
    <row r="345" spans="1:15" ht="15" x14ac:dyDescent="0.2">
      <c r="A345" s="83" t="s">
        <v>179</v>
      </c>
      <c r="B345" s="52" t="s">
        <v>180</v>
      </c>
      <c r="C345" s="78"/>
      <c r="D345" s="43" t="s">
        <v>2</v>
      </c>
      <c r="E345" s="8">
        <f>SUM(E346:E349)</f>
        <v>0</v>
      </c>
      <c r="F345" s="8">
        <f t="shared" ref="F345:F364" si="93">SUM(G345:K345)</f>
        <v>22621.31</v>
      </c>
      <c r="G345" s="8">
        <f t="shared" ref="G345:M345" si="94">SUM(G346:G349)</f>
        <v>22621.31</v>
      </c>
      <c r="H345" s="8">
        <f t="shared" si="94"/>
        <v>0</v>
      </c>
      <c r="I345" s="8">
        <f t="shared" si="94"/>
        <v>0</v>
      </c>
      <c r="J345" s="8">
        <f t="shared" si="94"/>
        <v>0</v>
      </c>
      <c r="K345" s="8">
        <f t="shared" si="94"/>
        <v>0</v>
      </c>
      <c r="L345" s="8">
        <f t="shared" si="94"/>
        <v>0</v>
      </c>
      <c r="M345" s="8">
        <f t="shared" si="94"/>
        <v>0</v>
      </c>
      <c r="N345" s="81"/>
      <c r="O345" s="82"/>
    </row>
    <row r="346" spans="1:15" ht="45" x14ac:dyDescent="0.2">
      <c r="A346" s="84"/>
      <c r="B346" s="52"/>
      <c r="C346" s="79"/>
      <c r="D346" s="43" t="s">
        <v>1</v>
      </c>
      <c r="E346" s="8">
        <v>0</v>
      </c>
      <c r="F346" s="8">
        <f t="shared" si="93"/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81"/>
      <c r="O346" s="82"/>
    </row>
    <row r="347" spans="1:15" ht="45" x14ac:dyDescent="0.2">
      <c r="A347" s="84"/>
      <c r="B347" s="52"/>
      <c r="C347" s="79"/>
      <c r="D347" s="43" t="s">
        <v>6</v>
      </c>
      <c r="E347" s="8">
        <v>0</v>
      </c>
      <c r="F347" s="8">
        <f t="shared" si="93"/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81"/>
      <c r="O347" s="82"/>
    </row>
    <row r="348" spans="1:15" ht="45" x14ac:dyDescent="0.2">
      <c r="A348" s="84"/>
      <c r="B348" s="52"/>
      <c r="C348" s="79"/>
      <c r="D348" s="43" t="s">
        <v>14</v>
      </c>
      <c r="E348" s="8">
        <v>0</v>
      </c>
      <c r="F348" s="8">
        <f t="shared" si="93"/>
        <v>22621.31</v>
      </c>
      <c r="G348" s="7">
        <v>22621.31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81"/>
      <c r="O348" s="82"/>
    </row>
    <row r="349" spans="1:15" ht="30" x14ac:dyDescent="0.2">
      <c r="A349" s="85"/>
      <c r="B349" s="52"/>
      <c r="C349" s="80"/>
      <c r="D349" s="43" t="s">
        <v>20</v>
      </c>
      <c r="E349" s="8">
        <v>0</v>
      </c>
      <c r="F349" s="8">
        <f t="shared" si="93"/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81"/>
      <c r="O349" s="82"/>
    </row>
    <row r="350" spans="1:15" ht="15" x14ac:dyDescent="0.2">
      <c r="A350" s="83" t="s">
        <v>181</v>
      </c>
      <c r="B350" s="52" t="s">
        <v>184</v>
      </c>
      <c r="C350" s="78"/>
      <c r="D350" s="43" t="s">
        <v>2</v>
      </c>
      <c r="E350" s="8">
        <f>SUM(E351:E354)</f>
        <v>0</v>
      </c>
      <c r="F350" s="8">
        <f t="shared" si="93"/>
        <v>21487.61</v>
      </c>
      <c r="G350" s="8">
        <f t="shared" ref="G350:M350" si="95">SUM(G351:G354)</f>
        <v>21487.61</v>
      </c>
      <c r="H350" s="8">
        <f t="shared" si="95"/>
        <v>0</v>
      </c>
      <c r="I350" s="8">
        <f t="shared" si="95"/>
        <v>0</v>
      </c>
      <c r="J350" s="8">
        <f t="shared" si="95"/>
        <v>0</v>
      </c>
      <c r="K350" s="8">
        <f t="shared" si="95"/>
        <v>0</v>
      </c>
      <c r="L350" s="8">
        <f t="shared" si="95"/>
        <v>0</v>
      </c>
      <c r="M350" s="8">
        <f t="shared" si="95"/>
        <v>0</v>
      </c>
      <c r="N350" s="81"/>
      <c r="O350" s="82"/>
    </row>
    <row r="351" spans="1:15" ht="45" x14ac:dyDescent="0.2">
      <c r="A351" s="84"/>
      <c r="B351" s="52"/>
      <c r="C351" s="79"/>
      <c r="D351" s="43" t="s">
        <v>1</v>
      </c>
      <c r="E351" s="8">
        <v>0</v>
      </c>
      <c r="F351" s="8">
        <f t="shared" si="93"/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81"/>
      <c r="O351" s="82"/>
    </row>
    <row r="352" spans="1:15" ht="45" x14ac:dyDescent="0.2">
      <c r="A352" s="84"/>
      <c r="B352" s="52"/>
      <c r="C352" s="79"/>
      <c r="D352" s="43" t="s">
        <v>6</v>
      </c>
      <c r="E352" s="8">
        <v>0</v>
      </c>
      <c r="F352" s="8">
        <f t="shared" si="93"/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81"/>
      <c r="O352" s="82"/>
    </row>
    <row r="353" spans="1:15" ht="45" x14ac:dyDescent="0.2">
      <c r="A353" s="84"/>
      <c r="B353" s="52"/>
      <c r="C353" s="79"/>
      <c r="D353" s="43" t="s">
        <v>14</v>
      </c>
      <c r="E353" s="8">
        <v>0</v>
      </c>
      <c r="F353" s="8">
        <f t="shared" si="93"/>
        <v>21487.61</v>
      </c>
      <c r="G353" s="7">
        <v>21487.61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81"/>
      <c r="O353" s="82"/>
    </row>
    <row r="354" spans="1:15" ht="30" x14ac:dyDescent="0.2">
      <c r="A354" s="85"/>
      <c r="B354" s="52"/>
      <c r="C354" s="80"/>
      <c r="D354" s="43" t="s">
        <v>20</v>
      </c>
      <c r="E354" s="8">
        <v>0</v>
      </c>
      <c r="F354" s="8">
        <f t="shared" si="93"/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81"/>
      <c r="O354" s="82"/>
    </row>
    <row r="355" spans="1:15" ht="15" x14ac:dyDescent="0.2">
      <c r="A355" s="83" t="s">
        <v>182</v>
      </c>
      <c r="B355" s="52" t="s">
        <v>183</v>
      </c>
      <c r="C355" s="78"/>
      <c r="D355" s="43" t="s">
        <v>2</v>
      </c>
      <c r="E355" s="8">
        <f>SUM(E356:E359)</f>
        <v>0</v>
      </c>
      <c r="F355" s="8">
        <f t="shared" si="93"/>
        <v>5162.05</v>
      </c>
      <c r="G355" s="8">
        <f t="shared" ref="G355:M355" si="96">SUM(G356:G359)</f>
        <v>5162.05</v>
      </c>
      <c r="H355" s="8">
        <f t="shared" si="96"/>
        <v>0</v>
      </c>
      <c r="I355" s="8">
        <f t="shared" si="96"/>
        <v>0</v>
      </c>
      <c r="J355" s="8">
        <f t="shared" si="96"/>
        <v>0</v>
      </c>
      <c r="K355" s="8">
        <f t="shared" si="96"/>
        <v>0</v>
      </c>
      <c r="L355" s="8">
        <f t="shared" si="96"/>
        <v>0</v>
      </c>
      <c r="M355" s="8">
        <f t="shared" si="96"/>
        <v>0</v>
      </c>
      <c r="N355" s="81"/>
      <c r="O355" s="82"/>
    </row>
    <row r="356" spans="1:15" ht="45" x14ac:dyDescent="0.2">
      <c r="A356" s="84"/>
      <c r="B356" s="52"/>
      <c r="C356" s="79"/>
      <c r="D356" s="43" t="s">
        <v>1</v>
      </c>
      <c r="E356" s="8">
        <v>0</v>
      </c>
      <c r="F356" s="8">
        <f t="shared" si="93"/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81"/>
      <c r="O356" s="82"/>
    </row>
    <row r="357" spans="1:15" ht="45" x14ac:dyDescent="0.2">
      <c r="A357" s="84"/>
      <c r="B357" s="52"/>
      <c r="C357" s="79"/>
      <c r="D357" s="43" t="s">
        <v>6</v>
      </c>
      <c r="E357" s="8">
        <v>0</v>
      </c>
      <c r="F357" s="8">
        <f t="shared" si="93"/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81"/>
      <c r="O357" s="82"/>
    </row>
    <row r="358" spans="1:15" ht="45" x14ac:dyDescent="0.2">
      <c r="A358" s="84"/>
      <c r="B358" s="52"/>
      <c r="C358" s="79"/>
      <c r="D358" s="43" t="s">
        <v>14</v>
      </c>
      <c r="E358" s="8">
        <v>0</v>
      </c>
      <c r="F358" s="8">
        <f t="shared" si="93"/>
        <v>5162.05</v>
      </c>
      <c r="G358" s="7">
        <v>5162.05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81"/>
      <c r="O358" s="82"/>
    </row>
    <row r="359" spans="1:15" ht="30" x14ac:dyDescent="0.2">
      <c r="A359" s="85"/>
      <c r="B359" s="52"/>
      <c r="C359" s="80"/>
      <c r="D359" s="43" t="s">
        <v>20</v>
      </c>
      <c r="E359" s="8">
        <v>0</v>
      </c>
      <c r="F359" s="8">
        <f t="shared" si="93"/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81"/>
      <c r="O359" s="82"/>
    </row>
    <row r="360" spans="1:15" ht="15" x14ac:dyDescent="0.2">
      <c r="A360" s="83" t="s">
        <v>191</v>
      </c>
      <c r="B360" s="52" t="s">
        <v>193</v>
      </c>
      <c r="C360" s="78"/>
      <c r="D360" s="43" t="s">
        <v>2</v>
      </c>
      <c r="E360" s="8">
        <f>SUM(E361:E364)</f>
        <v>0</v>
      </c>
      <c r="F360" s="8">
        <f t="shared" si="93"/>
        <v>364.73</v>
      </c>
      <c r="G360" s="8">
        <f t="shared" ref="G360:M360" si="97">SUM(G361:G364)</f>
        <v>364.73</v>
      </c>
      <c r="H360" s="8">
        <f t="shared" si="97"/>
        <v>0</v>
      </c>
      <c r="I360" s="8">
        <f t="shared" si="97"/>
        <v>0</v>
      </c>
      <c r="J360" s="8">
        <f t="shared" si="97"/>
        <v>0</v>
      </c>
      <c r="K360" s="8">
        <f t="shared" si="97"/>
        <v>0</v>
      </c>
      <c r="L360" s="8">
        <f t="shared" si="97"/>
        <v>0</v>
      </c>
      <c r="M360" s="8">
        <f t="shared" si="97"/>
        <v>0</v>
      </c>
      <c r="N360" s="81"/>
      <c r="O360" s="82"/>
    </row>
    <row r="361" spans="1:15" ht="45" x14ac:dyDescent="0.2">
      <c r="A361" s="84"/>
      <c r="B361" s="52"/>
      <c r="C361" s="79"/>
      <c r="D361" s="43" t="s">
        <v>1</v>
      </c>
      <c r="E361" s="8">
        <v>0</v>
      </c>
      <c r="F361" s="8">
        <f t="shared" si="93"/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81"/>
      <c r="O361" s="82"/>
    </row>
    <row r="362" spans="1:15" ht="45" x14ac:dyDescent="0.2">
      <c r="A362" s="84"/>
      <c r="B362" s="52"/>
      <c r="C362" s="79"/>
      <c r="D362" s="43" t="s">
        <v>6</v>
      </c>
      <c r="E362" s="8">
        <v>0</v>
      </c>
      <c r="F362" s="8">
        <f t="shared" si="93"/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81"/>
      <c r="O362" s="82"/>
    </row>
    <row r="363" spans="1:15" ht="45" x14ac:dyDescent="0.2">
      <c r="A363" s="84"/>
      <c r="B363" s="52"/>
      <c r="C363" s="79"/>
      <c r="D363" s="43" t="s">
        <v>14</v>
      </c>
      <c r="E363" s="8">
        <v>0</v>
      </c>
      <c r="F363" s="8">
        <f t="shared" si="93"/>
        <v>364.73</v>
      </c>
      <c r="G363" s="7">
        <v>364.73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81"/>
      <c r="O363" s="82"/>
    </row>
    <row r="364" spans="1:15" ht="30" x14ac:dyDescent="0.2">
      <c r="A364" s="85"/>
      <c r="B364" s="52"/>
      <c r="C364" s="80"/>
      <c r="D364" s="43" t="s">
        <v>20</v>
      </c>
      <c r="E364" s="8">
        <v>0</v>
      </c>
      <c r="F364" s="8">
        <f t="shared" si="93"/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81"/>
      <c r="O364" s="82"/>
    </row>
    <row r="365" spans="1:15" ht="15" x14ac:dyDescent="0.2">
      <c r="A365" s="70" t="s">
        <v>244</v>
      </c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9"/>
    </row>
    <row r="366" spans="1:15" ht="15" x14ac:dyDescent="0.2">
      <c r="A366" s="83" t="s">
        <v>204</v>
      </c>
      <c r="B366" s="52" t="s">
        <v>245</v>
      </c>
      <c r="C366" s="78"/>
      <c r="D366" s="43" t="s">
        <v>2</v>
      </c>
      <c r="E366" s="8">
        <f>SUM(E367:E370)</f>
        <v>0</v>
      </c>
      <c r="F366" s="8">
        <f t="shared" ref="F366:F395" si="98">SUM(G366:K366)</f>
        <v>0</v>
      </c>
      <c r="G366" s="8">
        <f t="shared" ref="G366:M366" si="99">SUM(G367:G370)</f>
        <v>0</v>
      </c>
      <c r="H366" s="8">
        <f t="shared" si="99"/>
        <v>0</v>
      </c>
      <c r="I366" s="8">
        <f t="shared" si="99"/>
        <v>0</v>
      </c>
      <c r="J366" s="8">
        <f t="shared" si="99"/>
        <v>0</v>
      </c>
      <c r="K366" s="8">
        <f t="shared" si="99"/>
        <v>0</v>
      </c>
      <c r="L366" s="8">
        <f t="shared" si="99"/>
        <v>0</v>
      </c>
      <c r="M366" s="8">
        <f t="shared" si="99"/>
        <v>0</v>
      </c>
      <c r="N366" s="81"/>
      <c r="O366" s="82"/>
    </row>
    <row r="367" spans="1:15" ht="45" x14ac:dyDescent="0.2">
      <c r="A367" s="84"/>
      <c r="B367" s="52"/>
      <c r="C367" s="79"/>
      <c r="D367" s="43" t="s">
        <v>1</v>
      </c>
      <c r="E367" s="8">
        <v>0</v>
      </c>
      <c r="F367" s="8">
        <f t="shared" si="98"/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81"/>
      <c r="O367" s="82"/>
    </row>
    <row r="368" spans="1:15" ht="45" x14ac:dyDescent="0.2">
      <c r="A368" s="84"/>
      <c r="B368" s="52"/>
      <c r="C368" s="79"/>
      <c r="D368" s="43" t="s">
        <v>6</v>
      </c>
      <c r="E368" s="8">
        <v>0</v>
      </c>
      <c r="F368" s="8">
        <f t="shared" si="98"/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81"/>
      <c r="O368" s="82"/>
    </row>
    <row r="369" spans="1:15" ht="45" x14ac:dyDescent="0.2">
      <c r="A369" s="84"/>
      <c r="B369" s="52"/>
      <c r="C369" s="79"/>
      <c r="D369" s="43" t="s">
        <v>14</v>
      </c>
      <c r="E369" s="8">
        <v>0</v>
      </c>
      <c r="F369" s="8">
        <f t="shared" si="98"/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81"/>
      <c r="O369" s="82"/>
    </row>
    <row r="370" spans="1:15" ht="30" x14ac:dyDescent="0.2">
      <c r="A370" s="85"/>
      <c r="B370" s="52"/>
      <c r="C370" s="80"/>
      <c r="D370" s="43" t="s">
        <v>20</v>
      </c>
      <c r="E370" s="8">
        <v>0</v>
      </c>
      <c r="F370" s="8">
        <f t="shared" si="98"/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81"/>
      <c r="O370" s="82"/>
    </row>
    <row r="371" spans="1:15" ht="15" x14ac:dyDescent="0.2">
      <c r="A371" s="83" t="s">
        <v>205</v>
      </c>
      <c r="B371" s="52" t="s">
        <v>246</v>
      </c>
      <c r="C371" s="78"/>
      <c r="D371" s="43" t="s">
        <v>2</v>
      </c>
      <c r="E371" s="8">
        <f>SUM(E372:E375)</f>
        <v>0</v>
      </c>
      <c r="F371" s="8">
        <f t="shared" si="98"/>
        <v>0</v>
      </c>
      <c r="G371" s="8">
        <f t="shared" ref="G371:M371" si="100">SUM(G372:G375)</f>
        <v>0</v>
      </c>
      <c r="H371" s="8">
        <f t="shared" si="100"/>
        <v>0</v>
      </c>
      <c r="I371" s="8">
        <f t="shared" si="100"/>
        <v>0</v>
      </c>
      <c r="J371" s="8">
        <f t="shared" si="100"/>
        <v>0</v>
      </c>
      <c r="K371" s="8">
        <f t="shared" si="100"/>
        <v>0</v>
      </c>
      <c r="L371" s="8">
        <f t="shared" si="100"/>
        <v>0</v>
      </c>
      <c r="M371" s="8">
        <f t="shared" si="100"/>
        <v>0</v>
      </c>
      <c r="N371" s="81"/>
      <c r="O371" s="82"/>
    </row>
    <row r="372" spans="1:15" ht="45" x14ac:dyDescent="0.2">
      <c r="A372" s="84"/>
      <c r="B372" s="52"/>
      <c r="C372" s="79"/>
      <c r="D372" s="43" t="s">
        <v>1</v>
      </c>
      <c r="E372" s="8">
        <v>0</v>
      </c>
      <c r="F372" s="8">
        <f t="shared" si="98"/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81"/>
      <c r="O372" s="82"/>
    </row>
    <row r="373" spans="1:15" ht="45" x14ac:dyDescent="0.2">
      <c r="A373" s="84"/>
      <c r="B373" s="52"/>
      <c r="C373" s="79"/>
      <c r="D373" s="43" t="s">
        <v>6</v>
      </c>
      <c r="E373" s="8">
        <v>0</v>
      </c>
      <c r="F373" s="8">
        <f t="shared" si="98"/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81"/>
      <c r="O373" s="82"/>
    </row>
    <row r="374" spans="1:15" ht="45" x14ac:dyDescent="0.2">
      <c r="A374" s="84"/>
      <c r="B374" s="52"/>
      <c r="C374" s="79"/>
      <c r="D374" s="43" t="s">
        <v>14</v>
      </c>
      <c r="E374" s="8">
        <v>0</v>
      </c>
      <c r="F374" s="8">
        <f t="shared" si="98"/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81"/>
      <c r="O374" s="82"/>
    </row>
    <row r="375" spans="1:15" ht="30" x14ac:dyDescent="0.2">
      <c r="A375" s="85"/>
      <c r="B375" s="52"/>
      <c r="C375" s="80"/>
      <c r="D375" s="43" t="s">
        <v>20</v>
      </c>
      <c r="E375" s="8">
        <v>0</v>
      </c>
      <c r="F375" s="8">
        <f t="shared" si="98"/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81"/>
      <c r="O375" s="82"/>
    </row>
    <row r="376" spans="1:15" ht="15" x14ac:dyDescent="0.2">
      <c r="A376" s="83" t="s">
        <v>206</v>
      </c>
      <c r="B376" s="52" t="s">
        <v>247</v>
      </c>
      <c r="C376" s="78"/>
      <c r="D376" s="43" t="s">
        <v>2</v>
      </c>
      <c r="E376" s="8">
        <f>SUM(E377:E380)</f>
        <v>0</v>
      </c>
      <c r="F376" s="8">
        <f t="shared" si="98"/>
        <v>0</v>
      </c>
      <c r="G376" s="8">
        <f t="shared" ref="G376:M376" si="101">SUM(G377:G380)</f>
        <v>0</v>
      </c>
      <c r="H376" s="8">
        <f t="shared" si="101"/>
        <v>0</v>
      </c>
      <c r="I376" s="8">
        <f t="shared" si="101"/>
        <v>0</v>
      </c>
      <c r="J376" s="8">
        <f t="shared" si="101"/>
        <v>0</v>
      </c>
      <c r="K376" s="8">
        <f t="shared" si="101"/>
        <v>0</v>
      </c>
      <c r="L376" s="8">
        <f t="shared" si="101"/>
        <v>0</v>
      </c>
      <c r="M376" s="8">
        <f t="shared" si="101"/>
        <v>0</v>
      </c>
      <c r="N376" s="81"/>
      <c r="O376" s="82"/>
    </row>
    <row r="377" spans="1:15" ht="45" x14ac:dyDescent="0.2">
      <c r="A377" s="84"/>
      <c r="B377" s="52"/>
      <c r="C377" s="79"/>
      <c r="D377" s="43" t="s">
        <v>1</v>
      </c>
      <c r="E377" s="8">
        <v>0</v>
      </c>
      <c r="F377" s="8">
        <f t="shared" si="98"/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81"/>
      <c r="O377" s="82"/>
    </row>
    <row r="378" spans="1:15" ht="45" x14ac:dyDescent="0.2">
      <c r="A378" s="84"/>
      <c r="B378" s="52"/>
      <c r="C378" s="79"/>
      <c r="D378" s="43" t="s">
        <v>6</v>
      </c>
      <c r="E378" s="8">
        <v>0</v>
      </c>
      <c r="F378" s="8">
        <f t="shared" si="98"/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81"/>
      <c r="O378" s="82"/>
    </row>
    <row r="379" spans="1:15" ht="45" x14ac:dyDescent="0.2">
      <c r="A379" s="84"/>
      <c r="B379" s="52"/>
      <c r="C379" s="79"/>
      <c r="D379" s="43" t="s">
        <v>14</v>
      </c>
      <c r="E379" s="8">
        <v>0</v>
      </c>
      <c r="F379" s="8">
        <f t="shared" si="98"/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81"/>
      <c r="O379" s="82"/>
    </row>
    <row r="380" spans="1:15" ht="30" x14ac:dyDescent="0.2">
      <c r="A380" s="85"/>
      <c r="B380" s="52"/>
      <c r="C380" s="80"/>
      <c r="D380" s="43" t="s">
        <v>20</v>
      </c>
      <c r="E380" s="8">
        <v>0</v>
      </c>
      <c r="F380" s="8">
        <f t="shared" si="98"/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81"/>
      <c r="O380" s="82"/>
    </row>
    <row r="381" spans="1:15" ht="15" x14ac:dyDescent="0.2">
      <c r="A381" s="83" t="s">
        <v>207</v>
      </c>
      <c r="B381" s="52" t="s">
        <v>248</v>
      </c>
      <c r="C381" s="78"/>
      <c r="D381" s="43" t="s">
        <v>2</v>
      </c>
      <c r="E381" s="8">
        <f>SUM(E382:E385)</f>
        <v>0</v>
      </c>
      <c r="F381" s="8">
        <f t="shared" si="98"/>
        <v>611.26</v>
      </c>
      <c r="G381" s="8">
        <f t="shared" ref="G381:M381" si="102">SUM(G382:G385)</f>
        <v>0</v>
      </c>
      <c r="H381" s="8">
        <f t="shared" si="102"/>
        <v>611.26</v>
      </c>
      <c r="I381" s="8">
        <f t="shared" si="102"/>
        <v>0</v>
      </c>
      <c r="J381" s="8">
        <f t="shared" si="102"/>
        <v>0</v>
      </c>
      <c r="K381" s="8">
        <f t="shared" si="102"/>
        <v>0</v>
      </c>
      <c r="L381" s="8">
        <f t="shared" si="102"/>
        <v>0</v>
      </c>
      <c r="M381" s="8">
        <f t="shared" si="102"/>
        <v>0</v>
      </c>
      <c r="N381" s="81"/>
      <c r="O381" s="82"/>
    </row>
    <row r="382" spans="1:15" ht="45" x14ac:dyDescent="0.2">
      <c r="A382" s="84"/>
      <c r="B382" s="52"/>
      <c r="C382" s="79"/>
      <c r="D382" s="43" t="s">
        <v>1</v>
      </c>
      <c r="E382" s="8">
        <v>0</v>
      </c>
      <c r="F382" s="8">
        <f t="shared" si="98"/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81"/>
      <c r="O382" s="82"/>
    </row>
    <row r="383" spans="1:15" ht="45" x14ac:dyDescent="0.2">
      <c r="A383" s="84"/>
      <c r="B383" s="52"/>
      <c r="C383" s="79"/>
      <c r="D383" s="43" t="s">
        <v>6</v>
      </c>
      <c r="E383" s="8">
        <v>0</v>
      </c>
      <c r="F383" s="8">
        <f t="shared" si="98"/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81"/>
      <c r="O383" s="82"/>
    </row>
    <row r="384" spans="1:15" ht="45" x14ac:dyDescent="0.2">
      <c r="A384" s="84"/>
      <c r="B384" s="52"/>
      <c r="C384" s="79"/>
      <c r="D384" s="43" t="s">
        <v>14</v>
      </c>
      <c r="E384" s="8">
        <v>0</v>
      </c>
      <c r="F384" s="8">
        <f t="shared" si="98"/>
        <v>611.26</v>
      </c>
      <c r="G384" s="7">
        <v>0</v>
      </c>
      <c r="H384" s="7">
        <v>611.26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81"/>
      <c r="O384" s="82"/>
    </row>
    <row r="385" spans="1:16" ht="30" x14ac:dyDescent="0.2">
      <c r="A385" s="85"/>
      <c r="B385" s="52"/>
      <c r="C385" s="80"/>
      <c r="D385" s="43" t="s">
        <v>20</v>
      </c>
      <c r="E385" s="8">
        <v>0</v>
      </c>
      <c r="F385" s="8">
        <f t="shared" si="98"/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81"/>
      <c r="O385" s="82"/>
    </row>
    <row r="386" spans="1:16" ht="15" x14ac:dyDescent="0.2">
      <c r="A386" s="83" t="s">
        <v>208</v>
      </c>
      <c r="B386" s="52" t="s">
        <v>249</v>
      </c>
      <c r="C386" s="78"/>
      <c r="D386" s="43" t="s">
        <v>2</v>
      </c>
      <c r="E386" s="8">
        <f>SUM(E387:E390)</f>
        <v>0</v>
      </c>
      <c r="F386" s="8">
        <f t="shared" si="98"/>
        <v>0</v>
      </c>
      <c r="G386" s="8">
        <f t="shared" ref="G386:M386" si="103">SUM(G387:G390)</f>
        <v>0</v>
      </c>
      <c r="H386" s="8">
        <f t="shared" si="103"/>
        <v>0</v>
      </c>
      <c r="I386" s="8">
        <f t="shared" si="103"/>
        <v>0</v>
      </c>
      <c r="J386" s="8">
        <f t="shared" si="103"/>
        <v>0</v>
      </c>
      <c r="K386" s="8">
        <f t="shared" si="103"/>
        <v>0</v>
      </c>
      <c r="L386" s="8">
        <f t="shared" si="103"/>
        <v>0</v>
      </c>
      <c r="M386" s="8">
        <f t="shared" si="103"/>
        <v>0</v>
      </c>
      <c r="N386" s="81"/>
      <c r="O386" s="82"/>
    </row>
    <row r="387" spans="1:16" ht="45" x14ac:dyDescent="0.2">
      <c r="A387" s="84"/>
      <c r="B387" s="52"/>
      <c r="C387" s="79"/>
      <c r="D387" s="43" t="s">
        <v>1</v>
      </c>
      <c r="E387" s="8">
        <v>0</v>
      </c>
      <c r="F387" s="8">
        <f t="shared" si="98"/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81"/>
      <c r="O387" s="82"/>
    </row>
    <row r="388" spans="1:16" ht="45" x14ac:dyDescent="0.2">
      <c r="A388" s="84"/>
      <c r="B388" s="52"/>
      <c r="C388" s="79"/>
      <c r="D388" s="43" t="s">
        <v>6</v>
      </c>
      <c r="E388" s="8">
        <v>0</v>
      </c>
      <c r="F388" s="8">
        <f t="shared" si="98"/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81"/>
      <c r="O388" s="82"/>
    </row>
    <row r="389" spans="1:16" ht="45" x14ac:dyDescent="0.2">
      <c r="A389" s="84"/>
      <c r="B389" s="52"/>
      <c r="C389" s="79"/>
      <c r="D389" s="43" t="s">
        <v>14</v>
      </c>
      <c r="E389" s="8">
        <v>0</v>
      </c>
      <c r="F389" s="8">
        <f t="shared" si="98"/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81"/>
      <c r="O389" s="82"/>
    </row>
    <row r="390" spans="1:16" ht="30" x14ac:dyDescent="0.2">
      <c r="A390" s="85"/>
      <c r="B390" s="52"/>
      <c r="C390" s="80"/>
      <c r="D390" s="43" t="s">
        <v>20</v>
      </c>
      <c r="E390" s="8">
        <v>0</v>
      </c>
      <c r="F390" s="8">
        <f t="shared" si="98"/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81"/>
      <c r="O390" s="82"/>
    </row>
    <row r="391" spans="1:16" ht="15" x14ac:dyDescent="0.2">
      <c r="A391" s="83" t="s">
        <v>209</v>
      </c>
      <c r="B391" s="52" t="s">
        <v>250</v>
      </c>
      <c r="C391" s="78"/>
      <c r="D391" s="43" t="s">
        <v>2</v>
      </c>
      <c r="E391" s="8">
        <f>SUM(E392:E395)</f>
        <v>0</v>
      </c>
      <c r="F391" s="8">
        <f t="shared" si="98"/>
        <v>0</v>
      </c>
      <c r="G391" s="8">
        <f t="shared" ref="G391:M391" si="104">SUM(G392:G395)</f>
        <v>0</v>
      </c>
      <c r="H391" s="8">
        <f t="shared" si="104"/>
        <v>0</v>
      </c>
      <c r="I391" s="8">
        <f t="shared" si="104"/>
        <v>0</v>
      </c>
      <c r="J391" s="8">
        <f t="shared" si="104"/>
        <v>0</v>
      </c>
      <c r="K391" s="8">
        <f t="shared" si="104"/>
        <v>0</v>
      </c>
      <c r="L391" s="8">
        <f t="shared" si="104"/>
        <v>0</v>
      </c>
      <c r="M391" s="8">
        <f t="shared" si="104"/>
        <v>0</v>
      </c>
      <c r="N391" s="81"/>
      <c r="O391" s="82"/>
    </row>
    <row r="392" spans="1:16" ht="45" x14ac:dyDescent="0.2">
      <c r="A392" s="84"/>
      <c r="B392" s="52"/>
      <c r="C392" s="79"/>
      <c r="D392" s="43" t="s">
        <v>1</v>
      </c>
      <c r="E392" s="8">
        <v>0</v>
      </c>
      <c r="F392" s="8">
        <f t="shared" si="98"/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81"/>
      <c r="O392" s="82"/>
    </row>
    <row r="393" spans="1:16" ht="45" x14ac:dyDescent="0.2">
      <c r="A393" s="84"/>
      <c r="B393" s="52"/>
      <c r="C393" s="79"/>
      <c r="D393" s="43" t="s">
        <v>6</v>
      </c>
      <c r="E393" s="8">
        <v>0</v>
      </c>
      <c r="F393" s="8">
        <f t="shared" si="98"/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81"/>
      <c r="O393" s="82"/>
    </row>
    <row r="394" spans="1:16" ht="45" x14ac:dyDescent="0.2">
      <c r="A394" s="84"/>
      <c r="B394" s="52"/>
      <c r="C394" s="79"/>
      <c r="D394" s="43" t="s">
        <v>14</v>
      </c>
      <c r="E394" s="8">
        <v>0</v>
      </c>
      <c r="F394" s="8">
        <f t="shared" si="98"/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81"/>
      <c r="O394" s="82"/>
    </row>
    <row r="395" spans="1:16" ht="30" x14ac:dyDescent="0.2">
      <c r="A395" s="85"/>
      <c r="B395" s="52"/>
      <c r="C395" s="80"/>
      <c r="D395" s="43" t="s">
        <v>20</v>
      </c>
      <c r="E395" s="8">
        <v>0</v>
      </c>
      <c r="F395" s="8">
        <f t="shared" si="98"/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81"/>
      <c r="O395" s="82"/>
    </row>
    <row r="396" spans="1:16" ht="15" x14ac:dyDescent="0.2">
      <c r="A396" s="70" t="s">
        <v>251</v>
      </c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9"/>
    </row>
    <row r="397" spans="1:16" ht="15" x14ac:dyDescent="0.2">
      <c r="A397" s="83" t="s">
        <v>210</v>
      </c>
      <c r="B397" s="52" t="s">
        <v>252</v>
      </c>
      <c r="C397" s="78"/>
      <c r="D397" s="43" t="s">
        <v>2</v>
      </c>
      <c r="E397" s="8">
        <f>SUM(E398:E401)</f>
        <v>0</v>
      </c>
      <c r="F397" s="8">
        <f t="shared" ref="F397:F411" si="105">SUM(G397:K397)</f>
        <v>2642.82</v>
      </c>
      <c r="G397" s="8">
        <f t="shared" ref="G397:M397" si="106">SUM(G398:G401)</f>
        <v>0</v>
      </c>
      <c r="H397" s="8">
        <f t="shared" si="106"/>
        <v>2642.82</v>
      </c>
      <c r="I397" s="8">
        <f t="shared" si="106"/>
        <v>0</v>
      </c>
      <c r="J397" s="8">
        <f t="shared" si="106"/>
        <v>0</v>
      </c>
      <c r="K397" s="8">
        <f t="shared" si="106"/>
        <v>0</v>
      </c>
      <c r="L397" s="8">
        <f t="shared" si="106"/>
        <v>0</v>
      </c>
      <c r="M397" s="8">
        <f t="shared" si="106"/>
        <v>0</v>
      </c>
      <c r="N397" s="81"/>
      <c r="O397" s="82"/>
    </row>
    <row r="398" spans="1:16" ht="45" x14ac:dyDescent="0.2">
      <c r="A398" s="84"/>
      <c r="B398" s="52"/>
      <c r="C398" s="79"/>
      <c r="D398" s="43" t="s">
        <v>1</v>
      </c>
      <c r="E398" s="8">
        <v>0</v>
      </c>
      <c r="F398" s="8">
        <f t="shared" si="105"/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81"/>
      <c r="O398" s="82"/>
    </row>
    <row r="399" spans="1:16" ht="45" x14ac:dyDescent="0.2">
      <c r="A399" s="84"/>
      <c r="B399" s="52"/>
      <c r="C399" s="79"/>
      <c r="D399" s="43" t="s">
        <v>6</v>
      </c>
      <c r="E399" s="8">
        <v>0</v>
      </c>
      <c r="F399" s="8">
        <f t="shared" si="105"/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81"/>
      <c r="O399" s="82"/>
    </row>
    <row r="400" spans="1:16" ht="45" x14ac:dyDescent="0.2">
      <c r="A400" s="84"/>
      <c r="B400" s="52"/>
      <c r="C400" s="79"/>
      <c r="D400" s="43" t="s">
        <v>14</v>
      </c>
      <c r="E400" s="8">
        <v>0</v>
      </c>
      <c r="F400" s="8">
        <f t="shared" si="105"/>
        <v>2642.82</v>
      </c>
      <c r="G400" s="7">
        <v>0</v>
      </c>
      <c r="H400" s="7">
        <v>2642.82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81"/>
      <c r="O400" s="82"/>
      <c r="P400" s="21"/>
    </row>
    <row r="401" spans="1:15" ht="30" x14ac:dyDescent="0.2">
      <c r="A401" s="85"/>
      <c r="B401" s="52"/>
      <c r="C401" s="80"/>
      <c r="D401" s="43" t="s">
        <v>20</v>
      </c>
      <c r="E401" s="8">
        <v>0</v>
      </c>
      <c r="F401" s="8">
        <f t="shared" si="105"/>
        <v>0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81"/>
      <c r="O401" s="82"/>
    </row>
    <row r="402" spans="1:15" ht="15" x14ac:dyDescent="0.2">
      <c r="A402" s="83" t="s">
        <v>211</v>
      </c>
      <c r="B402" s="52" t="s">
        <v>253</v>
      </c>
      <c r="C402" s="78"/>
      <c r="D402" s="43" t="s">
        <v>2</v>
      </c>
      <c r="E402" s="8">
        <f>SUM(E403:E406)</f>
        <v>0</v>
      </c>
      <c r="F402" s="8">
        <f t="shared" si="105"/>
        <v>0</v>
      </c>
      <c r="G402" s="8">
        <f t="shared" ref="G402:M402" si="107">SUM(G403:G406)</f>
        <v>0</v>
      </c>
      <c r="H402" s="8">
        <f t="shared" si="107"/>
        <v>0</v>
      </c>
      <c r="I402" s="8">
        <f t="shared" si="107"/>
        <v>0</v>
      </c>
      <c r="J402" s="8">
        <f t="shared" si="107"/>
        <v>0</v>
      </c>
      <c r="K402" s="8">
        <f t="shared" si="107"/>
        <v>0</v>
      </c>
      <c r="L402" s="8">
        <f t="shared" si="107"/>
        <v>0</v>
      </c>
      <c r="M402" s="8">
        <f t="shared" si="107"/>
        <v>0</v>
      </c>
      <c r="N402" s="81"/>
      <c r="O402" s="82"/>
    </row>
    <row r="403" spans="1:15" ht="45" x14ac:dyDescent="0.2">
      <c r="A403" s="84"/>
      <c r="B403" s="52"/>
      <c r="C403" s="79"/>
      <c r="D403" s="43" t="s">
        <v>1</v>
      </c>
      <c r="E403" s="8">
        <v>0</v>
      </c>
      <c r="F403" s="8">
        <f t="shared" si="105"/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81"/>
      <c r="O403" s="82"/>
    </row>
    <row r="404" spans="1:15" ht="45" x14ac:dyDescent="0.2">
      <c r="A404" s="84"/>
      <c r="B404" s="52"/>
      <c r="C404" s="79"/>
      <c r="D404" s="43" t="s">
        <v>6</v>
      </c>
      <c r="E404" s="8">
        <v>0</v>
      </c>
      <c r="F404" s="8">
        <f t="shared" si="105"/>
        <v>0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81"/>
      <c r="O404" s="82"/>
    </row>
    <row r="405" spans="1:15" ht="45" x14ac:dyDescent="0.2">
      <c r="A405" s="84"/>
      <c r="B405" s="52"/>
      <c r="C405" s="79"/>
      <c r="D405" s="43" t="s">
        <v>14</v>
      </c>
      <c r="E405" s="8">
        <v>0</v>
      </c>
      <c r="F405" s="8">
        <f t="shared" si="105"/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81"/>
      <c r="O405" s="82"/>
    </row>
    <row r="406" spans="1:15" ht="30" x14ac:dyDescent="0.2">
      <c r="A406" s="85"/>
      <c r="B406" s="52"/>
      <c r="C406" s="80"/>
      <c r="D406" s="43" t="s">
        <v>20</v>
      </c>
      <c r="E406" s="8">
        <v>0</v>
      </c>
      <c r="F406" s="8">
        <f t="shared" si="105"/>
        <v>0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81"/>
      <c r="O406" s="82"/>
    </row>
    <row r="407" spans="1:15" ht="15" x14ac:dyDescent="0.2">
      <c r="A407" s="83" t="s">
        <v>212</v>
      </c>
      <c r="B407" s="52" t="s">
        <v>254</v>
      </c>
      <c r="C407" s="78"/>
      <c r="D407" s="43" t="s">
        <v>2</v>
      </c>
      <c r="E407" s="8">
        <f>SUM(E408:E411)</f>
        <v>0</v>
      </c>
      <c r="F407" s="8">
        <f t="shared" si="105"/>
        <v>0</v>
      </c>
      <c r="G407" s="8">
        <f t="shared" ref="G407:M407" si="108">SUM(G408:G411)</f>
        <v>0</v>
      </c>
      <c r="H407" s="8">
        <f t="shared" si="108"/>
        <v>0</v>
      </c>
      <c r="I407" s="8">
        <f t="shared" si="108"/>
        <v>0</v>
      </c>
      <c r="J407" s="8">
        <f t="shared" si="108"/>
        <v>0</v>
      </c>
      <c r="K407" s="8">
        <f t="shared" si="108"/>
        <v>0</v>
      </c>
      <c r="L407" s="8">
        <f t="shared" si="108"/>
        <v>0</v>
      </c>
      <c r="M407" s="8">
        <f t="shared" si="108"/>
        <v>0</v>
      </c>
      <c r="N407" s="81"/>
      <c r="O407" s="82"/>
    </row>
    <row r="408" spans="1:15" ht="45" x14ac:dyDescent="0.2">
      <c r="A408" s="84"/>
      <c r="B408" s="52"/>
      <c r="C408" s="79"/>
      <c r="D408" s="43" t="s">
        <v>1</v>
      </c>
      <c r="E408" s="8">
        <v>0</v>
      </c>
      <c r="F408" s="8">
        <f t="shared" si="105"/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81"/>
      <c r="O408" s="82"/>
    </row>
    <row r="409" spans="1:15" ht="45" x14ac:dyDescent="0.2">
      <c r="A409" s="84"/>
      <c r="B409" s="52"/>
      <c r="C409" s="79"/>
      <c r="D409" s="43" t="s">
        <v>6</v>
      </c>
      <c r="E409" s="8">
        <v>0</v>
      </c>
      <c r="F409" s="8">
        <f t="shared" si="105"/>
        <v>0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81"/>
      <c r="O409" s="82"/>
    </row>
    <row r="410" spans="1:15" ht="45" x14ac:dyDescent="0.2">
      <c r="A410" s="84"/>
      <c r="B410" s="52"/>
      <c r="C410" s="79"/>
      <c r="D410" s="43" t="s">
        <v>14</v>
      </c>
      <c r="E410" s="8">
        <v>0</v>
      </c>
      <c r="F410" s="8">
        <f t="shared" si="105"/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81"/>
      <c r="O410" s="82"/>
    </row>
    <row r="411" spans="1:15" ht="30" x14ac:dyDescent="0.2">
      <c r="A411" s="85"/>
      <c r="B411" s="52"/>
      <c r="C411" s="80"/>
      <c r="D411" s="43" t="s">
        <v>20</v>
      </c>
      <c r="E411" s="8">
        <v>0</v>
      </c>
      <c r="F411" s="8">
        <f t="shared" si="105"/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81"/>
      <c r="O411" s="82"/>
    </row>
    <row r="412" spans="1:15" ht="15" x14ac:dyDescent="0.2">
      <c r="A412" s="83" t="s">
        <v>213</v>
      </c>
      <c r="B412" s="52" t="s">
        <v>255</v>
      </c>
      <c r="C412" s="78"/>
      <c r="D412" s="43" t="s">
        <v>2</v>
      </c>
      <c r="E412" s="8">
        <f>SUM(E413:E416)</f>
        <v>0</v>
      </c>
      <c r="F412" s="8">
        <f t="shared" ref="F412:F464" si="109">SUM(G412:K412)</f>
        <v>4747.08</v>
      </c>
      <c r="G412" s="8">
        <f t="shared" ref="G412:M412" si="110">SUM(G413:G416)</f>
        <v>0</v>
      </c>
      <c r="H412" s="8">
        <f t="shared" si="110"/>
        <v>4747.08</v>
      </c>
      <c r="I412" s="8">
        <f t="shared" si="110"/>
        <v>0</v>
      </c>
      <c r="J412" s="8">
        <f t="shared" si="110"/>
        <v>0</v>
      </c>
      <c r="K412" s="8">
        <f t="shared" si="110"/>
        <v>0</v>
      </c>
      <c r="L412" s="8">
        <f t="shared" si="110"/>
        <v>0</v>
      </c>
      <c r="M412" s="8">
        <f t="shared" si="110"/>
        <v>0</v>
      </c>
      <c r="N412" s="81"/>
      <c r="O412" s="82"/>
    </row>
    <row r="413" spans="1:15" ht="45" x14ac:dyDescent="0.2">
      <c r="A413" s="84"/>
      <c r="B413" s="52"/>
      <c r="C413" s="79"/>
      <c r="D413" s="43" t="s">
        <v>1</v>
      </c>
      <c r="E413" s="8">
        <v>0</v>
      </c>
      <c r="F413" s="8">
        <f t="shared" si="109"/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81"/>
      <c r="O413" s="82"/>
    </row>
    <row r="414" spans="1:15" ht="45" x14ac:dyDescent="0.2">
      <c r="A414" s="84"/>
      <c r="B414" s="52"/>
      <c r="C414" s="79"/>
      <c r="D414" s="43" t="s">
        <v>6</v>
      </c>
      <c r="E414" s="8">
        <v>0</v>
      </c>
      <c r="F414" s="8">
        <f t="shared" si="109"/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81"/>
      <c r="O414" s="82"/>
    </row>
    <row r="415" spans="1:15" ht="45" x14ac:dyDescent="0.2">
      <c r="A415" s="84"/>
      <c r="B415" s="52"/>
      <c r="C415" s="79"/>
      <c r="D415" s="43" t="s">
        <v>14</v>
      </c>
      <c r="E415" s="8">
        <v>0</v>
      </c>
      <c r="F415" s="8">
        <f t="shared" si="109"/>
        <v>4747.08</v>
      </c>
      <c r="G415" s="7">
        <v>0</v>
      </c>
      <c r="H415" s="7">
        <v>4747.08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81"/>
      <c r="O415" s="82"/>
    </row>
    <row r="416" spans="1:15" ht="30" x14ac:dyDescent="0.2">
      <c r="A416" s="85"/>
      <c r="B416" s="52"/>
      <c r="C416" s="80"/>
      <c r="D416" s="43" t="s">
        <v>20</v>
      </c>
      <c r="E416" s="8">
        <v>0</v>
      </c>
      <c r="F416" s="8">
        <f t="shared" si="109"/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81"/>
      <c r="O416" s="82"/>
    </row>
    <row r="417" spans="1:16" ht="15" x14ac:dyDescent="0.2">
      <c r="A417" s="83" t="s">
        <v>214</v>
      </c>
      <c r="B417" s="52" t="s">
        <v>256</v>
      </c>
      <c r="C417" s="78"/>
      <c r="D417" s="43" t="s">
        <v>2</v>
      </c>
      <c r="E417" s="8">
        <f>SUM(E418:E421)</f>
        <v>0</v>
      </c>
      <c r="F417" s="8">
        <f t="shared" si="109"/>
        <v>0</v>
      </c>
      <c r="G417" s="8">
        <f t="shared" ref="G417:M417" si="111">SUM(G418:G421)</f>
        <v>0</v>
      </c>
      <c r="H417" s="8">
        <f t="shared" si="111"/>
        <v>0</v>
      </c>
      <c r="I417" s="8">
        <f t="shared" si="111"/>
        <v>0</v>
      </c>
      <c r="J417" s="8">
        <f t="shared" si="111"/>
        <v>0</v>
      </c>
      <c r="K417" s="8">
        <f t="shared" si="111"/>
        <v>0</v>
      </c>
      <c r="L417" s="8">
        <f t="shared" si="111"/>
        <v>0</v>
      </c>
      <c r="M417" s="8">
        <f t="shared" si="111"/>
        <v>0</v>
      </c>
      <c r="N417" s="81"/>
      <c r="O417" s="82"/>
    </row>
    <row r="418" spans="1:16" ht="45" x14ac:dyDescent="0.2">
      <c r="A418" s="84"/>
      <c r="B418" s="52"/>
      <c r="C418" s="79"/>
      <c r="D418" s="43" t="s">
        <v>1</v>
      </c>
      <c r="E418" s="8">
        <v>0</v>
      </c>
      <c r="F418" s="8">
        <f t="shared" si="109"/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81"/>
      <c r="O418" s="82"/>
    </row>
    <row r="419" spans="1:16" ht="45" x14ac:dyDescent="0.2">
      <c r="A419" s="84"/>
      <c r="B419" s="52"/>
      <c r="C419" s="79"/>
      <c r="D419" s="43" t="s">
        <v>6</v>
      </c>
      <c r="E419" s="8">
        <v>0</v>
      </c>
      <c r="F419" s="8">
        <f t="shared" si="109"/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81"/>
      <c r="O419" s="82"/>
    </row>
    <row r="420" spans="1:16" ht="45" x14ac:dyDescent="0.2">
      <c r="A420" s="84"/>
      <c r="B420" s="52"/>
      <c r="C420" s="79"/>
      <c r="D420" s="43" t="s">
        <v>14</v>
      </c>
      <c r="E420" s="8">
        <v>0</v>
      </c>
      <c r="F420" s="8">
        <f t="shared" si="109"/>
        <v>0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81"/>
      <c r="O420" s="82"/>
    </row>
    <row r="421" spans="1:16" ht="30" x14ac:dyDescent="0.2">
      <c r="A421" s="85"/>
      <c r="B421" s="52"/>
      <c r="C421" s="80"/>
      <c r="D421" s="43" t="s">
        <v>20</v>
      </c>
      <c r="E421" s="8">
        <v>0</v>
      </c>
      <c r="F421" s="8">
        <f t="shared" si="109"/>
        <v>0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81"/>
      <c r="O421" s="82"/>
    </row>
    <row r="422" spans="1:16" ht="15" x14ac:dyDescent="0.2">
      <c r="A422" s="83" t="s">
        <v>215</v>
      </c>
      <c r="B422" s="52" t="s">
        <v>257</v>
      </c>
      <c r="C422" s="78"/>
      <c r="D422" s="43" t="s">
        <v>2</v>
      </c>
      <c r="E422" s="8">
        <f>SUM(E423:E426)</f>
        <v>0</v>
      </c>
      <c r="F422" s="8">
        <f t="shared" si="109"/>
        <v>2279.2399999999998</v>
      </c>
      <c r="G422" s="8">
        <f t="shared" ref="G422:M422" si="112">SUM(G423:G426)</f>
        <v>0</v>
      </c>
      <c r="H422" s="8">
        <f t="shared" si="112"/>
        <v>2279.2399999999998</v>
      </c>
      <c r="I422" s="8">
        <f t="shared" si="112"/>
        <v>0</v>
      </c>
      <c r="J422" s="8">
        <f t="shared" si="112"/>
        <v>0</v>
      </c>
      <c r="K422" s="8">
        <f t="shared" si="112"/>
        <v>0</v>
      </c>
      <c r="L422" s="8">
        <f t="shared" si="112"/>
        <v>0</v>
      </c>
      <c r="M422" s="8">
        <f t="shared" si="112"/>
        <v>0</v>
      </c>
      <c r="N422" s="81"/>
      <c r="O422" s="82"/>
    </row>
    <row r="423" spans="1:16" ht="45" x14ac:dyDescent="0.2">
      <c r="A423" s="84"/>
      <c r="B423" s="52"/>
      <c r="C423" s="79"/>
      <c r="D423" s="43" t="s">
        <v>1</v>
      </c>
      <c r="E423" s="8">
        <v>0</v>
      </c>
      <c r="F423" s="8">
        <f t="shared" si="109"/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81"/>
      <c r="O423" s="82"/>
    </row>
    <row r="424" spans="1:16" ht="45" x14ac:dyDescent="0.2">
      <c r="A424" s="84"/>
      <c r="B424" s="52"/>
      <c r="C424" s="79"/>
      <c r="D424" s="43" t="s">
        <v>6</v>
      </c>
      <c r="E424" s="8">
        <v>0</v>
      </c>
      <c r="F424" s="8">
        <f t="shared" si="109"/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81"/>
      <c r="O424" s="82"/>
    </row>
    <row r="425" spans="1:16" ht="45" x14ac:dyDescent="0.2">
      <c r="A425" s="84"/>
      <c r="B425" s="52"/>
      <c r="C425" s="79"/>
      <c r="D425" s="43" t="s">
        <v>14</v>
      </c>
      <c r="E425" s="8">
        <v>0</v>
      </c>
      <c r="F425" s="8">
        <f t="shared" si="109"/>
        <v>2279.2399999999998</v>
      </c>
      <c r="G425" s="7">
        <v>0</v>
      </c>
      <c r="H425" s="7">
        <v>2279.2399999999998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81"/>
      <c r="O425" s="82"/>
      <c r="P425" s="21"/>
    </row>
    <row r="426" spans="1:16" ht="30" x14ac:dyDescent="0.2">
      <c r="A426" s="85"/>
      <c r="B426" s="52"/>
      <c r="C426" s="80"/>
      <c r="D426" s="43" t="s">
        <v>20</v>
      </c>
      <c r="E426" s="8">
        <v>0</v>
      </c>
      <c r="F426" s="8">
        <f t="shared" si="109"/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81"/>
      <c r="O426" s="82"/>
    </row>
    <row r="427" spans="1:16" ht="15" x14ac:dyDescent="0.2">
      <c r="A427" s="83" t="s">
        <v>216</v>
      </c>
      <c r="B427" s="52" t="s">
        <v>258</v>
      </c>
      <c r="C427" s="78"/>
      <c r="D427" s="43" t="s">
        <v>2</v>
      </c>
      <c r="E427" s="8">
        <f>SUM(E428:E431)</f>
        <v>0</v>
      </c>
      <c r="F427" s="8">
        <f t="shared" si="109"/>
        <v>727.02</v>
      </c>
      <c r="G427" s="8">
        <f t="shared" ref="G427:M427" si="113">SUM(G428:G431)</f>
        <v>0</v>
      </c>
      <c r="H427" s="8">
        <f t="shared" si="113"/>
        <v>727.02</v>
      </c>
      <c r="I427" s="8">
        <f t="shared" si="113"/>
        <v>0</v>
      </c>
      <c r="J427" s="8">
        <f t="shared" si="113"/>
        <v>0</v>
      </c>
      <c r="K427" s="8">
        <f t="shared" si="113"/>
        <v>0</v>
      </c>
      <c r="L427" s="8">
        <f t="shared" si="113"/>
        <v>0</v>
      </c>
      <c r="M427" s="8">
        <f t="shared" si="113"/>
        <v>0</v>
      </c>
      <c r="N427" s="81"/>
      <c r="O427" s="82"/>
    </row>
    <row r="428" spans="1:16" ht="45" x14ac:dyDescent="0.2">
      <c r="A428" s="84"/>
      <c r="B428" s="52"/>
      <c r="C428" s="79"/>
      <c r="D428" s="43" t="s">
        <v>1</v>
      </c>
      <c r="E428" s="8">
        <v>0</v>
      </c>
      <c r="F428" s="8">
        <f t="shared" si="109"/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81"/>
      <c r="O428" s="82"/>
    </row>
    <row r="429" spans="1:16" ht="45" x14ac:dyDescent="0.2">
      <c r="A429" s="84"/>
      <c r="B429" s="52"/>
      <c r="C429" s="79"/>
      <c r="D429" s="43" t="s">
        <v>6</v>
      </c>
      <c r="E429" s="8">
        <v>0</v>
      </c>
      <c r="F429" s="8">
        <f t="shared" si="109"/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81"/>
      <c r="O429" s="82"/>
    </row>
    <row r="430" spans="1:16" ht="45" x14ac:dyDescent="0.2">
      <c r="A430" s="84"/>
      <c r="B430" s="52"/>
      <c r="C430" s="79"/>
      <c r="D430" s="43" t="s">
        <v>14</v>
      </c>
      <c r="E430" s="8">
        <v>0</v>
      </c>
      <c r="F430" s="8">
        <f t="shared" si="109"/>
        <v>727.02</v>
      </c>
      <c r="G430" s="7">
        <v>0</v>
      </c>
      <c r="H430" s="7">
        <v>727.02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81"/>
      <c r="O430" s="82"/>
    </row>
    <row r="431" spans="1:16" ht="30" x14ac:dyDescent="0.2">
      <c r="A431" s="85"/>
      <c r="B431" s="52"/>
      <c r="C431" s="80"/>
      <c r="D431" s="43" t="s">
        <v>20</v>
      </c>
      <c r="E431" s="8">
        <v>0</v>
      </c>
      <c r="F431" s="8">
        <f t="shared" si="109"/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81"/>
      <c r="O431" s="82"/>
    </row>
    <row r="432" spans="1:16" ht="15.75" x14ac:dyDescent="0.2">
      <c r="A432" s="70" t="s">
        <v>259</v>
      </c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2"/>
    </row>
    <row r="433" spans="1:15" ht="15" x14ac:dyDescent="0.2">
      <c r="A433" s="83" t="s">
        <v>217</v>
      </c>
      <c r="B433" s="52" t="s">
        <v>260</v>
      </c>
      <c r="C433" s="78"/>
      <c r="D433" s="43" t="s">
        <v>2</v>
      </c>
      <c r="E433" s="8">
        <f>SUM(E434:E437)</f>
        <v>0</v>
      </c>
      <c r="F433" s="8">
        <f t="shared" si="109"/>
        <v>0</v>
      </c>
      <c r="G433" s="8">
        <f t="shared" ref="G433:M433" si="114">SUM(G434:G437)</f>
        <v>0</v>
      </c>
      <c r="H433" s="8">
        <f t="shared" si="114"/>
        <v>0</v>
      </c>
      <c r="I433" s="8">
        <f t="shared" si="114"/>
        <v>0</v>
      </c>
      <c r="J433" s="8">
        <f t="shared" si="114"/>
        <v>0</v>
      </c>
      <c r="K433" s="8">
        <f t="shared" si="114"/>
        <v>0</v>
      </c>
      <c r="L433" s="8">
        <f t="shared" si="114"/>
        <v>0</v>
      </c>
      <c r="M433" s="8">
        <f t="shared" si="114"/>
        <v>0</v>
      </c>
      <c r="N433" s="81"/>
      <c r="O433" s="82"/>
    </row>
    <row r="434" spans="1:15" ht="45" x14ac:dyDescent="0.2">
      <c r="A434" s="84"/>
      <c r="B434" s="52"/>
      <c r="C434" s="79"/>
      <c r="D434" s="43" t="s">
        <v>1</v>
      </c>
      <c r="E434" s="8">
        <v>0</v>
      </c>
      <c r="F434" s="8">
        <f t="shared" si="109"/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81"/>
      <c r="O434" s="82"/>
    </row>
    <row r="435" spans="1:15" ht="45" x14ac:dyDescent="0.2">
      <c r="A435" s="84"/>
      <c r="B435" s="52"/>
      <c r="C435" s="79"/>
      <c r="D435" s="43" t="s">
        <v>6</v>
      </c>
      <c r="E435" s="8">
        <v>0</v>
      </c>
      <c r="F435" s="8">
        <f t="shared" si="109"/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81"/>
      <c r="O435" s="82"/>
    </row>
    <row r="436" spans="1:15" ht="45" x14ac:dyDescent="0.2">
      <c r="A436" s="84"/>
      <c r="B436" s="52"/>
      <c r="C436" s="79"/>
      <c r="D436" s="43" t="s">
        <v>14</v>
      </c>
      <c r="E436" s="8">
        <v>0</v>
      </c>
      <c r="F436" s="8">
        <f t="shared" si="109"/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81"/>
      <c r="O436" s="82"/>
    </row>
    <row r="437" spans="1:15" ht="30" x14ac:dyDescent="0.2">
      <c r="A437" s="85"/>
      <c r="B437" s="52"/>
      <c r="C437" s="80"/>
      <c r="D437" s="43" t="s">
        <v>20</v>
      </c>
      <c r="E437" s="8">
        <v>0</v>
      </c>
      <c r="F437" s="8">
        <f t="shared" si="109"/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81"/>
      <c r="O437" s="82"/>
    </row>
    <row r="438" spans="1:15" ht="15.75" x14ac:dyDescent="0.2">
      <c r="A438" s="70" t="s">
        <v>261</v>
      </c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2"/>
    </row>
    <row r="439" spans="1:15" ht="15" x14ac:dyDescent="0.2">
      <c r="A439" s="83" t="s">
        <v>218</v>
      </c>
      <c r="B439" s="52" t="s">
        <v>374</v>
      </c>
      <c r="C439" s="78"/>
      <c r="D439" s="43" t="s">
        <v>2</v>
      </c>
      <c r="E439" s="8">
        <f>SUM(E440:E443)</f>
        <v>0</v>
      </c>
      <c r="F439" s="8">
        <f t="shared" si="109"/>
        <v>4763.18</v>
      </c>
      <c r="G439" s="8">
        <f t="shared" ref="G439:M439" si="115">SUM(G440:G443)</f>
        <v>0</v>
      </c>
      <c r="H439" s="8">
        <f t="shared" si="115"/>
        <v>4763.18</v>
      </c>
      <c r="I439" s="8">
        <f t="shared" si="115"/>
        <v>0</v>
      </c>
      <c r="J439" s="8">
        <f t="shared" si="115"/>
        <v>0</v>
      </c>
      <c r="K439" s="8">
        <f t="shared" si="115"/>
        <v>0</v>
      </c>
      <c r="L439" s="8">
        <f t="shared" si="115"/>
        <v>0</v>
      </c>
      <c r="M439" s="8">
        <f t="shared" si="115"/>
        <v>0</v>
      </c>
      <c r="N439" s="81"/>
      <c r="O439" s="82"/>
    </row>
    <row r="440" spans="1:15" ht="45" x14ac:dyDescent="0.2">
      <c r="A440" s="84"/>
      <c r="B440" s="52"/>
      <c r="C440" s="79"/>
      <c r="D440" s="43" t="s">
        <v>1</v>
      </c>
      <c r="E440" s="8">
        <v>0</v>
      </c>
      <c r="F440" s="8">
        <f t="shared" si="109"/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81"/>
      <c r="O440" s="82"/>
    </row>
    <row r="441" spans="1:15" ht="45" x14ac:dyDescent="0.2">
      <c r="A441" s="84"/>
      <c r="B441" s="52"/>
      <c r="C441" s="79"/>
      <c r="D441" s="43" t="s">
        <v>6</v>
      </c>
      <c r="E441" s="8">
        <v>0</v>
      </c>
      <c r="F441" s="8">
        <f t="shared" si="109"/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81"/>
      <c r="O441" s="82"/>
    </row>
    <row r="442" spans="1:15" ht="45" x14ac:dyDescent="0.2">
      <c r="A442" s="84"/>
      <c r="B442" s="52"/>
      <c r="C442" s="79"/>
      <c r="D442" s="43" t="s">
        <v>14</v>
      </c>
      <c r="E442" s="8">
        <v>0</v>
      </c>
      <c r="F442" s="8">
        <f t="shared" si="109"/>
        <v>4763.18</v>
      </c>
      <c r="G442" s="7">
        <v>0</v>
      </c>
      <c r="H442" s="7">
        <v>4763.18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81"/>
      <c r="O442" s="82"/>
    </row>
    <row r="443" spans="1:15" ht="30" x14ac:dyDescent="0.2">
      <c r="A443" s="85"/>
      <c r="B443" s="52"/>
      <c r="C443" s="80"/>
      <c r="D443" s="43" t="s">
        <v>20</v>
      </c>
      <c r="E443" s="8">
        <v>0</v>
      </c>
      <c r="F443" s="8">
        <f t="shared" si="109"/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81"/>
      <c r="O443" s="82"/>
    </row>
    <row r="444" spans="1:15" ht="15" x14ac:dyDescent="0.2">
      <c r="A444" s="83" t="s">
        <v>219</v>
      </c>
      <c r="B444" s="52" t="s">
        <v>263</v>
      </c>
      <c r="C444" s="78"/>
      <c r="D444" s="43" t="s">
        <v>2</v>
      </c>
      <c r="E444" s="8">
        <f>SUM(E445:E448)</f>
        <v>0</v>
      </c>
      <c r="F444" s="8">
        <f t="shared" si="109"/>
        <v>0</v>
      </c>
      <c r="G444" s="8">
        <f t="shared" ref="G444:M444" si="116">SUM(G445:G448)</f>
        <v>0</v>
      </c>
      <c r="H444" s="8">
        <f t="shared" si="116"/>
        <v>0</v>
      </c>
      <c r="I444" s="8">
        <f t="shared" si="116"/>
        <v>0</v>
      </c>
      <c r="J444" s="8">
        <f t="shared" si="116"/>
        <v>0</v>
      </c>
      <c r="K444" s="8">
        <f t="shared" si="116"/>
        <v>0</v>
      </c>
      <c r="L444" s="8">
        <f t="shared" si="116"/>
        <v>0</v>
      </c>
      <c r="M444" s="8">
        <f t="shared" si="116"/>
        <v>0</v>
      </c>
      <c r="N444" s="81"/>
      <c r="O444" s="82"/>
    </row>
    <row r="445" spans="1:15" ht="45" x14ac:dyDescent="0.2">
      <c r="A445" s="84"/>
      <c r="B445" s="52"/>
      <c r="C445" s="79"/>
      <c r="D445" s="43" t="s">
        <v>1</v>
      </c>
      <c r="E445" s="8">
        <v>0</v>
      </c>
      <c r="F445" s="8">
        <f t="shared" si="109"/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81"/>
      <c r="O445" s="82"/>
    </row>
    <row r="446" spans="1:15" ht="45" x14ac:dyDescent="0.2">
      <c r="A446" s="84"/>
      <c r="B446" s="52"/>
      <c r="C446" s="79"/>
      <c r="D446" s="43" t="s">
        <v>6</v>
      </c>
      <c r="E446" s="8">
        <v>0</v>
      </c>
      <c r="F446" s="8">
        <f t="shared" si="109"/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81"/>
      <c r="O446" s="82"/>
    </row>
    <row r="447" spans="1:15" ht="45" x14ac:dyDescent="0.2">
      <c r="A447" s="84"/>
      <c r="B447" s="52"/>
      <c r="C447" s="79"/>
      <c r="D447" s="43" t="s">
        <v>14</v>
      </c>
      <c r="E447" s="8">
        <v>0</v>
      </c>
      <c r="F447" s="8">
        <f t="shared" si="109"/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81"/>
      <c r="O447" s="82"/>
    </row>
    <row r="448" spans="1:15" ht="30" x14ac:dyDescent="0.2">
      <c r="A448" s="85"/>
      <c r="B448" s="52"/>
      <c r="C448" s="80"/>
      <c r="D448" s="43" t="s">
        <v>20</v>
      </c>
      <c r="E448" s="8">
        <v>0</v>
      </c>
      <c r="F448" s="8">
        <f t="shared" si="109"/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81"/>
      <c r="O448" s="82"/>
    </row>
    <row r="449" spans="1:15" ht="15" x14ac:dyDescent="0.2">
      <c r="A449" s="83" t="s">
        <v>220</v>
      </c>
      <c r="B449" s="52" t="s">
        <v>264</v>
      </c>
      <c r="C449" s="78"/>
      <c r="D449" s="43" t="s">
        <v>2</v>
      </c>
      <c r="E449" s="8">
        <f>SUM(E450:E453)</f>
        <v>0</v>
      </c>
      <c r="F449" s="8">
        <f t="shared" si="109"/>
        <v>0</v>
      </c>
      <c r="G449" s="8">
        <f t="shared" ref="G449:M449" si="117">SUM(G450:G453)</f>
        <v>0</v>
      </c>
      <c r="H449" s="8">
        <f t="shared" si="117"/>
        <v>0</v>
      </c>
      <c r="I449" s="8">
        <f t="shared" si="117"/>
        <v>0</v>
      </c>
      <c r="J449" s="8">
        <f t="shared" si="117"/>
        <v>0</v>
      </c>
      <c r="K449" s="8">
        <f t="shared" si="117"/>
        <v>0</v>
      </c>
      <c r="L449" s="8">
        <f t="shared" si="117"/>
        <v>0</v>
      </c>
      <c r="M449" s="8">
        <f t="shared" si="117"/>
        <v>0</v>
      </c>
      <c r="N449" s="81"/>
      <c r="O449" s="82"/>
    </row>
    <row r="450" spans="1:15" ht="45" x14ac:dyDescent="0.2">
      <c r="A450" s="84"/>
      <c r="B450" s="52"/>
      <c r="C450" s="79"/>
      <c r="D450" s="43" t="s">
        <v>1</v>
      </c>
      <c r="E450" s="8">
        <v>0</v>
      </c>
      <c r="F450" s="8">
        <f t="shared" si="109"/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81"/>
      <c r="O450" s="82"/>
    </row>
    <row r="451" spans="1:15" ht="45" x14ac:dyDescent="0.2">
      <c r="A451" s="84"/>
      <c r="B451" s="52"/>
      <c r="C451" s="79"/>
      <c r="D451" s="43" t="s">
        <v>6</v>
      </c>
      <c r="E451" s="8">
        <v>0</v>
      </c>
      <c r="F451" s="8">
        <f t="shared" si="109"/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81"/>
      <c r="O451" s="82"/>
    </row>
    <row r="452" spans="1:15" ht="45" x14ac:dyDescent="0.2">
      <c r="A452" s="84"/>
      <c r="B452" s="52"/>
      <c r="C452" s="79"/>
      <c r="D452" s="43" t="s">
        <v>14</v>
      </c>
      <c r="E452" s="8">
        <v>0</v>
      </c>
      <c r="F452" s="8">
        <f t="shared" si="109"/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81"/>
      <c r="O452" s="82"/>
    </row>
    <row r="453" spans="1:15" ht="30" x14ac:dyDescent="0.2">
      <c r="A453" s="85"/>
      <c r="B453" s="52"/>
      <c r="C453" s="80"/>
      <c r="D453" s="43" t="s">
        <v>20</v>
      </c>
      <c r="E453" s="8">
        <v>0</v>
      </c>
      <c r="F453" s="8">
        <f t="shared" si="109"/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81"/>
      <c r="O453" s="82"/>
    </row>
    <row r="454" spans="1:15" ht="15" x14ac:dyDescent="0.2">
      <c r="A454" s="83" t="s">
        <v>221</v>
      </c>
      <c r="B454" s="52" t="s">
        <v>265</v>
      </c>
      <c r="C454" s="78"/>
      <c r="D454" s="43" t="s">
        <v>2</v>
      </c>
      <c r="E454" s="8">
        <f>SUM(E455:E458)</f>
        <v>0</v>
      </c>
      <c r="F454" s="8">
        <f t="shared" si="109"/>
        <v>0</v>
      </c>
      <c r="G454" s="8">
        <f t="shared" ref="G454:M454" si="118">SUM(G455:G458)</f>
        <v>0</v>
      </c>
      <c r="H454" s="8">
        <f t="shared" si="118"/>
        <v>0</v>
      </c>
      <c r="I454" s="8">
        <f t="shared" si="118"/>
        <v>0</v>
      </c>
      <c r="J454" s="8">
        <f t="shared" si="118"/>
        <v>0</v>
      </c>
      <c r="K454" s="8">
        <f t="shared" si="118"/>
        <v>0</v>
      </c>
      <c r="L454" s="8">
        <f t="shared" si="118"/>
        <v>0</v>
      </c>
      <c r="M454" s="8">
        <f t="shared" si="118"/>
        <v>0</v>
      </c>
      <c r="N454" s="81"/>
      <c r="O454" s="82"/>
    </row>
    <row r="455" spans="1:15" ht="45" x14ac:dyDescent="0.2">
      <c r="A455" s="84"/>
      <c r="B455" s="52"/>
      <c r="C455" s="79"/>
      <c r="D455" s="43" t="s">
        <v>1</v>
      </c>
      <c r="E455" s="8">
        <v>0</v>
      </c>
      <c r="F455" s="8">
        <f t="shared" si="109"/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81"/>
      <c r="O455" s="82"/>
    </row>
    <row r="456" spans="1:15" ht="45" x14ac:dyDescent="0.2">
      <c r="A456" s="84"/>
      <c r="B456" s="52"/>
      <c r="C456" s="79"/>
      <c r="D456" s="43" t="s">
        <v>6</v>
      </c>
      <c r="E456" s="8">
        <v>0</v>
      </c>
      <c r="F456" s="8">
        <f t="shared" si="109"/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81"/>
      <c r="O456" s="82"/>
    </row>
    <row r="457" spans="1:15" ht="45" x14ac:dyDescent="0.2">
      <c r="A457" s="84"/>
      <c r="B457" s="52"/>
      <c r="C457" s="79"/>
      <c r="D457" s="43" t="s">
        <v>14</v>
      </c>
      <c r="E457" s="8">
        <v>0</v>
      </c>
      <c r="F457" s="8">
        <f t="shared" si="109"/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81"/>
      <c r="O457" s="82"/>
    </row>
    <row r="458" spans="1:15" ht="30" x14ac:dyDescent="0.2">
      <c r="A458" s="85"/>
      <c r="B458" s="52"/>
      <c r="C458" s="80"/>
      <c r="D458" s="43" t="s">
        <v>20</v>
      </c>
      <c r="E458" s="8">
        <v>0</v>
      </c>
      <c r="F458" s="8">
        <f t="shared" si="109"/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81"/>
      <c r="O458" s="82"/>
    </row>
    <row r="459" spans="1:15" ht="15.75" x14ac:dyDescent="0.2">
      <c r="A459" s="70" t="s">
        <v>266</v>
      </c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2"/>
    </row>
    <row r="460" spans="1:15" ht="15" x14ac:dyDescent="0.2">
      <c r="A460" s="83" t="s">
        <v>222</v>
      </c>
      <c r="B460" s="52" t="s">
        <v>267</v>
      </c>
      <c r="C460" s="78"/>
      <c r="D460" s="43" t="s">
        <v>2</v>
      </c>
      <c r="E460" s="8">
        <f>SUM(E461:E464)</f>
        <v>0</v>
      </c>
      <c r="F460" s="8">
        <f t="shared" si="109"/>
        <v>0</v>
      </c>
      <c r="G460" s="8">
        <f t="shared" ref="G460:M460" si="119">SUM(G461:G464)</f>
        <v>0</v>
      </c>
      <c r="H460" s="8">
        <f t="shared" si="119"/>
        <v>0</v>
      </c>
      <c r="I460" s="8">
        <f t="shared" si="119"/>
        <v>0</v>
      </c>
      <c r="J460" s="8">
        <f t="shared" si="119"/>
        <v>0</v>
      </c>
      <c r="K460" s="8">
        <f t="shared" si="119"/>
        <v>0</v>
      </c>
      <c r="L460" s="8">
        <f t="shared" si="119"/>
        <v>0</v>
      </c>
      <c r="M460" s="8">
        <f t="shared" si="119"/>
        <v>0</v>
      </c>
      <c r="N460" s="81"/>
      <c r="O460" s="82"/>
    </row>
    <row r="461" spans="1:15" ht="45" x14ac:dyDescent="0.2">
      <c r="A461" s="84"/>
      <c r="B461" s="52"/>
      <c r="C461" s="79"/>
      <c r="D461" s="43" t="s">
        <v>1</v>
      </c>
      <c r="E461" s="8">
        <v>0</v>
      </c>
      <c r="F461" s="8">
        <f t="shared" si="109"/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81"/>
      <c r="O461" s="82"/>
    </row>
    <row r="462" spans="1:15" ht="45" x14ac:dyDescent="0.2">
      <c r="A462" s="84"/>
      <c r="B462" s="52"/>
      <c r="C462" s="79"/>
      <c r="D462" s="43" t="s">
        <v>6</v>
      </c>
      <c r="E462" s="8">
        <v>0</v>
      </c>
      <c r="F462" s="8">
        <f t="shared" si="109"/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81"/>
      <c r="O462" s="82"/>
    </row>
    <row r="463" spans="1:15" ht="45" x14ac:dyDescent="0.2">
      <c r="A463" s="84"/>
      <c r="B463" s="52"/>
      <c r="C463" s="79"/>
      <c r="D463" s="43" t="s">
        <v>14</v>
      </c>
      <c r="E463" s="8">
        <v>0</v>
      </c>
      <c r="F463" s="8">
        <f t="shared" si="109"/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81"/>
      <c r="O463" s="82"/>
    </row>
    <row r="464" spans="1:15" ht="30" x14ac:dyDescent="0.2">
      <c r="A464" s="85"/>
      <c r="B464" s="52"/>
      <c r="C464" s="80"/>
      <c r="D464" s="43" t="s">
        <v>20</v>
      </c>
      <c r="E464" s="8">
        <v>0</v>
      </c>
      <c r="F464" s="8">
        <f t="shared" si="109"/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81"/>
      <c r="O464" s="82"/>
    </row>
    <row r="465" spans="1:15" ht="15" x14ac:dyDescent="0.2">
      <c r="A465" s="83" t="s">
        <v>223</v>
      </c>
      <c r="B465" s="52" t="s">
        <v>268</v>
      </c>
      <c r="C465" s="78"/>
      <c r="D465" s="43" t="s">
        <v>2</v>
      </c>
      <c r="E465" s="8">
        <f>SUM(E466:E469)</f>
        <v>0</v>
      </c>
      <c r="F465" s="8">
        <f t="shared" ref="F465:F516" si="120">SUM(G465:K465)</f>
        <v>0</v>
      </c>
      <c r="G465" s="8">
        <f t="shared" ref="G465:M465" si="121">SUM(G466:G469)</f>
        <v>0</v>
      </c>
      <c r="H465" s="8">
        <f t="shared" si="121"/>
        <v>0</v>
      </c>
      <c r="I465" s="8">
        <f t="shared" si="121"/>
        <v>0</v>
      </c>
      <c r="J465" s="8">
        <f t="shared" si="121"/>
        <v>0</v>
      </c>
      <c r="K465" s="8">
        <f t="shared" si="121"/>
        <v>0</v>
      </c>
      <c r="L465" s="8">
        <f t="shared" si="121"/>
        <v>0</v>
      </c>
      <c r="M465" s="8">
        <f t="shared" si="121"/>
        <v>0</v>
      </c>
      <c r="N465" s="81"/>
      <c r="O465" s="82"/>
    </row>
    <row r="466" spans="1:15" ht="45" x14ac:dyDescent="0.2">
      <c r="A466" s="84"/>
      <c r="B466" s="52"/>
      <c r="C466" s="79"/>
      <c r="D466" s="43" t="s">
        <v>1</v>
      </c>
      <c r="E466" s="8">
        <v>0</v>
      </c>
      <c r="F466" s="8">
        <f t="shared" si="120"/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81"/>
      <c r="O466" s="82"/>
    </row>
    <row r="467" spans="1:15" ht="45" x14ac:dyDescent="0.2">
      <c r="A467" s="84"/>
      <c r="B467" s="52"/>
      <c r="C467" s="79"/>
      <c r="D467" s="43" t="s">
        <v>6</v>
      </c>
      <c r="E467" s="8">
        <v>0</v>
      </c>
      <c r="F467" s="8">
        <f t="shared" si="120"/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81"/>
      <c r="O467" s="82"/>
    </row>
    <row r="468" spans="1:15" ht="45" x14ac:dyDescent="0.2">
      <c r="A468" s="84"/>
      <c r="B468" s="52"/>
      <c r="C468" s="79"/>
      <c r="D468" s="43" t="s">
        <v>14</v>
      </c>
      <c r="E468" s="8">
        <v>0</v>
      </c>
      <c r="F468" s="8">
        <f t="shared" si="120"/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81"/>
      <c r="O468" s="82"/>
    </row>
    <row r="469" spans="1:15" ht="30" x14ac:dyDescent="0.2">
      <c r="A469" s="85"/>
      <c r="B469" s="52"/>
      <c r="C469" s="80"/>
      <c r="D469" s="43" t="s">
        <v>20</v>
      </c>
      <c r="E469" s="8">
        <v>0</v>
      </c>
      <c r="F469" s="8">
        <f t="shared" si="120"/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81"/>
      <c r="O469" s="82"/>
    </row>
    <row r="470" spans="1:15" ht="15" x14ac:dyDescent="0.2">
      <c r="A470" s="83" t="s">
        <v>224</v>
      </c>
      <c r="B470" s="52" t="s">
        <v>269</v>
      </c>
      <c r="C470" s="78"/>
      <c r="D470" s="43" t="s">
        <v>2</v>
      </c>
      <c r="E470" s="8">
        <f>SUM(E471:E474)</f>
        <v>0</v>
      </c>
      <c r="F470" s="8">
        <f t="shared" si="120"/>
        <v>0</v>
      </c>
      <c r="G470" s="8">
        <f t="shared" ref="G470:M470" si="122">SUM(G471:G474)</f>
        <v>0</v>
      </c>
      <c r="H470" s="8">
        <f t="shared" si="122"/>
        <v>0</v>
      </c>
      <c r="I470" s="8">
        <f t="shared" si="122"/>
        <v>0</v>
      </c>
      <c r="J470" s="8">
        <f t="shared" si="122"/>
        <v>0</v>
      </c>
      <c r="K470" s="8">
        <f t="shared" si="122"/>
        <v>0</v>
      </c>
      <c r="L470" s="8">
        <f t="shared" si="122"/>
        <v>0</v>
      </c>
      <c r="M470" s="8">
        <f t="shared" si="122"/>
        <v>0</v>
      </c>
      <c r="N470" s="81"/>
      <c r="O470" s="82"/>
    </row>
    <row r="471" spans="1:15" ht="45" x14ac:dyDescent="0.2">
      <c r="A471" s="84"/>
      <c r="B471" s="52"/>
      <c r="C471" s="79"/>
      <c r="D471" s="43" t="s">
        <v>1</v>
      </c>
      <c r="E471" s="8">
        <v>0</v>
      </c>
      <c r="F471" s="8">
        <f t="shared" si="120"/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81"/>
      <c r="O471" s="82"/>
    </row>
    <row r="472" spans="1:15" ht="45" x14ac:dyDescent="0.2">
      <c r="A472" s="84"/>
      <c r="B472" s="52"/>
      <c r="C472" s="79"/>
      <c r="D472" s="43" t="s">
        <v>6</v>
      </c>
      <c r="E472" s="8">
        <v>0</v>
      </c>
      <c r="F472" s="8">
        <f t="shared" si="120"/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81"/>
      <c r="O472" s="82"/>
    </row>
    <row r="473" spans="1:15" ht="45" x14ac:dyDescent="0.2">
      <c r="A473" s="84"/>
      <c r="B473" s="52"/>
      <c r="C473" s="79"/>
      <c r="D473" s="43" t="s">
        <v>14</v>
      </c>
      <c r="E473" s="8">
        <v>0</v>
      </c>
      <c r="F473" s="8">
        <f t="shared" si="120"/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81"/>
      <c r="O473" s="82"/>
    </row>
    <row r="474" spans="1:15" ht="30" x14ac:dyDescent="0.2">
      <c r="A474" s="85"/>
      <c r="B474" s="52"/>
      <c r="C474" s="80"/>
      <c r="D474" s="43" t="s">
        <v>20</v>
      </c>
      <c r="E474" s="8">
        <v>0</v>
      </c>
      <c r="F474" s="8">
        <f t="shared" si="120"/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81"/>
      <c r="O474" s="82"/>
    </row>
    <row r="475" spans="1:15" ht="15.75" x14ac:dyDescent="0.2">
      <c r="A475" s="70" t="s">
        <v>270</v>
      </c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2"/>
    </row>
    <row r="476" spans="1:15" ht="15" x14ac:dyDescent="0.2">
      <c r="A476" s="83" t="s">
        <v>225</v>
      </c>
      <c r="B476" s="52" t="s">
        <v>271</v>
      </c>
      <c r="C476" s="78"/>
      <c r="D476" s="43" t="s">
        <v>2</v>
      </c>
      <c r="E476" s="8">
        <f>SUM(E477:E480)</f>
        <v>0</v>
      </c>
      <c r="F476" s="8">
        <f t="shared" si="120"/>
        <v>3430.19</v>
      </c>
      <c r="G476" s="8">
        <f t="shared" ref="G476:M476" si="123">SUM(G477:G480)</f>
        <v>0</v>
      </c>
      <c r="H476" s="8">
        <f t="shared" si="123"/>
        <v>3430.19</v>
      </c>
      <c r="I476" s="8">
        <f t="shared" si="123"/>
        <v>0</v>
      </c>
      <c r="J476" s="8">
        <f t="shared" si="123"/>
        <v>0</v>
      </c>
      <c r="K476" s="8">
        <f t="shared" si="123"/>
        <v>0</v>
      </c>
      <c r="L476" s="8">
        <f t="shared" si="123"/>
        <v>0</v>
      </c>
      <c r="M476" s="8">
        <f t="shared" si="123"/>
        <v>0</v>
      </c>
      <c r="N476" s="81"/>
      <c r="O476" s="82"/>
    </row>
    <row r="477" spans="1:15" ht="45" x14ac:dyDescent="0.2">
      <c r="A477" s="84"/>
      <c r="B477" s="52"/>
      <c r="C477" s="79"/>
      <c r="D477" s="43" t="s">
        <v>1</v>
      </c>
      <c r="E477" s="8">
        <v>0</v>
      </c>
      <c r="F477" s="8">
        <f t="shared" si="120"/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81"/>
      <c r="O477" s="82"/>
    </row>
    <row r="478" spans="1:15" ht="45" x14ac:dyDescent="0.2">
      <c r="A478" s="84"/>
      <c r="B478" s="52"/>
      <c r="C478" s="79"/>
      <c r="D478" s="43" t="s">
        <v>6</v>
      </c>
      <c r="E478" s="8">
        <v>0</v>
      </c>
      <c r="F478" s="8">
        <f t="shared" si="120"/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81"/>
      <c r="O478" s="82"/>
    </row>
    <row r="479" spans="1:15" ht="45" x14ac:dyDescent="0.2">
      <c r="A479" s="84"/>
      <c r="B479" s="52"/>
      <c r="C479" s="79"/>
      <c r="D479" s="43" t="s">
        <v>14</v>
      </c>
      <c r="E479" s="8">
        <v>0</v>
      </c>
      <c r="F479" s="8">
        <f t="shared" si="120"/>
        <v>3430.19</v>
      </c>
      <c r="G479" s="7">
        <v>0</v>
      </c>
      <c r="H479" s="7">
        <v>3430.19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81"/>
      <c r="O479" s="82"/>
    </row>
    <row r="480" spans="1:15" ht="30" x14ac:dyDescent="0.2">
      <c r="A480" s="85"/>
      <c r="B480" s="52"/>
      <c r="C480" s="80"/>
      <c r="D480" s="43" t="s">
        <v>20</v>
      </c>
      <c r="E480" s="8">
        <v>0</v>
      </c>
      <c r="F480" s="8">
        <f t="shared" si="120"/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81"/>
      <c r="O480" s="82"/>
    </row>
    <row r="481" spans="1:15" ht="15" x14ac:dyDescent="0.2">
      <c r="A481" s="83" t="s">
        <v>226</v>
      </c>
      <c r="B481" s="52" t="s">
        <v>272</v>
      </c>
      <c r="C481" s="78"/>
      <c r="D481" s="43" t="s">
        <v>2</v>
      </c>
      <c r="E481" s="8">
        <f>SUM(E482:E485)</f>
        <v>0</v>
      </c>
      <c r="F481" s="8">
        <f t="shared" si="120"/>
        <v>0</v>
      </c>
      <c r="G481" s="8">
        <f t="shared" ref="G481:M481" si="124">SUM(G482:G485)</f>
        <v>0</v>
      </c>
      <c r="H481" s="8">
        <f t="shared" si="124"/>
        <v>0</v>
      </c>
      <c r="I481" s="8">
        <f t="shared" si="124"/>
        <v>0</v>
      </c>
      <c r="J481" s="8">
        <f t="shared" si="124"/>
        <v>0</v>
      </c>
      <c r="K481" s="8">
        <f t="shared" si="124"/>
        <v>0</v>
      </c>
      <c r="L481" s="8">
        <f t="shared" si="124"/>
        <v>0</v>
      </c>
      <c r="M481" s="8">
        <f t="shared" si="124"/>
        <v>0</v>
      </c>
      <c r="N481" s="81"/>
      <c r="O481" s="82"/>
    </row>
    <row r="482" spans="1:15" ht="45" x14ac:dyDescent="0.2">
      <c r="A482" s="84"/>
      <c r="B482" s="52"/>
      <c r="C482" s="79"/>
      <c r="D482" s="43" t="s">
        <v>1</v>
      </c>
      <c r="E482" s="8">
        <v>0</v>
      </c>
      <c r="F482" s="8">
        <f t="shared" si="120"/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81"/>
      <c r="O482" s="82"/>
    </row>
    <row r="483" spans="1:15" ht="45" x14ac:dyDescent="0.2">
      <c r="A483" s="84"/>
      <c r="B483" s="52"/>
      <c r="C483" s="79"/>
      <c r="D483" s="43" t="s">
        <v>6</v>
      </c>
      <c r="E483" s="8">
        <v>0</v>
      </c>
      <c r="F483" s="8">
        <f t="shared" si="120"/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81"/>
      <c r="O483" s="82"/>
    </row>
    <row r="484" spans="1:15" ht="45" x14ac:dyDescent="0.2">
      <c r="A484" s="84"/>
      <c r="B484" s="52"/>
      <c r="C484" s="79"/>
      <c r="D484" s="43" t="s">
        <v>14</v>
      </c>
      <c r="E484" s="8">
        <v>0</v>
      </c>
      <c r="F484" s="8">
        <f t="shared" si="120"/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81"/>
      <c r="O484" s="82"/>
    </row>
    <row r="485" spans="1:15" ht="30" x14ac:dyDescent="0.2">
      <c r="A485" s="85"/>
      <c r="B485" s="52"/>
      <c r="C485" s="80"/>
      <c r="D485" s="43" t="s">
        <v>20</v>
      </c>
      <c r="E485" s="8">
        <v>0</v>
      </c>
      <c r="F485" s="8">
        <f t="shared" si="120"/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81"/>
      <c r="O485" s="82"/>
    </row>
    <row r="486" spans="1:15" ht="15" x14ac:dyDescent="0.2">
      <c r="A486" s="83" t="s">
        <v>227</v>
      </c>
      <c r="B486" s="52" t="s">
        <v>273</v>
      </c>
      <c r="C486" s="78"/>
      <c r="D486" s="43" t="s">
        <v>2</v>
      </c>
      <c r="E486" s="8">
        <f>SUM(E487:E490)</f>
        <v>0</v>
      </c>
      <c r="F486" s="8">
        <f t="shared" si="120"/>
        <v>0</v>
      </c>
      <c r="G486" s="8">
        <f t="shared" ref="G486:M486" si="125">SUM(G487:G490)</f>
        <v>0</v>
      </c>
      <c r="H486" s="8">
        <f t="shared" si="125"/>
        <v>0</v>
      </c>
      <c r="I486" s="8">
        <f t="shared" si="125"/>
        <v>0</v>
      </c>
      <c r="J486" s="8">
        <f t="shared" si="125"/>
        <v>0</v>
      </c>
      <c r="K486" s="8">
        <f t="shared" si="125"/>
        <v>0</v>
      </c>
      <c r="L486" s="8">
        <f t="shared" si="125"/>
        <v>0</v>
      </c>
      <c r="M486" s="8">
        <f t="shared" si="125"/>
        <v>0</v>
      </c>
      <c r="N486" s="81"/>
      <c r="O486" s="82"/>
    </row>
    <row r="487" spans="1:15" ht="45" x14ac:dyDescent="0.2">
      <c r="A487" s="84"/>
      <c r="B487" s="52"/>
      <c r="C487" s="79"/>
      <c r="D487" s="43" t="s">
        <v>1</v>
      </c>
      <c r="E487" s="8">
        <v>0</v>
      </c>
      <c r="F487" s="8">
        <f t="shared" si="120"/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81"/>
      <c r="O487" s="82"/>
    </row>
    <row r="488" spans="1:15" ht="45" x14ac:dyDescent="0.2">
      <c r="A488" s="84"/>
      <c r="B488" s="52"/>
      <c r="C488" s="79"/>
      <c r="D488" s="43" t="s">
        <v>6</v>
      </c>
      <c r="E488" s="8">
        <v>0</v>
      </c>
      <c r="F488" s="8">
        <f t="shared" si="120"/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81"/>
      <c r="O488" s="82"/>
    </row>
    <row r="489" spans="1:15" ht="45" x14ac:dyDescent="0.2">
      <c r="A489" s="84"/>
      <c r="B489" s="52"/>
      <c r="C489" s="79"/>
      <c r="D489" s="43" t="s">
        <v>14</v>
      </c>
      <c r="E489" s="8">
        <v>0</v>
      </c>
      <c r="F489" s="8">
        <f t="shared" si="120"/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81"/>
      <c r="O489" s="82"/>
    </row>
    <row r="490" spans="1:15" ht="30" x14ac:dyDescent="0.2">
      <c r="A490" s="85"/>
      <c r="B490" s="52"/>
      <c r="C490" s="80"/>
      <c r="D490" s="43" t="s">
        <v>20</v>
      </c>
      <c r="E490" s="8">
        <v>0</v>
      </c>
      <c r="F490" s="8">
        <f t="shared" si="120"/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81"/>
      <c r="O490" s="82"/>
    </row>
    <row r="491" spans="1:15" ht="15.75" x14ac:dyDescent="0.2">
      <c r="A491" s="70" t="s">
        <v>274</v>
      </c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2"/>
    </row>
    <row r="492" spans="1:15" ht="15" x14ac:dyDescent="0.2">
      <c r="A492" s="83" t="s">
        <v>228</v>
      </c>
      <c r="B492" s="52" t="s">
        <v>275</v>
      </c>
      <c r="C492" s="78"/>
      <c r="D492" s="43" t="s">
        <v>2</v>
      </c>
      <c r="E492" s="8">
        <f>SUM(E493:E496)</f>
        <v>0</v>
      </c>
      <c r="F492" s="8">
        <f t="shared" si="120"/>
        <v>0</v>
      </c>
      <c r="G492" s="8">
        <f t="shared" ref="G492:M492" si="126">SUM(G493:G496)</f>
        <v>0</v>
      </c>
      <c r="H492" s="8">
        <f t="shared" si="126"/>
        <v>0</v>
      </c>
      <c r="I492" s="8">
        <f t="shared" si="126"/>
        <v>0</v>
      </c>
      <c r="J492" s="8">
        <f t="shared" si="126"/>
        <v>0</v>
      </c>
      <c r="K492" s="8">
        <f t="shared" si="126"/>
        <v>0</v>
      </c>
      <c r="L492" s="8">
        <f t="shared" si="126"/>
        <v>0</v>
      </c>
      <c r="M492" s="8">
        <f t="shared" si="126"/>
        <v>0</v>
      </c>
      <c r="N492" s="81"/>
      <c r="O492" s="82"/>
    </row>
    <row r="493" spans="1:15" ht="45" x14ac:dyDescent="0.2">
      <c r="A493" s="84"/>
      <c r="B493" s="52"/>
      <c r="C493" s="79"/>
      <c r="D493" s="43" t="s">
        <v>1</v>
      </c>
      <c r="E493" s="8">
        <v>0</v>
      </c>
      <c r="F493" s="8">
        <f t="shared" si="120"/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81"/>
      <c r="O493" s="82"/>
    </row>
    <row r="494" spans="1:15" ht="45" x14ac:dyDescent="0.2">
      <c r="A494" s="84"/>
      <c r="B494" s="52"/>
      <c r="C494" s="79"/>
      <c r="D494" s="43" t="s">
        <v>6</v>
      </c>
      <c r="E494" s="8">
        <v>0</v>
      </c>
      <c r="F494" s="8">
        <f t="shared" si="120"/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81"/>
      <c r="O494" s="82"/>
    </row>
    <row r="495" spans="1:15" ht="45" x14ac:dyDescent="0.2">
      <c r="A495" s="84"/>
      <c r="B495" s="52"/>
      <c r="C495" s="79"/>
      <c r="D495" s="43" t="s">
        <v>14</v>
      </c>
      <c r="E495" s="8">
        <v>0</v>
      </c>
      <c r="F495" s="8">
        <f t="shared" si="120"/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81"/>
      <c r="O495" s="82"/>
    </row>
    <row r="496" spans="1:15" ht="30" x14ac:dyDescent="0.2">
      <c r="A496" s="85"/>
      <c r="B496" s="52"/>
      <c r="C496" s="80"/>
      <c r="D496" s="43" t="s">
        <v>20</v>
      </c>
      <c r="E496" s="8">
        <v>0</v>
      </c>
      <c r="F496" s="8">
        <f t="shared" si="120"/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81"/>
      <c r="O496" s="82"/>
    </row>
    <row r="497" spans="1:15" ht="15" x14ac:dyDescent="0.2">
      <c r="A497" s="83" t="s">
        <v>229</v>
      </c>
      <c r="B497" s="52" t="s">
        <v>276</v>
      </c>
      <c r="C497" s="78"/>
      <c r="D497" s="43" t="s">
        <v>2</v>
      </c>
      <c r="E497" s="8">
        <f>SUM(E498:E501)</f>
        <v>0</v>
      </c>
      <c r="F497" s="8">
        <f t="shared" si="120"/>
        <v>0</v>
      </c>
      <c r="G497" s="8">
        <f t="shared" ref="G497:M497" si="127">SUM(G498:G501)</f>
        <v>0</v>
      </c>
      <c r="H497" s="8">
        <f t="shared" si="127"/>
        <v>0</v>
      </c>
      <c r="I497" s="8">
        <f t="shared" si="127"/>
        <v>0</v>
      </c>
      <c r="J497" s="8">
        <f t="shared" si="127"/>
        <v>0</v>
      </c>
      <c r="K497" s="8">
        <f t="shared" si="127"/>
        <v>0</v>
      </c>
      <c r="L497" s="8">
        <f t="shared" si="127"/>
        <v>0</v>
      </c>
      <c r="M497" s="8">
        <f t="shared" si="127"/>
        <v>0</v>
      </c>
      <c r="N497" s="81"/>
      <c r="O497" s="82"/>
    </row>
    <row r="498" spans="1:15" ht="45" x14ac:dyDescent="0.2">
      <c r="A498" s="84"/>
      <c r="B498" s="52"/>
      <c r="C498" s="79"/>
      <c r="D498" s="43" t="s">
        <v>1</v>
      </c>
      <c r="E498" s="8">
        <v>0</v>
      </c>
      <c r="F498" s="8">
        <f t="shared" si="120"/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81"/>
      <c r="O498" s="82"/>
    </row>
    <row r="499" spans="1:15" ht="45" x14ac:dyDescent="0.2">
      <c r="A499" s="84"/>
      <c r="B499" s="52"/>
      <c r="C499" s="79"/>
      <c r="D499" s="43" t="s">
        <v>6</v>
      </c>
      <c r="E499" s="8">
        <v>0</v>
      </c>
      <c r="F499" s="8">
        <f t="shared" si="120"/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81"/>
      <c r="O499" s="82"/>
    </row>
    <row r="500" spans="1:15" ht="45" x14ac:dyDescent="0.2">
      <c r="A500" s="84"/>
      <c r="B500" s="52"/>
      <c r="C500" s="79"/>
      <c r="D500" s="43" t="s">
        <v>14</v>
      </c>
      <c r="E500" s="8">
        <v>0</v>
      </c>
      <c r="F500" s="8">
        <f t="shared" si="120"/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81"/>
      <c r="O500" s="82"/>
    </row>
    <row r="501" spans="1:15" ht="30" x14ac:dyDescent="0.2">
      <c r="A501" s="85"/>
      <c r="B501" s="52"/>
      <c r="C501" s="80"/>
      <c r="D501" s="43" t="s">
        <v>20</v>
      </c>
      <c r="E501" s="8">
        <v>0</v>
      </c>
      <c r="F501" s="8">
        <f t="shared" si="120"/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81"/>
      <c r="O501" s="82"/>
    </row>
    <row r="502" spans="1:15" ht="15" x14ac:dyDescent="0.2">
      <c r="A502" s="83" t="s">
        <v>230</v>
      </c>
      <c r="B502" s="52" t="s">
        <v>277</v>
      </c>
      <c r="C502" s="78"/>
      <c r="D502" s="43" t="s">
        <v>2</v>
      </c>
      <c r="E502" s="8">
        <f>SUM(E503:E506)</f>
        <v>0</v>
      </c>
      <c r="F502" s="8">
        <f t="shared" si="120"/>
        <v>0</v>
      </c>
      <c r="G502" s="8">
        <f t="shared" ref="G502:M502" si="128">SUM(G503:G506)</f>
        <v>0</v>
      </c>
      <c r="H502" s="8">
        <f t="shared" si="128"/>
        <v>0</v>
      </c>
      <c r="I502" s="8">
        <f t="shared" si="128"/>
        <v>0</v>
      </c>
      <c r="J502" s="8">
        <f t="shared" si="128"/>
        <v>0</v>
      </c>
      <c r="K502" s="8">
        <f t="shared" si="128"/>
        <v>0</v>
      </c>
      <c r="L502" s="8">
        <f t="shared" si="128"/>
        <v>0</v>
      </c>
      <c r="M502" s="8">
        <f t="shared" si="128"/>
        <v>0</v>
      </c>
      <c r="N502" s="81"/>
      <c r="O502" s="82"/>
    </row>
    <row r="503" spans="1:15" ht="45" x14ac:dyDescent="0.2">
      <c r="A503" s="84"/>
      <c r="B503" s="52"/>
      <c r="C503" s="79"/>
      <c r="D503" s="43" t="s">
        <v>1</v>
      </c>
      <c r="E503" s="8">
        <v>0</v>
      </c>
      <c r="F503" s="8">
        <f t="shared" si="120"/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81"/>
      <c r="O503" s="82"/>
    </row>
    <row r="504" spans="1:15" ht="45" x14ac:dyDescent="0.2">
      <c r="A504" s="84"/>
      <c r="B504" s="52"/>
      <c r="C504" s="79"/>
      <c r="D504" s="43" t="s">
        <v>6</v>
      </c>
      <c r="E504" s="8">
        <v>0</v>
      </c>
      <c r="F504" s="8">
        <f t="shared" si="120"/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81"/>
      <c r="O504" s="82"/>
    </row>
    <row r="505" spans="1:15" ht="45" x14ac:dyDescent="0.2">
      <c r="A505" s="84"/>
      <c r="B505" s="52"/>
      <c r="C505" s="79"/>
      <c r="D505" s="43" t="s">
        <v>14</v>
      </c>
      <c r="E505" s="8">
        <v>0</v>
      </c>
      <c r="F505" s="8">
        <f t="shared" si="120"/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81"/>
      <c r="O505" s="82"/>
    </row>
    <row r="506" spans="1:15" ht="30" x14ac:dyDescent="0.2">
      <c r="A506" s="85"/>
      <c r="B506" s="52"/>
      <c r="C506" s="80"/>
      <c r="D506" s="43" t="s">
        <v>20</v>
      </c>
      <c r="E506" s="8">
        <v>0</v>
      </c>
      <c r="F506" s="8">
        <f t="shared" si="120"/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81"/>
      <c r="O506" s="82"/>
    </row>
    <row r="507" spans="1:15" ht="15" x14ac:dyDescent="0.2">
      <c r="A507" s="83" t="s">
        <v>231</v>
      </c>
      <c r="B507" s="52" t="s">
        <v>278</v>
      </c>
      <c r="C507" s="78"/>
      <c r="D507" s="43" t="s">
        <v>2</v>
      </c>
      <c r="E507" s="8">
        <f>SUM(E508:E511)</f>
        <v>0</v>
      </c>
      <c r="F507" s="8">
        <f t="shared" si="120"/>
        <v>0</v>
      </c>
      <c r="G507" s="8">
        <f t="shared" ref="G507:M507" si="129">SUM(G508:G511)</f>
        <v>0</v>
      </c>
      <c r="H507" s="8">
        <f t="shared" si="129"/>
        <v>0</v>
      </c>
      <c r="I507" s="8">
        <f t="shared" si="129"/>
        <v>0</v>
      </c>
      <c r="J507" s="8">
        <f t="shared" si="129"/>
        <v>0</v>
      </c>
      <c r="K507" s="8">
        <f t="shared" si="129"/>
        <v>0</v>
      </c>
      <c r="L507" s="8">
        <f t="shared" si="129"/>
        <v>0</v>
      </c>
      <c r="M507" s="8">
        <f t="shared" si="129"/>
        <v>0</v>
      </c>
      <c r="N507" s="81"/>
      <c r="O507" s="82"/>
    </row>
    <row r="508" spans="1:15" ht="45" x14ac:dyDescent="0.2">
      <c r="A508" s="84"/>
      <c r="B508" s="52"/>
      <c r="C508" s="79"/>
      <c r="D508" s="43" t="s">
        <v>1</v>
      </c>
      <c r="E508" s="8">
        <v>0</v>
      </c>
      <c r="F508" s="8">
        <f t="shared" si="120"/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81"/>
      <c r="O508" s="82"/>
    </row>
    <row r="509" spans="1:15" ht="45" x14ac:dyDescent="0.2">
      <c r="A509" s="84"/>
      <c r="B509" s="52"/>
      <c r="C509" s="79"/>
      <c r="D509" s="43" t="s">
        <v>6</v>
      </c>
      <c r="E509" s="8">
        <v>0</v>
      </c>
      <c r="F509" s="8">
        <f t="shared" si="120"/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81"/>
      <c r="O509" s="82"/>
    </row>
    <row r="510" spans="1:15" ht="45" x14ac:dyDescent="0.2">
      <c r="A510" s="84"/>
      <c r="B510" s="52"/>
      <c r="C510" s="79"/>
      <c r="D510" s="43" t="s">
        <v>14</v>
      </c>
      <c r="E510" s="8">
        <v>0</v>
      </c>
      <c r="F510" s="8">
        <f t="shared" si="120"/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81"/>
      <c r="O510" s="82"/>
    </row>
    <row r="511" spans="1:15" ht="30" x14ac:dyDescent="0.2">
      <c r="A511" s="85"/>
      <c r="B511" s="52"/>
      <c r="C511" s="80"/>
      <c r="D511" s="43" t="s">
        <v>20</v>
      </c>
      <c r="E511" s="8">
        <v>0</v>
      </c>
      <c r="F511" s="8">
        <f t="shared" si="120"/>
        <v>0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81"/>
      <c r="O511" s="82"/>
    </row>
    <row r="512" spans="1:15" ht="15" x14ac:dyDescent="0.2">
      <c r="A512" s="83" t="s">
        <v>232</v>
      </c>
      <c r="B512" s="52" t="s">
        <v>279</v>
      </c>
      <c r="C512" s="78"/>
      <c r="D512" s="43" t="s">
        <v>2</v>
      </c>
      <c r="E512" s="8">
        <f>SUM(E513:E516)</f>
        <v>0</v>
      </c>
      <c r="F512" s="8">
        <f t="shared" si="120"/>
        <v>0</v>
      </c>
      <c r="G512" s="8">
        <f t="shared" ref="G512:M512" si="130">SUM(G513:G516)</f>
        <v>0</v>
      </c>
      <c r="H512" s="8">
        <f t="shared" si="130"/>
        <v>0</v>
      </c>
      <c r="I512" s="8">
        <f t="shared" si="130"/>
        <v>0</v>
      </c>
      <c r="J512" s="8">
        <f t="shared" si="130"/>
        <v>0</v>
      </c>
      <c r="K512" s="8">
        <f t="shared" si="130"/>
        <v>0</v>
      </c>
      <c r="L512" s="8">
        <f t="shared" si="130"/>
        <v>0</v>
      </c>
      <c r="M512" s="8">
        <f t="shared" si="130"/>
        <v>0</v>
      </c>
      <c r="N512" s="81"/>
      <c r="O512" s="82"/>
    </row>
    <row r="513" spans="1:16" ht="45" x14ac:dyDescent="0.2">
      <c r="A513" s="84"/>
      <c r="B513" s="52"/>
      <c r="C513" s="79"/>
      <c r="D513" s="43" t="s">
        <v>1</v>
      </c>
      <c r="E513" s="8">
        <v>0</v>
      </c>
      <c r="F513" s="8">
        <f t="shared" si="120"/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81"/>
      <c r="O513" s="82"/>
    </row>
    <row r="514" spans="1:16" ht="45" x14ac:dyDescent="0.2">
      <c r="A514" s="84"/>
      <c r="B514" s="52"/>
      <c r="C514" s="79"/>
      <c r="D514" s="43" t="s">
        <v>6</v>
      </c>
      <c r="E514" s="8">
        <v>0</v>
      </c>
      <c r="F514" s="8">
        <f t="shared" si="120"/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81"/>
      <c r="O514" s="82"/>
    </row>
    <row r="515" spans="1:16" ht="45" x14ac:dyDescent="0.2">
      <c r="A515" s="84"/>
      <c r="B515" s="52"/>
      <c r="C515" s="79"/>
      <c r="D515" s="43" t="s">
        <v>14</v>
      </c>
      <c r="E515" s="8">
        <v>0</v>
      </c>
      <c r="F515" s="8">
        <f t="shared" si="120"/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81"/>
      <c r="O515" s="82"/>
    </row>
    <row r="516" spans="1:16" ht="30" x14ac:dyDescent="0.2">
      <c r="A516" s="85"/>
      <c r="B516" s="52"/>
      <c r="C516" s="80"/>
      <c r="D516" s="43" t="s">
        <v>20</v>
      </c>
      <c r="E516" s="8">
        <v>0</v>
      </c>
      <c r="F516" s="8">
        <f t="shared" si="120"/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81"/>
      <c r="O516" s="82"/>
    </row>
    <row r="517" spans="1:16" ht="15" x14ac:dyDescent="0.2">
      <c r="A517" s="83" t="s">
        <v>233</v>
      </c>
      <c r="B517" s="52" t="s">
        <v>280</v>
      </c>
      <c r="C517" s="78"/>
      <c r="D517" s="43" t="s">
        <v>2</v>
      </c>
      <c r="E517" s="8">
        <f>SUM(E518:E521)</f>
        <v>0</v>
      </c>
      <c r="F517" s="8">
        <f t="shared" ref="F517:F570" si="131">SUM(G517:K517)</f>
        <v>1758.56</v>
      </c>
      <c r="G517" s="8">
        <f t="shared" ref="G517:M517" si="132">SUM(G518:G521)</f>
        <v>0</v>
      </c>
      <c r="H517" s="8">
        <f t="shared" si="132"/>
        <v>1758.56</v>
      </c>
      <c r="I517" s="8">
        <f t="shared" si="132"/>
        <v>0</v>
      </c>
      <c r="J517" s="8">
        <f t="shared" si="132"/>
        <v>0</v>
      </c>
      <c r="K517" s="8">
        <f t="shared" si="132"/>
        <v>0</v>
      </c>
      <c r="L517" s="8">
        <f t="shared" si="132"/>
        <v>0</v>
      </c>
      <c r="M517" s="8">
        <f t="shared" si="132"/>
        <v>0</v>
      </c>
      <c r="N517" s="81"/>
      <c r="O517" s="82"/>
    </row>
    <row r="518" spans="1:16" ht="45" x14ac:dyDescent="0.2">
      <c r="A518" s="84"/>
      <c r="B518" s="52"/>
      <c r="C518" s="79"/>
      <c r="D518" s="43" t="s">
        <v>1</v>
      </c>
      <c r="E518" s="8">
        <v>0</v>
      </c>
      <c r="F518" s="8">
        <f t="shared" si="131"/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81"/>
      <c r="O518" s="82"/>
    </row>
    <row r="519" spans="1:16" ht="45" x14ac:dyDescent="0.2">
      <c r="A519" s="84"/>
      <c r="B519" s="52"/>
      <c r="C519" s="79"/>
      <c r="D519" s="43" t="s">
        <v>6</v>
      </c>
      <c r="E519" s="8">
        <v>0</v>
      </c>
      <c r="F519" s="8">
        <f t="shared" si="131"/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81"/>
      <c r="O519" s="82"/>
    </row>
    <row r="520" spans="1:16" ht="45" x14ac:dyDescent="0.2">
      <c r="A520" s="84"/>
      <c r="B520" s="52"/>
      <c r="C520" s="79"/>
      <c r="D520" s="43" t="s">
        <v>14</v>
      </c>
      <c r="E520" s="8">
        <v>0</v>
      </c>
      <c r="F520" s="8">
        <f t="shared" si="131"/>
        <v>1758.56</v>
      </c>
      <c r="G520" s="7">
        <v>0</v>
      </c>
      <c r="H520" s="7">
        <v>1758.56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81"/>
      <c r="O520" s="82"/>
      <c r="P520" s="21"/>
    </row>
    <row r="521" spans="1:16" ht="30" x14ac:dyDescent="0.2">
      <c r="A521" s="85"/>
      <c r="B521" s="52"/>
      <c r="C521" s="80"/>
      <c r="D521" s="43" t="s">
        <v>20</v>
      </c>
      <c r="E521" s="8">
        <v>0</v>
      </c>
      <c r="F521" s="8">
        <f t="shared" si="131"/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81"/>
      <c r="O521" s="82"/>
    </row>
    <row r="522" spans="1:16" ht="15" x14ac:dyDescent="0.2">
      <c r="A522" s="83" t="s">
        <v>234</v>
      </c>
      <c r="B522" s="52" t="s">
        <v>281</v>
      </c>
      <c r="C522" s="78"/>
      <c r="D522" s="43" t="s">
        <v>2</v>
      </c>
      <c r="E522" s="8">
        <f>SUM(E523:E526)</f>
        <v>0</v>
      </c>
      <c r="F522" s="8">
        <f t="shared" si="131"/>
        <v>2143</v>
      </c>
      <c r="G522" s="8">
        <f t="shared" ref="G522:M522" si="133">SUM(G523:G526)</f>
        <v>0</v>
      </c>
      <c r="H522" s="8">
        <f t="shared" si="133"/>
        <v>2143</v>
      </c>
      <c r="I522" s="8">
        <f t="shared" si="133"/>
        <v>0</v>
      </c>
      <c r="J522" s="8">
        <f t="shared" si="133"/>
        <v>0</v>
      </c>
      <c r="K522" s="8">
        <f t="shared" si="133"/>
        <v>0</v>
      </c>
      <c r="L522" s="8">
        <f t="shared" si="133"/>
        <v>0</v>
      </c>
      <c r="M522" s="8">
        <f t="shared" si="133"/>
        <v>0</v>
      </c>
      <c r="N522" s="81"/>
      <c r="O522" s="82"/>
    </row>
    <row r="523" spans="1:16" ht="45" x14ac:dyDescent="0.2">
      <c r="A523" s="84"/>
      <c r="B523" s="52"/>
      <c r="C523" s="79"/>
      <c r="D523" s="43" t="s">
        <v>1</v>
      </c>
      <c r="E523" s="8">
        <v>0</v>
      </c>
      <c r="F523" s="8">
        <f t="shared" si="131"/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81"/>
      <c r="O523" s="82"/>
    </row>
    <row r="524" spans="1:16" ht="45" x14ac:dyDescent="0.2">
      <c r="A524" s="84"/>
      <c r="B524" s="52"/>
      <c r="C524" s="79"/>
      <c r="D524" s="43" t="s">
        <v>6</v>
      </c>
      <c r="E524" s="8">
        <v>0</v>
      </c>
      <c r="F524" s="8">
        <f t="shared" si="131"/>
        <v>0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81"/>
      <c r="O524" s="82"/>
    </row>
    <row r="525" spans="1:16" ht="45" x14ac:dyDescent="0.2">
      <c r="A525" s="84"/>
      <c r="B525" s="52"/>
      <c r="C525" s="79"/>
      <c r="D525" s="43" t="s">
        <v>14</v>
      </c>
      <c r="E525" s="8">
        <v>0</v>
      </c>
      <c r="F525" s="8">
        <f t="shared" si="131"/>
        <v>2143</v>
      </c>
      <c r="G525" s="7">
        <v>0</v>
      </c>
      <c r="H525" s="7">
        <v>2143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81"/>
      <c r="O525" s="82"/>
      <c r="P525" s="21"/>
    </row>
    <row r="526" spans="1:16" ht="30" x14ac:dyDescent="0.2">
      <c r="A526" s="85"/>
      <c r="B526" s="52"/>
      <c r="C526" s="80"/>
      <c r="D526" s="43" t="s">
        <v>20</v>
      </c>
      <c r="E526" s="8">
        <v>0</v>
      </c>
      <c r="F526" s="8">
        <f t="shared" si="131"/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81"/>
      <c r="O526" s="82"/>
    </row>
    <row r="527" spans="1:16" ht="15.75" x14ac:dyDescent="0.2">
      <c r="A527" s="70" t="s">
        <v>282</v>
      </c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2"/>
    </row>
    <row r="528" spans="1:16" ht="15" x14ac:dyDescent="0.2">
      <c r="A528" s="83" t="s">
        <v>235</v>
      </c>
      <c r="B528" s="52" t="s">
        <v>371</v>
      </c>
      <c r="C528" s="78"/>
      <c r="D528" s="43" t="s">
        <v>2</v>
      </c>
      <c r="E528" s="8">
        <f>SUM(E529:E532)</f>
        <v>0</v>
      </c>
      <c r="F528" s="8">
        <f t="shared" si="131"/>
        <v>2079.35</v>
      </c>
      <c r="G528" s="8">
        <f t="shared" ref="G528:M528" si="134">SUM(G529:G532)</f>
        <v>0</v>
      </c>
      <c r="H528" s="8">
        <f t="shared" si="134"/>
        <v>2079.35</v>
      </c>
      <c r="I528" s="8">
        <f t="shared" si="134"/>
        <v>0</v>
      </c>
      <c r="J528" s="8">
        <f t="shared" si="134"/>
        <v>0</v>
      </c>
      <c r="K528" s="8">
        <f t="shared" si="134"/>
        <v>0</v>
      </c>
      <c r="L528" s="8">
        <f t="shared" si="134"/>
        <v>0</v>
      </c>
      <c r="M528" s="8">
        <f t="shared" si="134"/>
        <v>0</v>
      </c>
      <c r="N528" s="81"/>
      <c r="O528" s="82"/>
    </row>
    <row r="529" spans="1:15" ht="45" x14ac:dyDescent="0.2">
      <c r="A529" s="84"/>
      <c r="B529" s="52"/>
      <c r="C529" s="79"/>
      <c r="D529" s="43" t="s">
        <v>1</v>
      </c>
      <c r="E529" s="8">
        <v>0</v>
      </c>
      <c r="F529" s="8">
        <f t="shared" si="131"/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81"/>
      <c r="O529" s="82"/>
    </row>
    <row r="530" spans="1:15" ht="45" x14ac:dyDescent="0.2">
      <c r="A530" s="84"/>
      <c r="B530" s="52"/>
      <c r="C530" s="79"/>
      <c r="D530" s="43" t="s">
        <v>6</v>
      </c>
      <c r="E530" s="8">
        <v>0</v>
      </c>
      <c r="F530" s="8">
        <f t="shared" si="131"/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81"/>
      <c r="O530" s="82"/>
    </row>
    <row r="531" spans="1:15" ht="45" x14ac:dyDescent="0.2">
      <c r="A531" s="84"/>
      <c r="B531" s="52"/>
      <c r="C531" s="79"/>
      <c r="D531" s="43" t="s">
        <v>14</v>
      </c>
      <c r="E531" s="8">
        <v>0</v>
      </c>
      <c r="F531" s="8">
        <f t="shared" si="131"/>
        <v>2079.35</v>
      </c>
      <c r="G531" s="7">
        <v>0</v>
      </c>
      <c r="H531" s="7">
        <v>2079.35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81"/>
      <c r="O531" s="82"/>
    </row>
    <row r="532" spans="1:15" ht="30" x14ac:dyDescent="0.2">
      <c r="A532" s="85"/>
      <c r="B532" s="52"/>
      <c r="C532" s="80"/>
      <c r="D532" s="43" t="s">
        <v>20</v>
      </c>
      <c r="E532" s="8">
        <v>0</v>
      </c>
      <c r="F532" s="8">
        <f t="shared" si="131"/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81"/>
      <c r="O532" s="82"/>
    </row>
    <row r="533" spans="1:15" ht="15" x14ac:dyDescent="0.2">
      <c r="A533" s="83" t="s">
        <v>236</v>
      </c>
      <c r="B533" s="52" t="s">
        <v>372</v>
      </c>
      <c r="C533" s="78"/>
      <c r="D533" s="43" t="s">
        <v>2</v>
      </c>
      <c r="E533" s="8">
        <f>SUM(E534:E537)</f>
        <v>0</v>
      </c>
      <c r="F533" s="8">
        <f t="shared" si="131"/>
        <v>4724.3999999999996</v>
      </c>
      <c r="G533" s="8">
        <f t="shared" ref="G533:M533" si="135">SUM(G534:G537)</f>
        <v>0</v>
      </c>
      <c r="H533" s="8">
        <f t="shared" si="135"/>
        <v>4724.3999999999996</v>
      </c>
      <c r="I533" s="8">
        <f t="shared" si="135"/>
        <v>0</v>
      </c>
      <c r="J533" s="8">
        <f t="shared" si="135"/>
        <v>0</v>
      </c>
      <c r="K533" s="8">
        <f t="shared" si="135"/>
        <v>0</v>
      </c>
      <c r="L533" s="8">
        <f t="shared" si="135"/>
        <v>0</v>
      </c>
      <c r="M533" s="8">
        <f t="shared" si="135"/>
        <v>0</v>
      </c>
      <c r="N533" s="81"/>
      <c r="O533" s="82"/>
    </row>
    <row r="534" spans="1:15" ht="45" x14ac:dyDescent="0.2">
      <c r="A534" s="84"/>
      <c r="B534" s="52"/>
      <c r="C534" s="79"/>
      <c r="D534" s="43" t="s">
        <v>1</v>
      </c>
      <c r="E534" s="8">
        <v>0</v>
      </c>
      <c r="F534" s="8">
        <f t="shared" si="131"/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81"/>
      <c r="O534" s="82"/>
    </row>
    <row r="535" spans="1:15" ht="45" x14ac:dyDescent="0.2">
      <c r="A535" s="84"/>
      <c r="B535" s="52"/>
      <c r="C535" s="79"/>
      <c r="D535" s="43" t="s">
        <v>6</v>
      </c>
      <c r="E535" s="8">
        <v>0</v>
      </c>
      <c r="F535" s="8">
        <f t="shared" si="131"/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81"/>
      <c r="O535" s="82"/>
    </row>
    <row r="536" spans="1:15" ht="45" x14ac:dyDescent="0.2">
      <c r="A536" s="84"/>
      <c r="B536" s="52"/>
      <c r="C536" s="79"/>
      <c r="D536" s="43" t="s">
        <v>14</v>
      </c>
      <c r="E536" s="8">
        <v>0</v>
      </c>
      <c r="F536" s="8">
        <f t="shared" si="131"/>
        <v>4724.3999999999996</v>
      </c>
      <c r="G536" s="7">
        <v>0</v>
      </c>
      <c r="H536" s="7">
        <v>4724.3999999999996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81"/>
      <c r="O536" s="82"/>
    </row>
    <row r="537" spans="1:15" ht="30" x14ac:dyDescent="0.2">
      <c r="A537" s="85"/>
      <c r="B537" s="52"/>
      <c r="C537" s="80"/>
      <c r="D537" s="43" t="s">
        <v>20</v>
      </c>
      <c r="E537" s="8">
        <v>0</v>
      </c>
      <c r="F537" s="8">
        <f t="shared" si="131"/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81"/>
      <c r="O537" s="82"/>
    </row>
    <row r="538" spans="1:15" ht="15.75" x14ac:dyDescent="0.2">
      <c r="A538" s="70" t="s">
        <v>285</v>
      </c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2"/>
    </row>
    <row r="539" spans="1:15" ht="15" x14ac:dyDescent="0.2">
      <c r="A539" s="83" t="s">
        <v>237</v>
      </c>
      <c r="B539" s="52" t="s">
        <v>286</v>
      </c>
      <c r="C539" s="78"/>
      <c r="D539" s="43" t="s">
        <v>2</v>
      </c>
      <c r="E539" s="8">
        <f>SUM(E540:E543)</f>
        <v>0</v>
      </c>
      <c r="F539" s="8">
        <f t="shared" si="131"/>
        <v>0</v>
      </c>
      <c r="G539" s="8">
        <f t="shared" ref="G539:M539" si="136">SUM(G540:G543)</f>
        <v>0</v>
      </c>
      <c r="H539" s="8">
        <f t="shared" si="136"/>
        <v>0</v>
      </c>
      <c r="I539" s="8">
        <f t="shared" si="136"/>
        <v>0</v>
      </c>
      <c r="J539" s="8">
        <f t="shared" si="136"/>
        <v>0</v>
      </c>
      <c r="K539" s="8">
        <f t="shared" si="136"/>
        <v>0</v>
      </c>
      <c r="L539" s="8">
        <f t="shared" si="136"/>
        <v>0</v>
      </c>
      <c r="M539" s="8">
        <f t="shared" si="136"/>
        <v>0</v>
      </c>
      <c r="N539" s="81"/>
      <c r="O539" s="82"/>
    </row>
    <row r="540" spans="1:15" ht="45" x14ac:dyDescent="0.2">
      <c r="A540" s="84"/>
      <c r="B540" s="52"/>
      <c r="C540" s="79"/>
      <c r="D540" s="43" t="s">
        <v>1</v>
      </c>
      <c r="E540" s="8">
        <v>0</v>
      </c>
      <c r="F540" s="8">
        <f t="shared" si="131"/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81"/>
      <c r="O540" s="82"/>
    </row>
    <row r="541" spans="1:15" ht="45" x14ac:dyDescent="0.2">
      <c r="A541" s="84"/>
      <c r="B541" s="52"/>
      <c r="C541" s="79"/>
      <c r="D541" s="43" t="s">
        <v>6</v>
      </c>
      <c r="E541" s="8">
        <v>0</v>
      </c>
      <c r="F541" s="8">
        <f t="shared" si="131"/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81"/>
      <c r="O541" s="82"/>
    </row>
    <row r="542" spans="1:15" ht="45" x14ac:dyDescent="0.2">
      <c r="A542" s="84"/>
      <c r="B542" s="52"/>
      <c r="C542" s="79"/>
      <c r="D542" s="43" t="s">
        <v>14</v>
      </c>
      <c r="E542" s="8">
        <v>0</v>
      </c>
      <c r="F542" s="8">
        <f t="shared" si="131"/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81"/>
      <c r="O542" s="82"/>
    </row>
    <row r="543" spans="1:15" ht="30" x14ac:dyDescent="0.2">
      <c r="A543" s="85"/>
      <c r="B543" s="52"/>
      <c r="C543" s="80"/>
      <c r="D543" s="43" t="s">
        <v>20</v>
      </c>
      <c r="E543" s="8">
        <v>0</v>
      </c>
      <c r="F543" s="8">
        <f t="shared" si="131"/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81"/>
      <c r="O543" s="82"/>
    </row>
    <row r="544" spans="1:15" ht="15" x14ac:dyDescent="0.2">
      <c r="A544" s="83" t="s">
        <v>238</v>
      </c>
      <c r="B544" s="52" t="s">
        <v>287</v>
      </c>
      <c r="C544" s="78"/>
      <c r="D544" s="43" t="s">
        <v>2</v>
      </c>
      <c r="E544" s="8">
        <f>SUM(E545:E548)</f>
        <v>0</v>
      </c>
      <c r="F544" s="8">
        <f t="shared" si="131"/>
        <v>0</v>
      </c>
      <c r="G544" s="8">
        <f t="shared" ref="G544:M544" si="137">SUM(G545:G548)</f>
        <v>0</v>
      </c>
      <c r="H544" s="8">
        <f t="shared" si="137"/>
        <v>0</v>
      </c>
      <c r="I544" s="8">
        <f t="shared" si="137"/>
        <v>0</v>
      </c>
      <c r="J544" s="8">
        <f t="shared" si="137"/>
        <v>0</v>
      </c>
      <c r="K544" s="8">
        <f t="shared" si="137"/>
        <v>0</v>
      </c>
      <c r="L544" s="8">
        <f t="shared" si="137"/>
        <v>0</v>
      </c>
      <c r="M544" s="8">
        <f t="shared" si="137"/>
        <v>0</v>
      </c>
      <c r="N544" s="81"/>
      <c r="O544" s="82"/>
    </row>
    <row r="545" spans="1:16" ht="45" x14ac:dyDescent="0.2">
      <c r="A545" s="84"/>
      <c r="B545" s="52"/>
      <c r="C545" s="79"/>
      <c r="D545" s="43" t="s">
        <v>1</v>
      </c>
      <c r="E545" s="8">
        <v>0</v>
      </c>
      <c r="F545" s="8">
        <f t="shared" si="131"/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81"/>
      <c r="O545" s="82"/>
    </row>
    <row r="546" spans="1:16" ht="45" x14ac:dyDescent="0.2">
      <c r="A546" s="84"/>
      <c r="B546" s="52"/>
      <c r="C546" s="79"/>
      <c r="D546" s="43" t="s">
        <v>6</v>
      </c>
      <c r="E546" s="8">
        <v>0</v>
      </c>
      <c r="F546" s="8">
        <f t="shared" si="131"/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81"/>
      <c r="O546" s="82"/>
    </row>
    <row r="547" spans="1:16" ht="45" x14ac:dyDescent="0.2">
      <c r="A547" s="84"/>
      <c r="B547" s="52"/>
      <c r="C547" s="79"/>
      <c r="D547" s="43" t="s">
        <v>14</v>
      </c>
      <c r="E547" s="8">
        <v>0</v>
      </c>
      <c r="F547" s="8">
        <f t="shared" si="131"/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81"/>
      <c r="O547" s="82"/>
    </row>
    <row r="548" spans="1:16" ht="30" x14ac:dyDescent="0.2">
      <c r="A548" s="85"/>
      <c r="B548" s="52"/>
      <c r="C548" s="80"/>
      <c r="D548" s="43" t="s">
        <v>20</v>
      </c>
      <c r="E548" s="8">
        <v>0</v>
      </c>
      <c r="F548" s="8">
        <f t="shared" si="131"/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81"/>
      <c r="O548" s="82"/>
    </row>
    <row r="549" spans="1:16" ht="15" x14ac:dyDescent="0.2">
      <c r="A549" s="83" t="s">
        <v>239</v>
      </c>
      <c r="B549" s="52" t="s">
        <v>288</v>
      </c>
      <c r="C549" s="78"/>
      <c r="D549" s="43" t="s">
        <v>2</v>
      </c>
      <c r="E549" s="8">
        <f>SUM(E550:E553)</f>
        <v>0</v>
      </c>
      <c r="F549" s="8">
        <f t="shared" si="131"/>
        <v>3709.93</v>
      </c>
      <c r="G549" s="8">
        <f t="shared" ref="G549:M549" si="138">SUM(G550:G553)</f>
        <v>0</v>
      </c>
      <c r="H549" s="8">
        <f t="shared" si="138"/>
        <v>3709.93</v>
      </c>
      <c r="I549" s="8">
        <f t="shared" si="138"/>
        <v>0</v>
      </c>
      <c r="J549" s="8">
        <f t="shared" si="138"/>
        <v>0</v>
      </c>
      <c r="K549" s="8">
        <f t="shared" si="138"/>
        <v>0</v>
      </c>
      <c r="L549" s="8">
        <f t="shared" si="138"/>
        <v>0</v>
      </c>
      <c r="M549" s="8">
        <f t="shared" si="138"/>
        <v>0</v>
      </c>
      <c r="N549" s="81"/>
      <c r="O549" s="82"/>
    </row>
    <row r="550" spans="1:16" ht="45" x14ac:dyDescent="0.2">
      <c r="A550" s="84"/>
      <c r="B550" s="52"/>
      <c r="C550" s="79"/>
      <c r="D550" s="43" t="s">
        <v>1</v>
      </c>
      <c r="E550" s="8">
        <v>0</v>
      </c>
      <c r="F550" s="8">
        <f t="shared" si="131"/>
        <v>0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81"/>
      <c r="O550" s="82"/>
    </row>
    <row r="551" spans="1:16" ht="45" x14ac:dyDescent="0.2">
      <c r="A551" s="84"/>
      <c r="B551" s="52"/>
      <c r="C551" s="79"/>
      <c r="D551" s="43" t="s">
        <v>6</v>
      </c>
      <c r="E551" s="8">
        <v>0</v>
      </c>
      <c r="F551" s="8">
        <f t="shared" si="131"/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81"/>
      <c r="O551" s="82"/>
    </row>
    <row r="552" spans="1:16" ht="45" x14ac:dyDescent="0.2">
      <c r="A552" s="84"/>
      <c r="B552" s="52"/>
      <c r="C552" s="79"/>
      <c r="D552" s="43" t="s">
        <v>14</v>
      </c>
      <c r="E552" s="8">
        <v>0</v>
      </c>
      <c r="F552" s="8">
        <f t="shared" si="131"/>
        <v>3709.93</v>
      </c>
      <c r="G552" s="7">
        <v>0</v>
      </c>
      <c r="H552" s="7">
        <v>3709.93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81"/>
      <c r="O552" s="82"/>
    </row>
    <row r="553" spans="1:16" ht="30" x14ac:dyDescent="0.2">
      <c r="A553" s="85"/>
      <c r="B553" s="52"/>
      <c r="C553" s="80"/>
      <c r="D553" s="43" t="s">
        <v>20</v>
      </c>
      <c r="E553" s="8">
        <v>0</v>
      </c>
      <c r="F553" s="8">
        <f t="shared" si="131"/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81"/>
      <c r="O553" s="82"/>
    </row>
    <row r="554" spans="1:16" ht="15.75" x14ac:dyDescent="0.2">
      <c r="A554" s="70" t="s">
        <v>289</v>
      </c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2"/>
    </row>
    <row r="555" spans="1:16" ht="15" x14ac:dyDescent="0.2">
      <c r="A555" s="83" t="s">
        <v>240</v>
      </c>
      <c r="B555" s="52" t="s">
        <v>349</v>
      </c>
      <c r="C555" s="78"/>
      <c r="D555" s="43" t="s">
        <v>2</v>
      </c>
      <c r="E555" s="8">
        <f>SUM(E556:E559)</f>
        <v>0</v>
      </c>
      <c r="F555" s="8">
        <f t="shared" si="131"/>
        <v>0</v>
      </c>
      <c r="G555" s="8">
        <f t="shared" ref="G555:M555" si="139">SUM(G556:G559)</f>
        <v>0</v>
      </c>
      <c r="H555" s="8"/>
      <c r="I555" s="8">
        <f t="shared" si="139"/>
        <v>0</v>
      </c>
      <c r="J555" s="8">
        <f t="shared" si="139"/>
        <v>0</v>
      </c>
      <c r="K555" s="8">
        <f t="shared" si="139"/>
        <v>0</v>
      </c>
      <c r="L555" s="8">
        <f t="shared" si="139"/>
        <v>0</v>
      </c>
      <c r="M555" s="8">
        <f t="shared" si="139"/>
        <v>0</v>
      </c>
      <c r="N555" s="81"/>
      <c r="O555" s="82"/>
    </row>
    <row r="556" spans="1:16" ht="45" x14ac:dyDescent="0.2">
      <c r="A556" s="84"/>
      <c r="B556" s="52"/>
      <c r="C556" s="79"/>
      <c r="D556" s="43" t="s">
        <v>1</v>
      </c>
      <c r="E556" s="8">
        <v>0</v>
      </c>
      <c r="F556" s="8">
        <f t="shared" si="131"/>
        <v>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81"/>
      <c r="O556" s="82"/>
    </row>
    <row r="557" spans="1:16" ht="45" x14ac:dyDescent="0.2">
      <c r="A557" s="84"/>
      <c r="B557" s="52"/>
      <c r="C557" s="79"/>
      <c r="D557" s="43" t="s">
        <v>6</v>
      </c>
      <c r="E557" s="8">
        <v>0</v>
      </c>
      <c r="F557" s="8">
        <f t="shared" si="131"/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81"/>
      <c r="O557" s="82"/>
    </row>
    <row r="558" spans="1:16" ht="45" x14ac:dyDescent="0.2">
      <c r="A558" s="84"/>
      <c r="B558" s="52"/>
      <c r="C558" s="79"/>
      <c r="D558" s="43" t="s">
        <v>14</v>
      </c>
      <c r="E558" s="8">
        <v>0</v>
      </c>
      <c r="F558" s="8">
        <f t="shared" si="131"/>
        <v>2935.87</v>
      </c>
      <c r="G558" s="7">
        <v>0</v>
      </c>
      <c r="H558" s="7">
        <v>2935.87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81"/>
      <c r="O558" s="82"/>
      <c r="P558" s="21"/>
    </row>
    <row r="559" spans="1:16" ht="30" x14ac:dyDescent="0.2">
      <c r="A559" s="85"/>
      <c r="B559" s="52"/>
      <c r="C559" s="80"/>
      <c r="D559" s="43" t="s">
        <v>20</v>
      </c>
      <c r="E559" s="8">
        <v>0</v>
      </c>
      <c r="F559" s="8">
        <f t="shared" si="131"/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81"/>
      <c r="O559" s="82"/>
    </row>
    <row r="560" spans="1:16" ht="15.75" x14ac:dyDescent="0.2">
      <c r="A560" s="70" t="s">
        <v>290</v>
      </c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2"/>
    </row>
    <row r="561" spans="1:16" ht="15" x14ac:dyDescent="0.2">
      <c r="A561" s="83" t="s">
        <v>241</v>
      </c>
      <c r="B561" s="52" t="s">
        <v>291</v>
      </c>
      <c r="C561" s="78"/>
      <c r="D561" s="43" t="s">
        <v>2</v>
      </c>
      <c r="E561" s="8">
        <f>SUM(E562:E565)</f>
        <v>0</v>
      </c>
      <c r="F561" s="8">
        <f t="shared" si="131"/>
        <v>1473.46</v>
      </c>
      <c r="G561" s="8">
        <f t="shared" ref="G561:M561" si="140">SUM(G562:G565)</f>
        <v>0</v>
      </c>
      <c r="H561" s="8">
        <f t="shared" si="140"/>
        <v>1473.46</v>
      </c>
      <c r="I561" s="8">
        <f t="shared" si="140"/>
        <v>0</v>
      </c>
      <c r="J561" s="8">
        <f t="shared" si="140"/>
        <v>0</v>
      </c>
      <c r="K561" s="8">
        <f t="shared" si="140"/>
        <v>0</v>
      </c>
      <c r="L561" s="8">
        <f t="shared" si="140"/>
        <v>0</v>
      </c>
      <c r="M561" s="8">
        <f t="shared" si="140"/>
        <v>0</v>
      </c>
      <c r="N561" s="81"/>
      <c r="O561" s="82"/>
    </row>
    <row r="562" spans="1:16" ht="45" x14ac:dyDescent="0.2">
      <c r="A562" s="84"/>
      <c r="B562" s="52"/>
      <c r="C562" s="79"/>
      <c r="D562" s="43" t="s">
        <v>1</v>
      </c>
      <c r="E562" s="8">
        <v>0</v>
      </c>
      <c r="F562" s="8">
        <f t="shared" si="131"/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81"/>
      <c r="O562" s="82"/>
    </row>
    <row r="563" spans="1:16" ht="45" x14ac:dyDescent="0.2">
      <c r="A563" s="84"/>
      <c r="B563" s="52"/>
      <c r="C563" s="79"/>
      <c r="D563" s="43" t="s">
        <v>6</v>
      </c>
      <c r="E563" s="8">
        <v>0</v>
      </c>
      <c r="F563" s="8">
        <f t="shared" si="131"/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81"/>
      <c r="O563" s="82"/>
    </row>
    <row r="564" spans="1:16" ht="45" x14ac:dyDescent="0.2">
      <c r="A564" s="84"/>
      <c r="B564" s="52"/>
      <c r="C564" s="79"/>
      <c r="D564" s="43" t="s">
        <v>14</v>
      </c>
      <c r="E564" s="8">
        <v>0</v>
      </c>
      <c r="F564" s="8">
        <f t="shared" si="131"/>
        <v>1473.46</v>
      </c>
      <c r="G564" s="7">
        <v>0</v>
      </c>
      <c r="H564" s="7">
        <v>1473.46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81"/>
      <c r="O564" s="82"/>
    </row>
    <row r="565" spans="1:16" ht="30" x14ac:dyDescent="0.2">
      <c r="A565" s="85"/>
      <c r="B565" s="52"/>
      <c r="C565" s="80"/>
      <c r="D565" s="43" t="s">
        <v>20</v>
      </c>
      <c r="E565" s="8">
        <v>0</v>
      </c>
      <c r="F565" s="8">
        <f t="shared" si="131"/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81"/>
      <c r="O565" s="82"/>
    </row>
    <row r="566" spans="1:16" ht="15" x14ac:dyDescent="0.2">
      <c r="A566" s="83" t="s">
        <v>242</v>
      </c>
      <c r="B566" s="52" t="s">
        <v>350</v>
      </c>
      <c r="C566" s="78"/>
      <c r="D566" s="43" t="s">
        <v>2</v>
      </c>
      <c r="E566" s="8">
        <f>SUM(E567:E570)</f>
        <v>0</v>
      </c>
      <c r="F566" s="8">
        <f t="shared" si="131"/>
        <v>3288.47</v>
      </c>
      <c r="G566" s="8">
        <f t="shared" ref="G566:M566" si="141">SUM(G567:G570)</f>
        <v>0</v>
      </c>
      <c r="H566" s="8">
        <f t="shared" si="141"/>
        <v>3288.47</v>
      </c>
      <c r="I566" s="8">
        <f t="shared" si="141"/>
        <v>0</v>
      </c>
      <c r="J566" s="8">
        <f t="shared" si="141"/>
        <v>0</v>
      </c>
      <c r="K566" s="8">
        <f t="shared" si="141"/>
        <v>0</v>
      </c>
      <c r="L566" s="8">
        <f t="shared" si="141"/>
        <v>0</v>
      </c>
      <c r="M566" s="8">
        <f t="shared" si="141"/>
        <v>0</v>
      </c>
      <c r="N566" s="81"/>
      <c r="O566" s="82"/>
    </row>
    <row r="567" spans="1:16" ht="45" x14ac:dyDescent="0.2">
      <c r="A567" s="84"/>
      <c r="B567" s="52"/>
      <c r="C567" s="79"/>
      <c r="D567" s="43" t="s">
        <v>1</v>
      </c>
      <c r="E567" s="8">
        <v>0</v>
      </c>
      <c r="F567" s="8">
        <f t="shared" si="131"/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81"/>
      <c r="O567" s="82"/>
    </row>
    <row r="568" spans="1:16" ht="45" x14ac:dyDescent="0.2">
      <c r="A568" s="84"/>
      <c r="B568" s="52"/>
      <c r="C568" s="79"/>
      <c r="D568" s="43" t="s">
        <v>6</v>
      </c>
      <c r="E568" s="8">
        <v>0</v>
      </c>
      <c r="F568" s="8">
        <f t="shared" si="131"/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81"/>
      <c r="O568" s="82"/>
    </row>
    <row r="569" spans="1:16" ht="45" x14ac:dyDescent="0.2">
      <c r="A569" s="84"/>
      <c r="B569" s="52"/>
      <c r="C569" s="79"/>
      <c r="D569" s="43" t="s">
        <v>14</v>
      </c>
      <c r="E569" s="8">
        <v>0</v>
      </c>
      <c r="F569" s="8">
        <f t="shared" si="131"/>
        <v>3288.47</v>
      </c>
      <c r="G569" s="7">
        <v>0</v>
      </c>
      <c r="H569" s="7">
        <v>3288.47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81"/>
      <c r="O569" s="82"/>
      <c r="P569" s="21"/>
    </row>
    <row r="570" spans="1:16" ht="30" x14ac:dyDescent="0.2">
      <c r="A570" s="85"/>
      <c r="B570" s="52"/>
      <c r="C570" s="80"/>
      <c r="D570" s="43" t="s">
        <v>20</v>
      </c>
      <c r="E570" s="8">
        <v>0</v>
      </c>
      <c r="F570" s="8">
        <f t="shared" si="131"/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81"/>
      <c r="O570" s="82"/>
    </row>
    <row r="571" spans="1:16" ht="15.75" x14ac:dyDescent="0.2">
      <c r="A571" s="70" t="s">
        <v>292</v>
      </c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2"/>
    </row>
    <row r="572" spans="1:16" ht="15" x14ac:dyDescent="0.2">
      <c r="A572" s="83" t="s">
        <v>243</v>
      </c>
      <c r="B572" s="52" t="s">
        <v>293</v>
      </c>
      <c r="C572" s="78"/>
      <c r="D572" s="43" t="s">
        <v>2</v>
      </c>
      <c r="E572" s="8">
        <f>SUM(E573:E576)</f>
        <v>0</v>
      </c>
      <c r="F572" s="8">
        <f t="shared" ref="F572:F586" si="142">SUM(G572:K572)</f>
        <v>0</v>
      </c>
      <c r="G572" s="8">
        <f t="shared" ref="G572:M572" si="143">SUM(G573:G576)</f>
        <v>0</v>
      </c>
      <c r="H572" s="8">
        <f t="shared" si="143"/>
        <v>0</v>
      </c>
      <c r="I572" s="8">
        <f t="shared" si="143"/>
        <v>0</v>
      </c>
      <c r="J572" s="8">
        <f t="shared" si="143"/>
        <v>0</v>
      </c>
      <c r="K572" s="8">
        <f t="shared" si="143"/>
        <v>0</v>
      </c>
      <c r="L572" s="8">
        <f t="shared" si="143"/>
        <v>0</v>
      </c>
      <c r="M572" s="8">
        <f t="shared" si="143"/>
        <v>0</v>
      </c>
      <c r="N572" s="81"/>
      <c r="O572" s="82"/>
    </row>
    <row r="573" spans="1:16" ht="45" x14ac:dyDescent="0.2">
      <c r="A573" s="84"/>
      <c r="B573" s="52"/>
      <c r="C573" s="79"/>
      <c r="D573" s="43" t="s">
        <v>1</v>
      </c>
      <c r="E573" s="8">
        <v>0</v>
      </c>
      <c r="F573" s="8">
        <f t="shared" si="142"/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81"/>
      <c r="O573" s="82"/>
    </row>
    <row r="574" spans="1:16" ht="45" x14ac:dyDescent="0.2">
      <c r="A574" s="84"/>
      <c r="B574" s="52"/>
      <c r="C574" s="79"/>
      <c r="D574" s="43" t="s">
        <v>6</v>
      </c>
      <c r="E574" s="8">
        <v>0</v>
      </c>
      <c r="F574" s="8">
        <f t="shared" si="142"/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81"/>
      <c r="O574" s="82"/>
    </row>
    <row r="575" spans="1:16" ht="45" x14ac:dyDescent="0.2">
      <c r="A575" s="84"/>
      <c r="B575" s="52"/>
      <c r="C575" s="79"/>
      <c r="D575" s="43" t="s">
        <v>14</v>
      </c>
      <c r="E575" s="8">
        <v>0</v>
      </c>
      <c r="F575" s="8">
        <f t="shared" si="142"/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81"/>
      <c r="O575" s="82"/>
    </row>
    <row r="576" spans="1:16" ht="30" x14ac:dyDescent="0.2">
      <c r="A576" s="85"/>
      <c r="B576" s="52"/>
      <c r="C576" s="80"/>
      <c r="D576" s="43" t="s">
        <v>20</v>
      </c>
      <c r="E576" s="8">
        <v>0</v>
      </c>
      <c r="F576" s="8">
        <f t="shared" si="142"/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81"/>
      <c r="O576" s="82"/>
    </row>
    <row r="577" spans="1:15" ht="15" x14ac:dyDescent="0.2">
      <c r="A577" s="83" t="s">
        <v>299</v>
      </c>
      <c r="B577" s="52" t="s">
        <v>361</v>
      </c>
      <c r="C577" s="78"/>
      <c r="D577" s="43" t="s">
        <v>2</v>
      </c>
      <c r="E577" s="8">
        <f>SUM(E578:E581)</f>
        <v>0</v>
      </c>
      <c r="F577" s="8">
        <f t="shared" ref="F577:F581" si="144">SUM(G577:K577)</f>
        <v>0</v>
      </c>
      <c r="G577" s="8">
        <f t="shared" ref="G577:M577" si="145">SUM(G578:G581)</f>
        <v>0</v>
      </c>
      <c r="H577" s="8">
        <f t="shared" si="145"/>
        <v>0</v>
      </c>
      <c r="I577" s="8">
        <f t="shared" si="145"/>
        <v>0</v>
      </c>
      <c r="J577" s="8">
        <f t="shared" si="145"/>
        <v>0</v>
      </c>
      <c r="K577" s="8">
        <f t="shared" si="145"/>
        <v>0</v>
      </c>
      <c r="L577" s="8">
        <f t="shared" si="145"/>
        <v>0</v>
      </c>
      <c r="M577" s="8">
        <f t="shared" si="145"/>
        <v>0</v>
      </c>
      <c r="N577" s="81"/>
      <c r="O577" s="82"/>
    </row>
    <row r="578" spans="1:15" ht="45" x14ac:dyDescent="0.2">
      <c r="A578" s="84"/>
      <c r="B578" s="52"/>
      <c r="C578" s="79"/>
      <c r="D578" s="43" t="s">
        <v>1</v>
      </c>
      <c r="E578" s="8">
        <v>0</v>
      </c>
      <c r="F578" s="8">
        <f t="shared" si="144"/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81"/>
      <c r="O578" s="82"/>
    </row>
    <row r="579" spans="1:15" ht="45" x14ac:dyDescent="0.2">
      <c r="A579" s="84"/>
      <c r="B579" s="52"/>
      <c r="C579" s="79"/>
      <c r="D579" s="43" t="s">
        <v>6</v>
      </c>
      <c r="E579" s="8">
        <v>0</v>
      </c>
      <c r="F579" s="8">
        <f t="shared" si="144"/>
        <v>0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81"/>
      <c r="O579" s="82"/>
    </row>
    <row r="580" spans="1:15" ht="45" x14ac:dyDescent="0.2">
      <c r="A580" s="84"/>
      <c r="B580" s="52"/>
      <c r="C580" s="79"/>
      <c r="D580" s="43" t="s">
        <v>14</v>
      </c>
      <c r="E580" s="8">
        <v>0</v>
      </c>
      <c r="F580" s="8">
        <f t="shared" si="144"/>
        <v>0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81"/>
      <c r="O580" s="82"/>
    </row>
    <row r="581" spans="1:15" ht="30" x14ac:dyDescent="0.2">
      <c r="A581" s="85"/>
      <c r="B581" s="52"/>
      <c r="C581" s="80"/>
      <c r="D581" s="43" t="s">
        <v>20</v>
      </c>
      <c r="E581" s="8">
        <v>0</v>
      </c>
      <c r="F581" s="8">
        <f t="shared" si="144"/>
        <v>0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81"/>
      <c r="O581" s="82"/>
    </row>
    <row r="582" spans="1:15" ht="15" x14ac:dyDescent="0.2">
      <c r="A582" s="83" t="s">
        <v>334</v>
      </c>
      <c r="B582" s="52" t="s">
        <v>340</v>
      </c>
      <c r="C582" s="78"/>
      <c r="D582" s="43" t="s">
        <v>2</v>
      </c>
      <c r="E582" s="8">
        <f>SUM(E583:E586)</f>
        <v>0</v>
      </c>
      <c r="F582" s="8">
        <f t="shared" si="142"/>
        <v>1285.6500000000001</v>
      </c>
      <c r="G582" s="8">
        <f t="shared" ref="G582:M582" si="146">SUM(G583:G586)</f>
        <v>0</v>
      </c>
      <c r="H582" s="8">
        <f t="shared" si="146"/>
        <v>1285.6500000000001</v>
      </c>
      <c r="I582" s="8">
        <f t="shared" si="146"/>
        <v>0</v>
      </c>
      <c r="J582" s="8">
        <f t="shared" si="146"/>
        <v>0</v>
      </c>
      <c r="K582" s="8">
        <f t="shared" si="146"/>
        <v>0</v>
      </c>
      <c r="L582" s="8">
        <f t="shared" si="146"/>
        <v>0</v>
      </c>
      <c r="M582" s="8">
        <f t="shared" si="146"/>
        <v>0</v>
      </c>
      <c r="N582" s="81"/>
      <c r="O582" s="82"/>
    </row>
    <row r="583" spans="1:15" ht="45" x14ac:dyDescent="0.2">
      <c r="A583" s="84"/>
      <c r="B583" s="52"/>
      <c r="C583" s="79"/>
      <c r="D583" s="43" t="s">
        <v>1</v>
      </c>
      <c r="E583" s="8">
        <v>0</v>
      </c>
      <c r="F583" s="8">
        <f t="shared" si="142"/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81"/>
      <c r="O583" s="82"/>
    </row>
    <row r="584" spans="1:15" ht="45" x14ac:dyDescent="0.2">
      <c r="A584" s="84"/>
      <c r="B584" s="52"/>
      <c r="C584" s="79"/>
      <c r="D584" s="43" t="s">
        <v>6</v>
      </c>
      <c r="E584" s="8">
        <v>0</v>
      </c>
      <c r="F584" s="8">
        <f t="shared" si="142"/>
        <v>0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81"/>
      <c r="O584" s="82"/>
    </row>
    <row r="585" spans="1:15" ht="45" x14ac:dyDescent="0.2">
      <c r="A585" s="84"/>
      <c r="B585" s="52"/>
      <c r="C585" s="79"/>
      <c r="D585" s="43" t="s">
        <v>14</v>
      </c>
      <c r="E585" s="8">
        <v>0</v>
      </c>
      <c r="F585" s="8">
        <f t="shared" si="142"/>
        <v>1285.6500000000001</v>
      </c>
      <c r="G585" s="7">
        <v>0</v>
      </c>
      <c r="H585" s="7">
        <v>1285.6500000000001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81"/>
      <c r="O585" s="82"/>
    </row>
    <row r="586" spans="1:15" ht="30" x14ac:dyDescent="0.2">
      <c r="A586" s="85"/>
      <c r="B586" s="52"/>
      <c r="C586" s="80"/>
      <c r="D586" s="43" t="s">
        <v>20</v>
      </c>
      <c r="E586" s="8">
        <v>0</v>
      </c>
      <c r="F586" s="8">
        <f t="shared" si="142"/>
        <v>0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81"/>
      <c r="O586" s="82"/>
    </row>
    <row r="587" spans="1:15" ht="15" x14ac:dyDescent="0.2">
      <c r="A587" s="83" t="s">
        <v>336</v>
      </c>
      <c r="B587" s="52" t="s">
        <v>341</v>
      </c>
      <c r="C587" s="78"/>
      <c r="D587" s="43" t="s">
        <v>2</v>
      </c>
      <c r="E587" s="8">
        <f>SUM(E588:E591)</f>
        <v>0</v>
      </c>
      <c r="F587" s="8">
        <f t="shared" ref="F587:F591" si="147">SUM(G587:K587)</f>
        <v>2978.96</v>
      </c>
      <c r="G587" s="8">
        <f t="shared" ref="G587:M587" si="148">SUM(G588:G591)</f>
        <v>0</v>
      </c>
      <c r="H587" s="8">
        <f t="shared" si="148"/>
        <v>2978.96</v>
      </c>
      <c r="I587" s="8">
        <f t="shared" si="148"/>
        <v>0</v>
      </c>
      <c r="J587" s="8">
        <f t="shared" si="148"/>
        <v>0</v>
      </c>
      <c r="K587" s="8">
        <f t="shared" si="148"/>
        <v>0</v>
      </c>
      <c r="L587" s="8">
        <f t="shared" si="148"/>
        <v>0</v>
      </c>
      <c r="M587" s="8">
        <f t="shared" si="148"/>
        <v>0</v>
      </c>
      <c r="N587" s="81"/>
      <c r="O587" s="82"/>
    </row>
    <row r="588" spans="1:15" ht="45" x14ac:dyDescent="0.2">
      <c r="A588" s="84"/>
      <c r="B588" s="52"/>
      <c r="C588" s="79"/>
      <c r="D588" s="43" t="s">
        <v>1</v>
      </c>
      <c r="E588" s="8">
        <v>0</v>
      </c>
      <c r="F588" s="8">
        <f t="shared" si="147"/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81"/>
      <c r="O588" s="82"/>
    </row>
    <row r="589" spans="1:15" ht="45" x14ac:dyDescent="0.2">
      <c r="A589" s="84"/>
      <c r="B589" s="52"/>
      <c r="C589" s="79"/>
      <c r="D589" s="43" t="s">
        <v>6</v>
      </c>
      <c r="E589" s="8">
        <v>0</v>
      </c>
      <c r="F589" s="8">
        <f t="shared" si="147"/>
        <v>0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0</v>
      </c>
      <c r="N589" s="81"/>
      <c r="O589" s="82"/>
    </row>
    <row r="590" spans="1:15" ht="45" x14ac:dyDescent="0.2">
      <c r="A590" s="84"/>
      <c r="B590" s="52"/>
      <c r="C590" s="79"/>
      <c r="D590" s="43" t="s">
        <v>14</v>
      </c>
      <c r="E590" s="8">
        <v>0</v>
      </c>
      <c r="F590" s="8">
        <f t="shared" si="147"/>
        <v>2978.96</v>
      </c>
      <c r="G590" s="7">
        <v>0</v>
      </c>
      <c r="H590" s="7">
        <v>2978.96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81"/>
      <c r="O590" s="82"/>
    </row>
    <row r="591" spans="1:15" ht="30" x14ac:dyDescent="0.2">
      <c r="A591" s="85"/>
      <c r="B591" s="52"/>
      <c r="C591" s="80"/>
      <c r="D591" s="43" t="s">
        <v>20</v>
      </c>
      <c r="E591" s="8">
        <v>0</v>
      </c>
      <c r="F591" s="8">
        <f t="shared" si="147"/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81"/>
      <c r="O591" s="82"/>
    </row>
    <row r="592" spans="1:15" ht="15" x14ac:dyDescent="0.2">
      <c r="A592" s="83" t="s">
        <v>337</v>
      </c>
      <c r="B592" s="52" t="s">
        <v>344</v>
      </c>
      <c r="C592" s="78"/>
      <c r="D592" s="43" t="s">
        <v>2</v>
      </c>
      <c r="E592" s="8">
        <f>SUM(E593:E596)</f>
        <v>0</v>
      </c>
      <c r="F592" s="8">
        <f t="shared" ref="F592:F596" si="149">SUM(G592:K592)</f>
        <v>1929.18</v>
      </c>
      <c r="G592" s="8">
        <f t="shared" ref="G592:M592" si="150">SUM(G593:G596)</f>
        <v>0</v>
      </c>
      <c r="H592" s="8">
        <f t="shared" si="150"/>
        <v>1929.18</v>
      </c>
      <c r="I592" s="8">
        <f t="shared" si="150"/>
        <v>0</v>
      </c>
      <c r="J592" s="8">
        <f t="shared" si="150"/>
        <v>0</v>
      </c>
      <c r="K592" s="8">
        <f t="shared" si="150"/>
        <v>0</v>
      </c>
      <c r="L592" s="8">
        <f t="shared" si="150"/>
        <v>0</v>
      </c>
      <c r="M592" s="8">
        <f t="shared" si="150"/>
        <v>0</v>
      </c>
      <c r="N592" s="81"/>
      <c r="O592" s="82"/>
    </row>
    <row r="593" spans="1:15" ht="45" x14ac:dyDescent="0.2">
      <c r="A593" s="84"/>
      <c r="B593" s="52"/>
      <c r="C593" s="79"/>
      <c r="D593" s="43" t="s">
        <v>1</v>
      </c>
      <c r="E593" s="8">
        <v>0</v>
      </c>
      <c r="F593" s="8">
        <f t="shared" si="149"/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81"/>
      <c r="O593" s="82"/>
    </row>
    <row r="594" spans="1:15" ht="45" x14ac:dyDescent="0.2">
      <c r="A594" s="84"/>
      <c r="B594" s="52"/>
      <c r="C594" s="79"/>
      <c r="D594" s="43" t="s">
        <v>6</v>
      </c>
      <c r="E594" s="8">
        <v>0</v>
      </c>
      <c r="F594" s="8">
        <f t="shared" si="149"/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81"/>
      <c r="O594" s="82"/>
    </row>
    <row r="595" spans="1:15" ht="45" x14ac:dyDescent="0.2">
      <c r="A595" s="84"/>
      <c r="B595" s="52"/>
      <c r="C595" s="79"/>
      <c r="D595" s="43" t="s">
        <v>14</v>
      </c>
      <c r="E595" s="8">
        <v>0</v>
      </c>
      <c r="F595" s="8">
        <f t="shared" si="149"/>
        <v>1929.18</v>
      </c>
      <c r="G595" s="7">
        <v>0</v>
      </c>
      <c r="H595" s="7">
        <v>1929.18</v>
      </c>
      <c r="I595" s="7">
        <v>0</v>
      </c>
      <c r="J595" s="7">
        <v>0</v>
      </c>
      <c r="K595" s="7">
        <v>0</v>
      </c>
      <c r="L595" s="7">
        <v>0</v>
      </c>
      <c r="M595" s="7">
        <v>0</v>
      </c>
      <c r="N595" s="81"/>
      <c r="O595" s="82"/>
    </row>
    <row r="596" spans="1:15" ht="30" x14ac:dyDescent="0.2">
      <c r="A596" s="85"/>
      <c r="B596" s="52"/>
      <c r="C596" s="80"/>
      <c r="D596" s="43" t="s">
        <v>20</v>
      </c>
      <c r="E596" s="8">
        <v>0</v>
      </c>
      <c r="F596" s="8">
        <f t="shared" si="149"/>
        <v>0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0</v>
      </c>
      <c r="N596" s="81"/>
      <c r="O596" s="82"/>
    </row>
    <row r="597" spans="1:15" ht="15" x14ac:dyDescent="0.2">
      <c r="A597" s="83" t="s">
        <v>338</v>
      </c>
      <c r="B597" s="52" t="s">
        <v>342</v>
      </c>
      <c r="C597" s="78"/>
      <c r="D597" s="43" t="s">
        <v>2</v>
      </c>
      <c r="E597" s="8">
        <f>SUM(E598:E601)</f>
        <v>0</v>
      </c>
      <c r="F597" s="8">
        <f t="shared" ref="F597:F601" si="151">SUM(G597:K597)</f>
        <v>1046.3800000000001</v>
      </c>
      <c r="G597" s="8">
        <f t="shared" ref="G597:M597" si="152">SUM(G598:G601)</f>
        <v>0</v>
      </c>
      <c r="H597" s="8">
        <f t="shared" si="152"/>
        <v>1046.3800000000001</v>
      </c>
      <c r="I597" s="8">
        <f t="shared" si="152"/>
        <v>0</v>
      </c>
      <c r="J597" s="8">
        <f t="shared" si="152"/>
        <v>0</v>
      </c>
      <c r="K597" s="8">
        <f t="shared" si="152"/>
        <v>0</v>
      </c>
      <c r="L597" s="8">
        <f t="shared" si="152"/>
        <v>0</v>
      </c>
      <c r="M597" s="8">
        <f t="shared" si="152"/>
        <v>0</v>
      </c>
      <c r="N597" s="81"/>
      <c r="O597" s="82"/>
    </row>
    <row r="598" spans="1:15" ht="45" x14ac:dyDescent="0.2">
      <c r="A598" s="84"/>
      <c r="B598" s="52"/>
      <c r="C598" s="79"/>
      <c r="D598" s="43" t="s">
        <v>1</v>
      </c>
      <c r="E598" s="8">
        <v>0</v>
      </c>
      <c r="F598" s="8">
        <f t="shared" si="151"/>
        <v>0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81"/>
      <c r="O598" s="82"/>
    </row>
    <row r="599" spans="1:15" ht="45" x14ac:dyDescent="0.2">
      <c r="A599" s="84"/>
      <c r="B599" s="52"/>
      <c r="C599" s="79"/>
      <c r="D599" s="43" t="s">
        <v>6</v>
      </c>
      <c r="E599" s="8">
        <v>0</v>
      </c>
      <c r="F599" s="8">
        <f t="shared" si="151"/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81"/>
      <c r="O599" s="82"/>
    </row>
    <row r="600" spans="1:15" ht="45" x14ac:dyDescent="0.2">
      <c r="A600" s="84"/>
      <c r="B600" s="52"/>
      <c r="C600" s="79"/>
      <c r="D600" s="43" t="s">
        <v>14</v>
      </c>
      <c r="E600" s="8">
        <v>0</v>
      </c>
      <c r="F600" s="8">
        <f t="shared" si="151"/>
        <v>1046.3800000000001</v>
      </c>
      <c r="G600" s="7">
        <v>0</v>
      </c>
      <c r="H600" s="7">
        <v>1046.3800000000001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81"/>
      <c r="O600" s="82"/>
    </row>
    <row r="601" spans="1:15" ht="30" x14ac:dyDescent="0.2">
      <c r="A601" s="85"/>
      <c r="B601" s="52"/>
      <c r="C601" s="80"/>
      <c r="D601" s="43" t="s">
        <v>20</v>
      </c>
      <c r="E601" s="8">
        <v>0</v>
      </c>
      <c r="F601" s="8">
        <f t="shared" si="151"/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81"/>
      <c r="O601" s="82"/>
    </row>
    <row r="602" spans="1:15" ht="15" x14ac:dyDescent="0.2">
      <c r="A602" s="83" t="s">
        <v>339</v>
      </c>
      <c r="B602" s="52" t="s">
        <v>343</v>
      </c>
      <c r="C602" s="78"/>
      <c r="D602" s="43" t="s">
        <v>2</v>
      </c>
      <c r="E602" s="8">
        <f>SUM(E603:E606)</f>
        <v>0</v>
      </c>
      <c r="F602" s="8">
        <f t="shared" ref="F602:F606" si="153">SUM(G602:K602)</f>
        <v>1081.9000000000001</v>
      </c>
      <c r="G602" s="8">
        <f t="shared" ref="G602:M602" si="154">SUM(G603:G606)</f>
        <v>0</v>
      </c>
      <c r="H602" s="8">
        <f t="shared" si="154"/>
        <v>1081.9000000000001</v>
      </c>
      <c r="I602" s="8">
        <f t="shared" si="154"/>
        <v>0</v>
      </c>
      <c r="J602" s="8">
        <f t="shared" si="154"/>
        <v>0</v>
      </c>
      <c r="K602" s="8">
        <f t="shared" si="154"/>
        <v>0</v>
      </c>
      <c r="L602" s="8">
        <f t="shared" si="154"/>
        <v>0</v>
      </c>
      <c r="M602" s="8">
        <f t="shared" si="154"/>
        <v>0</v>
      </c>
      <c r="N602" s="81"/>
      <c r="O602" s="82"/>
    </row>
    <row r="603" spans="1:15" ht="45" x14ac:dyDescent="0.2">
      <c r="A603" s="84"/>
      <c r="B603" s="52"/>
      <c r="C603" s="79"/>
      <c r="D603" s="43" t="s">
        <v>1</v>
      </c>
      <c r="E603" s="8">
        <v>0</v>
      </c>
      <c r="F603" s="8">
        <f t="shared" si="153"/>
        <v>0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81"/>
      <c r="O603" s="82"/>
    </row>
    <row r="604" spans="1:15" ht="45" x14ac:dyDescent="0.2">
      <c r="A604" s="84"/>
      <c r="B604" s="52"/>
      <c r="C604" s="79"/>
      <c r="D604" s="43" t="s">
        <v>6</v>
      </c>
      <c r="E604" s="8">
        <v>0</v>
      </c>
      <c r="F604" s="8">
        <f t="shared" si="153"/>
        <v>0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81"/>
      <c r="O604" s="82"/>
    </row>
    <row r="605" spans="1:15" ht="45" x14ac:dyDescent="0.2">
      <c r="A605" s="84"/>
      <c r="B605" s="52"/>
      <c r="C605" s="79"/>
      <c r="D605" s="43" t="s">
        <v>14</v>
      </c>
      <c r="E605" s="8">
        <v>0</v>
      </c>
      <c r="F605" s="8">
        <f t="shared" si="153"/>
        <v>1081.9000000000001</v>
      </c>
      <c r="G605" s="7">
        <v>0</v>
      </c>
      <c r="H605" s="7">
        <v>1081.9000000000001</v>
      </c>
      <c r="I605" s="7">
        <v>0</v>
      </c>
      <c r="J605" s="7">
        <v>0</v>
      </c>
      <c r="K605" s="7">
        <v>0</v>
      </c>
      <c r="L605" s="7">
        <v>0</v>
      </c>
      <c r="M605" s="7">
        <v>0</v>
      </c>
      <c r="N605" s="81"/>
      <c r="O605" s="82"/>
    </row>
    <row r="606" spans="1:15" ht="30" x14ac:dyDescent="0.2">
      <c r="A606" s="85"/>
      <c r="B606" s="52"/>
      <c r="C606" s="80"/>
      <c r="D606" s="43" t="s">
        <v>20</v>
      </c>
      <c r="E606" s="8">
        <v>0</v>
      </c>
      <c r="F606" s="8">
        <f t="shared" si="153"/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81"/>
      <c r="O606" s="82"/>
    </row>
    <row r="607" spans="1:15" ht="15" x14ac:dyDescent="0.2">
      <c r="A607" s="86" t="s">
        <v>38</v>
      </c>
      <c r="B607" s="89" t="s">
        <v>37</v>
      </c>
      <c r="C607" s="92" t="s">
        <v>317</v>
      </c>
      <c r="D607" s="46" t="s">
        <v>2</v>
      </c>
      <c r="E607" s="47">
        <f>SUM(E608:E611)</f>
        <v>0</v>
      </c>
      <c r="F607" s="47">
        <f t="shared" ref="F607:K607" si="155">SUM(F608:F611)</f>
        <v>0</v>
      </c>
      <c r="G607" s="47">
        <f t="shared" si="155"/>
        <v>0</v>
      </c>
      <c r="H607" s="47">
        <f t="shared" si="155"/>
        <v>0</v>
      </c>
      <c r="I607" s="47">
        <f t="shared" si="155"/>
        <v>0</v>
      </c>
      <c r="J607" s="47">
        <f t="shared" si="155"/>
        <v>0</v>
      </c>
      <c r="K607" s="47">
        <f t="shared" si="155"/>
        <v>0</v>
      </c>
      <c r="L607" s="47">
        <f>SUM(L608:L611)</f>
        <v>0</v>
      </c>
      <c r="M607" s="47">
        <f>SUM(M608:M611)</f>
        <v>0</v>
      </c>
      <c r="N607" s="81" t="s">
        <v>64</v>
      </c>
      <c r="O607" s="57" t="s">
        <v>41</v>
      </c>
    </row>
    <row r="608" spans="1:15" ht="45" x14ac:dyDescent="0.2">
      <c r="A608" s="87"/>
      <c r="B608" s="90"/>
      <c r="C608" s="92"/>
      <c r="D608" s="46" t="s">
        <v>1</v>
      </c>
      <c r="E608" s="47">
        <f>E613</f>
        <v>0</v>
      </c>
      <c r="F608" s="47">
        <f t="shared" ref="F608:K608" si="156">F613</f>
        <v>0</v>
      </c>
      <c r="G608" s="47">
        <f t="shared" si="156"/>
        <v>0</v>
      </c>
      <c r="H608" s="47">
        <f t="shared" si="156"/>
        <v>0</v>
      </c>
      <c r="I608" s="47">
        <f t="shared" si="156"/>
        <v>0</v>
      </c>
      <c r="J608" s="47">
        <f t="shared" si="156"/>
        <v>0</v>
      </c>
      <c r="K608" s="47">
        <f t="shared" si="156"/>
        <v>0</v>
      </c>
      <c r="L608" s="47">
        <f t="shared" ref="L608:M611" si="157">L613</f>
        <v>0</v>
      </c>
      <c r="M608" s="47">
        <f t="shared" si="157"/>
        <v>0</v>
      </c>
      <c r="N608" s="81"/>
      <c r="O608" s="58"/>
    </row>
    <row r="609" spans="1:15" ht="60" x14ac:dyDescent="0.2">
      <c r="A609" s="87"/>
      <c r="B609" s="90"/>
      <c r="C609" s="92"/>
      <c r="D609" s="46" t="s">
        <v>6</v>
      </c>
      <c r="E609" s="47">
        <f t="shared" ref="E609:K609" si="158">E614</f>
        <v>0</v>
      </c>
      <c r="F609" s="47">
        <f t="shared" si="158"/>
        <v>0</v>
      </c>
      <c r="G609" s="47">
        <f t="shared" si="158"/>
        <v>0</v>
      </c>
      <c r="H609" s="47">
        <f t="shared" si="158"/>
        <v>0</v>
      </c>
      <c r="I609" s="47">
        <f t="shared" si="158"/>
        <v>0</v>
      </c>
      <c r="J609" s="47">
        <f t="shared" si="158"/>
        <v>0</v>
      </c>
      <c r="K609" s="47">
        <f t="shared" si="158"/>
        <v>0</v>
      </c>
      <c r="L609" s="47">
        <f t="shared" si="157"/>
        <v>0</v>
      </c>
      <c r="M609" s="47">
        <f t="shared" si="157"/>
        <v>0</v>
      </c>
      <c r="N609" s="81"/>
      <c r="O609" s="58"/>
    </row>
    <row r="610" spans="1:15" ht="60" x14ac:dyDescent="0.2">
      <c r="A610" s="87"/>
      <c r="B610" s="90"/>
      <c r="C610" s="92"/>
      <c r="D610" s="46" t="s">
        <v>14</v>
      </c>
      <c r="E610" s="47">
        <f t="shared" ref="E610:K610" si="159">E615</f>
        <v>0</v>
      </c>
      <c r="F610" s="47">
        <f t="shared" si="159"/>
        <v>0</v>
      </c>
      <c r="G610" s="47">
        <f t="shared" si="159"/>
        <v>0</v>
      </c>
      <c r="H610" s="47">
        <f t="shared" si="159"/>
        <v>0</v>
      </c>
      <c r="I610" s="47">
        <f t="shared" si="159"/>
        <v>0</v>
      </c>
      <c r="J610" s="47">
        <f t="shared" si="159"/>
        <v>0</v>
      </c>
      <c r="K610" s="47">
        <f t="shared" si="159"/>
        <v>0</v>
      </c>
      <c r="L610" s="47">
        <f t="shared" si="157"/>
        <v>0</v>
      </c>
      <c r="M610" s="47">
        <f t="shared" si="157"/>
        <v>0</v>
      </c>
      <c r="N610" s="81"/>
      <c r="O610" s="58"/>
    </row>
    <row r="611" spans="1:15" ht="30" x14ac:dyDescent="0.2">
      <c r="A611" s="88"/>
      <c r="B611" s="91"/>
      <c r="C611" s="92"/>
      <c r="D611" s="46" t="s">
        <v>20</v>
      </c>
      <c r="E611" s="47">
        <f t="shared" ref="E611:K611" si="160">E616</f>
        <v>0</v>
      </c>
      <c r="F611" s="47">
        <f t="shared" si="160"/>
        <v>0</v>
      </c>
      <c r="G611" s="47">
        <f t="shared" si="160"/>
        <v>0</v>
      </c>
      <c r="H611" s="47">
        <f t="shared" si="160"/>
        <v>0</v>
      </c>
      <c r="I611" s="47">
        <f t="shared" si="160"/>
        <v>0</v>
      </c>
      <c r="J611" s="47">
        <f t="shared" si="160"/>
        <v>0</v>
      </c>
      <c r="K611" s="47">
        <f t="shared" si="160"/>
        <v>0</v>
      </c>
      <c r="L611" s="47">
        <f t="shared" si="157"/>
        <v>0</v>
      </c>
      <c r="M611" s="47">
        <f t="shared" si="157"/>
        <v>0</v>
      </c>
      <c r="N611" s="81"/>
      <c r="O611" s="59"/>
    </row>
    <row r="612" spans="1:15" ht="15" customHeight="1" x14ac:dyDescent="0.2">
      <c r="A612" s="83" t="s">
        <v>40</v>
      </c>
      <c r="B612" s="57" t="s">
        <v>39</v>
      </c>
      <c r="C612" s="78"/>
      <c r="D612" s="43" t="s">
        <v>2</v>
      </c>
      <c r="E612" s="8">
        <f>SUM(E613:E616)</f>
        <v>0</v>
      </c>
      <c r="F612" s="8">
        <f>SUM(G612:K612)</f>
        <v>0</v>
      </c>
      <c r="G612" s="8">
        <f t="shared" ref="G612:M612" si="161">SUM(G613:G616)</f>
        <v>0</v>
      </c>
      <c r="H612" s="8">
        <f t="shared" si="161"/>
        <v>0</v>
      </c>
      <c r="I612" s="8">
        <f t="shared" si="161"/>
        <v>0</v>
      </c>
      <c r="J612" s="8">
        <f t="shared" si="161"/>
        <v>0</v>
      </c>
      <c r="K612" s="8">
        <f t="shared" si="161"/>
        <v>0</v>
      </c>
      <c r="L612" s="8">
        <f t="shared" si="161"/>
        <v>0</v>
      </c>
      <c r="M612" s="8">
        <f t="shared" si="161"/>
        <v>0</v>
      </c>
      <c r="N612" s="81"/>
      <c r="O612" s="82"/>
    </row>
    <row r="613" spans="1:15" ht="45" x14ac:dyDescent="0.2">
      <c r="A613" s="84"/>
      <c r="B613" s="58"/>
      <c r="C613" s="79"/>
      <c r="D613" s="43" t="s">
        <v>1</v>
      </c>
      <c r="E613" s="8">
        <v>0</v>
      </c>
      <c r="F613" s="8">
        <f>SUM(G613:K613)</f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1"/>
      <c r="O613" s="82"/>
    </row>
    <row r="614" spans="1:15" ht="45" x14ac:dyDescent="0.2">
      <c r="A614" s="84"/>
      <c r="B614" s="58"/>
      <c r="C614" s="79"/>
      <c r="D614" s="43" t="s">
        <v>6</v>
      </c>
      <c r="E614" s="8">
        <v>0</v>
      </c>
      <c r="F614" s="8">
        <f>SUM(G614:K614)</f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1"/>
      <c r="O614" s="82"/>
    </row>
    <row r="615" spans="1:15" ht="45" x14ac:dyDescent="0.2">
      <c r="A615" s="84"/>
      <c r="B615" s="58"/>
      <c r="C615" s="79"/>
      <c r="D615" s="43" t="s">
        <v>14</v>
      </c>
      <c r="E615" s="8">
        <v>0</v>
      </c>
      <c r="F615" s="8">
        <f>SUM(G615:K615)</f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1"/>
      <c r="O615" s="82"/>
    </row>
    <row r="616" spans="1:15" ht="30" x14ac:dyDescent="0.2">
      <c r="A616" s="85"/>
      <c r="B616" s="59"/>
      <c r="C616" s="80"/>
      <c r="D616" s="43" t="s">
        <v>20</v>
      </c>
      <c r="E616" s="8">
        <v>0</v>
      </c>
      <c r="F616" s="8">
        <f>SUM(G616:K616)</f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1"/>
      <c r="O616" s="82"/>
    </row>
    <row r="617" spans="1:15" ht="15" x14ac:dyDescent="0.2">
      <c r="A617" s="86" t="s">
        <v>319</v>
      </c>
      <c r="B617" s="89" t="s">
        <v>318</v>
      </c>
      <c r="C617" s="92"/>
      <c r="D617" s="46" t="s">
        <v>2</v>
      </c>
      <c r="E617" s="47">
        <f>SUM(E618:E621)</f>
        <v>0</v>
      </c>
      <c r="F617" s="47">
        <f>F622+F627+F632+F637+F642+F647+F652</f>
        <v>272532.63</v>
      </c>
      <c r="G617" s="47">
        <f t="shared" ref="G617:M617" si="162">SUM(G618:G621)</f>
        <v>0</v>
      </c>
      <c r="H617" s="47">
        <f>H622+H627+H632+H637+H642+H647+H652</f>
        <v>272532.63</v>
      </c>
      <c r="I617" s="47">
        <f t="shared" si="162"/>
        <v>0</v>
      </c>
      <c r="J617" s="47">
        <f t="shared" si="162"/>
        <v>0</v>
      </c>
      <c r="K617" s="47">
        <f t="shared" si="162"/>
        <v>0</v>
      </c>
      <c r="L617" s="47">
        <f t="shared" si="162"/>
        <v>0</v>
      </c>
      <c r="M617" s="47">
        <f t="shared" si="162"/>
        <v>0</v>
      </c>
      <c r="N617" s="81" t="s">
        <v>64</v>
      </c>
      <c r="O617" s="57"/>
    </row>
    <row r="618" spans="1:15" ht="45" x14ac:dyDescent="0.2">
      <c r="A618" s="87"/>
      <c r="B618" s="90"/>
      <c r="C618" s="92"/>
      <c r="D618" s="46" t="s">
        <v>1</v>
      </c>
      <c r="E618" s="47">
        <f>E623</f>
        <v>0</v>
      </c>
      <c r="F618" s="47">
        <f>F623+F628+F633+F638</f>
        <v>0</v>
      </c>
      <c r="G618" s="47">
        <f t="shared" ref="G618:M618" si="163">G623</f>
        <v>0</v>
      </c>
      <c r="H618" s="47">
        <f>H623+H628+H633+H638+H643</f>
        <v>0</v>
      </c>
      <c r="I618" s="47">
        <f t="shared" si="163"/>
        <v>0</v>
      </c>
      <c r="J618" s="47">
        <f t="shared" si="163"/>
        <v>0</v>
      </c>
      <c r="K618" s="47">
        <f t="shared" si="163"/>
        <v>0</v>
      </c>
      <c r="L618" s="47">
        <f t="shared" si="163"/>
        <v>0</v>
      </c>
      <c r="M618" s="47">
        <f t="shared" si="163"/>
        <v>0</v>
      </c>
      <c r="N618" s="81"/>
      <c r="O618" s="58"/>
    </row>
    <row r="619" spans="1:15" ht="60" x14ac:dyDescent="0.2">
      <c r="A619" s="87"/>
      <c r="B619" s="90"/>
      <c r="C619" s="92"/>
      <c r="D619" s="46" t="s">
        <v>6</v>
      </c>
      <c r="E619" s="47">
        <f t="shared" ref="E619:M619" si="164">E624</f>
        <v>0</v>
      </c>
      <c r="F619" s="47">
        <f>F624+F629+F634+F639+F644+F649+F654</f>
        <v>258536.94</v>
      </c>
      <c r="G619" s="47">
        <f t="shared" si="164"/>
        <v>0</v>
      </c>
      <c r="H619" s="47">
        <f>H624+H629+H634+H639+H644+H649+H654</f>
        <v>258536.94</v>
      </c>
      <c r="I619" s="47">
        <f t="shared" si="164"/>
        <v>0</v>
      </c>
      <c r="J619" s="47">
        <f t="shared" si="164"/>
        <v>0</v>
      </c>
      <c r="K619" s="47">
        <f t="shared" si="164"/>
        <v>0</v>
      </c>
      <c r="L619" s="47">
        <f t="shared" si="164"/>
        <v>0</v>
      </c>
      <c r="M619" s="47">
        <f t="shared" si="164"/>
        <v>0</v>
      </c>
      <c r="N619" s="81"/>
      <c r="O619" s="58"/>
    </row>
    <row r="620" spans="1:15" ht="60" x14ac:dyDescent="0.2">
      <c r="A620" s="87"/>
      <c r="B620" s="90"/>
      <c r="C620" s="92"/>
      <c r="D620" s="46" t="s">
        <v>14</v>
      </c>
      <c r="E620" s="47">
        <f t="shared" ref="E620:M620" si="165">E625</f>
        <v>0</v>
      </c>
      <c r="F620" s="47">
        <f>F625+F630+F635+F640+F645+F650+F655</f>
        <v>13995.69</v>
      </c>
      <c r="G620" s="47">
        <f t="shared" si="165"/>
        <v>0</v>
      </c>
      <c r="H620" s="47">
        <f>H625+H630+H635+H640+H645+H650+H655</f>
        <v>13995.69</v>
      </c>
      <c r="I620" s="47">
        <f t="shared" si="165"/>
        <v>0</v>
      </c>
      <c r="J620" s="47">
        <f t="shared" si="165"/>
        <v>0</v>
      </c>
      <c r="K620" s="47">
        <f t="shared" si="165"/>
        <v>0</v>
      </c>
      <c r="L620" s="47">
        <f t="shared" si="165"/>
        <v>0</v>
      </c>
      <c r="M620" s="47">
        <f t="shared" si="165"/>
        <v>0</v>
      </c>
      <c r="N620" s="81"/>
      <c r="O620" s="58"/>
    </row>
    <row r="621" spans="1:15" ht="30" x14ac:dyDescent="0.2">
      <c r="A621" s="88"/>
      <c r="B621" s="91"/>
      <c r="C621" s="92"/>
      <c r="D621" s="46" t="s">
        <v>20</v>
      </c>
      <c r="E621" s="47">
        <f t="shared" ref="E621:M621" si="166">E626</f>
        <v>0</v>
      </c>
      <c r="F621" s="47">
        <f t="shared" si="166"/>
        <v>0</v>
      </c>
      <c r="G621" s="47">
        <f t="shared" si="166"/>
        <v>0</v>
      </c>
      <c r="H621" s="47">
        <f t="shared" ref="H621" si="167">H626+H631+H636+H641+H646</f>
        <v>0</v>
      </c>
      <c r="I621" s="47">
        <f t="shared" si="166"/>
        <v>0</v>
      </c>
      <c r="J621" s="47">
        <f t="shared" si="166"/>
        <v>0</v>
      </c>
      <c r="K621" s="47">
        <f t="shared" si="166"/>
        <v>0</v>
      </c>
      <c r="L621" s="47">
        <f t="shared" si="166"/>
        <v>0</v>
      </c>
      <c r="M621" s="47">
        <f t="shared" si="166"/>
        <v>0</v>
      </c>
      <c r="N621" s="81"/>
      <c r="O621" s="59"/>
    </row>
    <row r="622" spans="1:15" ht="15" customHeight="1" x14ac:dyDescent="0.2">
      <c r="A622" s="86" t="s">
        <v>320</v>
      </c>
      <c r="B622" s="60" t="s">
        <v>301</v>
      </c>
      <c r="C622" s="78">
        <v>2019</v>
      </c>
      <c r="D622" s="43" t="s">
        <v>2</v>
      </c>
      <c r="E622" s="8">
        <f>SUM(E623:E626)</f>
        <v>0</v>
      </c>
      <c r="F622" s="8">
        <f t="shared" ref="F622:F660" si="168">SUM(G622:K622)</f>
        <v>100000</v>
      </c>
      <c r="G622" s="8">
        <f t="shared" ref="G622:M622" si="169">SUM(G623:G626)</f>
        <v>0</v>
      </c>
      <c r="H622" s="8">
        <f t="shared" si="169"/>
        <v>100000</v>
      </c>
      <c r="I622" s="8">
        <f t="shared" si="169"/>
        <v>0</v>
      </c>
      <c r="J622" s="8">
        <f t="shared" si="169"/>
        <v>0</v>
      </c>
      <c r="K622" s="8">
        <f t="shared" si="169"/>
        <v>0</v>
      </c>
      <c r="L622" s="8">
        <f t="shared" si="169"/>
        <v>0</v>
      </c>
      <c r="M622" s="8">
        <f t="shared" si="169"/>
        <v>0</v>
      </c>
      <c r="N622" s="81"/>
      <c r="O622" s="78"/>
    </row>
    <row r="623" spans="1:15" ht="45" x14ac:dyDescent="0.2">
      <c r="A623" s="87"/>
      <c r="B623" s="60"/>
      <c r="C623" s="79"/>
      <c r="D623" s="43" t="s">
        <v>1</v>
      </c>
      <c r="E623" s="8">
        <v>0</v>
      </c>
      <c r="F623" s="8">
        <f t="shared" si="168"/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1"/>
      <c r="O623" s="79"/>
    </row>
    <row r="624" spans="1:15" ht="45" x14ac:dyDescent="0.2">
      <c r="A624" s="87"/>
      <c r="B624" s="60"/>
      <c r="C624" s="79"/>
      <c r="D624" s="43" t="s">
        <v>6</v>
      </c>
      <c r="E624" s="8">
        <v>0</v>
      </c>
      <c r="F624" s="8">
        <f t="shared" si="168"/>
        <v>100000</v>
      </c>
      <c r="G624" s="8">
        <v>0</v>
      </c>
      <c r="H624" s="8">
        <v>100000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1"/>
      <c r="O624" s="79"/>
    </row>
    <row r="625" spans="1:15" ht="45" x14ac:dyDescent="0.2">
      <c r="A625" s="87"/>
      <c r="B625" s="60"/>
      <c r="C625" s="79"/>
      <c r="D625" s="43" t="s">
        <v>14</v>
      </c>
      <c r="E625" s="8">
        <v>0</v>
      </c>
      <c r="F625" s="8">
        <f t="shared" si="168"/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1"/>
      <c r="O625" s="79"/>
    </row>
    <row r="626" spans="1:15" ht="59.25" customHeight="1" x14ac:dyDescent="0.2">
      <c r="A626" s="88"/>
      <c r="B626" s="60"/>
      <c r="C626" s="80"/>
      <c r="D626" s="43" t="s">
        <v>20</v>
      </c>
      <c r="E626" s="8">
        <v>0</v>
      </c>
      <c r="F626" s="8">
        <f t="shared" si="168"/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1"/>
      <c r="O626" s="80"/>
    </row>
    <row r="627" spans="1:15" ht="15" customHeight="1" x14ac:dyDescent="0.2">
      <c r="A627" s="86" t="s">
        <v>325</v>
      </c>
      <c r="B627" s="60" t="s">
        <v>302</v>
      </c>
      <c r="C627" s="78">
        <v>2019</v>
      </c>
      <c r="D627" s="43" t="s">
        <v>2</v>
      </c>
      <c r="E627" s="8">
        <f>SUM(E628:E631)</f>
        <v>0</v>
      </c>
      <c r="F627" s="8">
        <f t="shared" si="168"/>
        <v>100000</v>
      </c>
      <c r="G627" s="8">
        <f t="shared" ref="G627:M627" si="170">SUM(G628:G631)</f>
        <v>0</v>
      </c>
      <c r="H627" s="8">
        <f t="shared" si="170"/>
        <v>100000</v>
      </c>
      <c r="I627" s="8">
        <f t="shared" si="170"/>
        <v>0</v>
      </c>
      <c r="J627" s="8">
        <f t="shared" si="170"/>
        <v>0</v>
      </c>
      <c r="K627" s="8">
        <f t="shared" si="170"/>
        <v>0</v>
      </c>
      <c r="L627" s="8">
        <f t="shared" si="170"/>
        <v>0</v>
      </c>
      <c r="M627" s="8">
        <f t="shared" si="170"/>
        <v>0</v>
      </c>
      <c r="N627" s="81"/>
      <c r="O627" s="78"/>
    </row>
    <row r="628" spans="1:15" ht="45" x14ac:dyDescent="0.2">
      <c r="A628" s="87"/>
      <c r="B628" s="60"/>
      <c r="C628" s="79"/>
      <c r="D628" s="43" t="s">
        <v>1</v>
      </c>
      <c r="E628" s="8">
        <v>0</v>
      </c>
      <c r="F628" s="8">
        <f t="shared" si="168"/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1"/>
      <c r="O628" s="79"/>
    </row>
    <row r="629" spans="1:15" ht="45" x14ac:dyDescent="0.2">
      <c r="A629" s="87"/>
      <c r="B629" s="60"/>
      <c r="C629" s="79"/>
      <c r="D629" s="43" t="s">
        <v>6</v>
      </c>
      <c r="E629" s="8">
        <v>0</v>
      </c>
      <c r="F629" s="8">
        <f t="shared" si="168"/>
        <v>100000</v>
      </c>
      <c r="G629" s="8">
        <v>0</v>
      </c>
      <c r="H629" s="8">
        <v>100000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1"/>
      <c r="O629" s="79"/>
    </row>
    <row r="630" spans="1:15" ht="45" x14ac:dyDescent="0.2">
      <c r="A630" s="87"/>
      <c r="B630" s="60"/>
      <c r="C630" s="79"/>
      <c r="D630" s="43" t="s">
        <v>14</v>
      </c>
      <c r="E630" s="8">
        <v>0</v>
      </c>
      <c r="F630" s="8">
        <f t="shared" si="168"/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1"/>
      <c r="O630" s="79"/>
    </row>
    <row r="631" spans="1:15" ht="63.75" customHeight="1" x14ac:dyDescent="0.2">
      <c r="A631" s="88"/>
      <c r="B631" s="60"/>
      <c r="C631" s="80"/>
      <c r="D631" s="43" t="s">
        <v>20</v>
      </c>
      <c r="E631" s="8">
        <v>0</v>
      </c>
      <c r="F631" s="8">
        <f t="shared" si="168"/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1"/>
      <c r="O631" s="80"/>
    </row>
    <row r="632" spans="1:15" ht="15" customHeight="1" x14ac:dyDescent="0.2">
      <c r="A632" s="86" t="s">
        <v>326</v>
      </c>
      <c r="B632" s="57" t="s">
        <v>352</v>
      </c>
      <c r="C632" s="78">
        <v>2019</v>
      </c>
      <c r="D632" s="43" t="s">
        <v>2</v>
      </c>
      <c r="E632" s="8">
        <f>SUM(E633:E636)</f>
        <v>0</v>
      </c>
      <c r="F632" s="8">
        <f t="shared" si="168"/>
        <v>13537.03</v>
      </c>
      <c r="G632" s="8">
        <f t="shared" ref="G632:M632" si="171">SUM(G633:G636)</f>
        <v>0</v>
      </c>
      <c r="H632" s="8">
        <f t="shared" si="171"/>
        <v>13537.03</v>
      </c>
      <c r="I632" s="8">
        <f t="shared" si="171"/>
        <v>0</v>
      </c>
      <c r="J632" s="8">
        <f t="shared" si="171"/>
        <v>0</v>
      </c>
      <c r="K632" s="8">
        <f t="shared" si="171"/>
        <v>0</v>
      </c>
      <c r="L632" s="8">
        <f t="shared" si="171"/>
        <v>0</v>
      </c>
      <c r="M632" s="8">
        <f t="shared" si="171"/>
        <v>0</v>
      </c>
      <c r="N632" s="81"/>
      <c r="O632" s="82"/>
    </row>
    <row r="633" spans="1:15" ht="56.25" customHeight="1" x14ac:dyDescent="0.2">
      <c r="A633" s="87"/>
      <c r="B633" s="58"/>
      <c r="C633" s="79"/>
      <c r="D633" s="43" t="s">
        <v>1</v>
      </c>
      <c r="E633" s="8">
        <v>0</v>
      </c>
      <c r="F633" s="8">
        <f t="shared" si="168"/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1"/>
      <c r="O633" s="82"/>
    </row>
    <row r="634" spans="1:15" ht="51" customHeight="1" x14ac:dyDescent="0.2">
      <c r="A634" s="87"/>
      <c r="B634" s="58"/>
      <c r="C634" s="79"/>
      <c r="D634" s="43" t="s">
        <v>6</v>
      </c>
      <c r="E634" s="8">
        <v>0</v>
      </c>
      <c r="F634" s="8">
        <f t="shared" si="168"/>
        <v>8537.0300000000007</v>
      </c>
      <c r="G634" s="8">
        <v>0</v>
      </c>
      <c r="H634" s="8">
        <v>8537.0300000000007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1"/>
      <c r="O634" s="82"/>
    </row>
    <row r="635" spans="1:15" ht="52.5" customHeight="1" x14ac:dyDescent="0.2">
      <c r="A635" s="87"/>
      <c r="B635" s="58"/>
      <c r="C635" s="79"/>
      <c r="D635" s="43" t="s">
        <v>14</v>
      </c>
      <c r="E635" s="8">
        <v>0</v>
      </c>
      <c r="F635" s="8">
        <f t="shared" si="168"/>
        <v>5000</v>
      </c>
      <c r="G635" s="8">
        <v>0</v>
      </c>
      <c r="H635" s="8">
        <v>5000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1"/>
      <c r="O635" s="82"/>
    </row>
    <row r="636" spans="1:15" ht="50.25" customHeight="1" x14ac:dyDescent="0.2">
      <c r="A636" s="88"/>
      <c r="B636" s="59"/>
      <c r="C636" s="80"/>
      <c r="D636" s="43" t="s">
        <v>20</v>
      </c>
      <c r="E636" s="8">
        <v>0</v>
      </c>
      <c r="F636" s="8">
        <f t="shared" si="168"/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1"/>
      <c r="O636" s="82"/>
    </row>
    <row r="637" spans="1:15" ht="15" customHeight="1" x14ac:dyDescent="0.2">
      <c r="A637" s="86" t="s">
        <v>330</v>
      </c>
      <c r="B637" s="57" t="s">
        <v>331</v>
      </c>
      <c r="C637" s="78">
        <v>2019</v>
      </c>
      <c r="D637" s="43" t="s">
        <v>2</v>
      </c>
      <c r="E637" s="8">
        <f>SUM(E638:E641)</f>
        <v>0</v>
      </c>
      <c r="F637" s="8">
        <f t="shared" ref="F637:F641" si="172">SUM(G637:K637)</f>
        <v>25060</v>
      </c>
      <c r="G637" s="8">
        <f t="shared" ref="G637:M637" si="173">SUM(G638:G641)</f>
        <v>0</v>
      </c>
      <c r="H637" s="8">
        <f t="shared" si="173"/>
        <v>25060</v>
      </c>
      <c r="I637" s="8">
        <f t="shared" si="173"/>
        <v>0</v>
      </c>
      <c r="J637" s="8">
        <f t="shared" si="173"/>
        <v>0</v>
      </c>
      <c r="K637" s="8">
        <f t="shared" si="173"/>
        <v>0</v>
      </c>
      <c r="L637" s="8">
        <f t="shared" si="173"/>
        <v>0</v>
      </c>
      <c r="M637" s="8">
        <f t="shared" si="173"/>
        <v>0</v>
      </c>
      <c r="N637" s="81"/>
      <c r="O637" s="82"/>
    </row>
    <row r="638" spans="1:15" ht="45" x14ac:dyDescent="0.2">
      <c r="A638" s="87"/>
      <c r="B638" s="58"/>
      <c r="C638" s="79"/>
      <c r="D638" s="43" t="s">
        <v>1</v>
      </c>
      <c r="E638" s="8">
        <v>0</v>
      </c>
      <c r="F638" s="8">
        <f t="shared" si="172"/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1"/>
      <c r="O638" s="82"/>
    </row>
    <row r="639" spans="1:15" ht="45" x14ac:dyDescent="0.2">
      <c r="A639" s="87"/>
      <c r="B639" s="58"/>
      <c r="C639" s="79"/>
      <c r="D639" s="43" t="s">
        <v>6</v>
      </c>
      <c r="E639" s="8">
        <v>0</v>
      </c>
      <c r="F639" s="8">
        <f t="shared" si="172"/>
        <v>16439.310000000001</v>
      </c>
      <c r="G639" s="8">
        <v>0</v>
      </c>
      <c r="H639" s="8">
        <v>16439.310000000001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1"/>
      <c r="O639" s="82"/>
    </row>
    <row r="640" spans="1:15" ht="45" x14ac:dyDescent="0.2">
      <c r="A640" s="87"/>
      <c r="B640" s="58"/>
      <c r="C640" s="79"/>
      <c r="D640" s="43" t="s">
        <v>14</v>
      </c>
      <c r="E640" s="8">
        <v>0</v>
      </c>
      <c r="F640" s="8">
        <f t="shared" si="172"/>
        <v>8620.69</v>
      </c>
      <c r="G640" s="8">
        <v>0</v>
      </c>
      <c r="H640" s="8">
        <v>8620.69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1"/>
      <c r="O640" s="82"/>
    </row>
    <row r="641" spans="1:16" ht="30" x14ac:dyDescent="0.2">
      <c r="A641" s="88"/>
      <c r="B641" s="59"/>
      <c r="C641" s="80"/>
      <c r="D641" s="43" t="s">
        <v>20</v>
      </c>
      <c r="E641" s="8">
        <v>0</v>
      </c>
      <c r="F641" s="8">
        <f t="shared" si="172"/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1"/>
      <c r="O641" s="82"/>
    </row>
    <row r="642" spans="1:16" ht="15" customHeight="1" x14ac:dyDescent="0.2">
      <c r="A642" s="86" t="s">
        <v>351</v>
      </c>
      <c r="B642" s="57" t="s">
        <v>353</v>
      </c>
      <c r="C642" s="78">
        <v>2019</v>
      </c>
      <c r="D642" s="43" t="s">
        <v>2</v>
      </c>
      <c r="E642" s="8">
        <f>SUM(E643:E646)</f>
        <v>0</v>
      </c>
      <c r="F642" s="8">
        <f t="shared" ref="F642:F646" si="174">SUM(G642:K642)</f>
        <v>32500</v>
      </c>
      <c r="G642" s="8">
        <f t="shared" ref="G642:M642" si="175">SUM(G643:G646)</f>
        <v>0</v>
      </c>
      <c r="H642" s="8">
        <f t="shared" si="175"/>
        <v>32500</v>
      </c>
      <c r="I642" s="8">
        <f t="shared" si="175"/>
        <v>0</v>
      </c>
      <c r="J642" s="8">
        <f t="shared" si="175"/>
        <v>0</v>
      </c>
      <c r="K642" s="8">
        <f t="shared" si="175"/>
        <v>0</v>
      </c>
      <c r="L642" s="8">
        <f t="shared" si="175"/>
        <v>0</v>
      </c>
      <c r="M642" s="8">
        <f t="shared" si="175"/>
        <v>0</v>
      </c>
      <c r="N642" s="81"/>
      <c r="O642" s="82"/>
    </row>
    <row r="643" spans="1:16" ht="54" customHeight="1" x14ac:dyDescent="0.2">
      <c r="A643" s="87"/>
      <c r="B643" s="58"/>
      <c r="C643" s="79"/>
      <c r="D643" s="43" t="s">
        <v>1</v>
      </c>
      <c r="E643" s="8">
        <v>0</v>
      </c>
      <c r="F643" s="8">
        <f t="shared" si="174"/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1"/>
      <c r="O643" s="82"/>
    </row>
    <row r="644" spans="1:16" ht="77.25" customHeight="1" x14ac:dyDescent="0.2">
      <c r="A644" s="87"/>
      <c r="B644" s="58"/>
      <c r="C644" s="79"/>
      <c r="D644" s="43" t="s">
        <v>6</v>
      </c>
      <c r="E644" s="8">
        <v>0</v>
      </c>
      <c r="F644" s="8">
        <f t="shared" si="174"/>
        <v>32175</v>
      </c>
      <c r="G644" s="8">
        <v>0</v>
      </c>
      <c r="H644" s="8">
        <v>32175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1"/>
      <c r="O644" s="82"/>
    </row>
    <row r="645" spans="1:16" ht="69.75" customHeight="1" x14ac:dyDescent="0.2">
      <c r="A645" s="87"/>
      <c r="B645" s="58"/>
      <c r="C645" s="79"/>
      <c r="D645" s="43" t="s">
        <v>14</v>
      </c>
      <c r="E645" s="8">
        <v>0</v>
      </c>
      <c r="F645" s="8">
        <f t="shared" si="174"/>
        <v>325</v>
      </c>
      <c r="G645" s="8">
        <v>0</v>
      </c>
      <c r="H645" s="8">
        <v>325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1"/>
      <c r="O645" s="82"/>
    </row>
    <row r="646" spans="1:16" ht="63.75" customHeight="1" x14ac:dyDescent="0.2">
      <c r="A646" s="88"/>
      <c r="B646" s="59"/>
      <c r="C646" s="80"/>
      <c r="D646" s="43" t="s">
        <v>20</v>
      </c>
      <c r="E646" s="8">
        <v>0</v>
      </c>
      <c r="F646" s="8">
        <f t="shared" si="174"/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1"/>
      <c r="O646" s="82"/>
    </row>
    <row r="647" spans="1:16" ht="15" customHeight="1" x14ac:dyDescent="0.2">
      <c r="A647" s="86" t="s">
        <v>356</v>
      </c>
      <c r="B647" s="57" t="s">
        <v>357</v>
      </c>
      <c r="C647" s="78">
        <v>2019</v>
      </c>
      <c r="D647" s="43" t="s">
        <v>2</v>
      </c>
      <c r="E647" s="8">
        <f>SUM(E648:E651)</f>
        <v>0</v>
      </c>
      <c r="F647" s="8">
        <f t="shared" ref="F647:F651" si="176">SUM(G647:K647)</f>
        <v>1000</v>
      </c>
      <c r="G647" s="8">
        <f t="shared" ref="G647:M647" si="177">SUM(G648:G651)</f>
        <v>0</v>
      </c>
      <c r="H647" s="8">
        <f t="shared" si="177"/>
        <v>1000</v>
      </c>
      <c r="I647" s="8">
        <f t="shared" si="177"/>
        <v>0</v>
      </c>
      <c r="J647" s="8">
        <f t="shared" si="177"/>
        <v>0</v>
      </c>
      <c r="K647" s="8">
        <f t="shared" si="177"/>
        <v>0</v>
      </c>
      <c r="L647" s="8">
        <f t="shared" si="177"/>
        <v>0</v>
      </c>
      <c r="M647" s="8">
        <f t="shared" si="177"/>
        <v>0</v>
      </c>
      <c r="N647" s="81"/>
      <c r="O647" s="82"/>
    </row>
    <row r="648" spans="1:16" ht="49.5" customHeight="1" x14ac:dyDescent="0.2">
      <c r="A648" s="87"/>
      <c r="B648" s="58"/>
      <c r="C648" s="79"/>
      <c r="D648" s="43" t="s">
        <v>1</v>
      </c>
      <c r="E648" s="8">
        <v>0</v>
      </c>
      <c r="F648" s="8">
        <f t="shared" si="176"/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1"/>
      <c r="O648" s="82"/>
    </row>
    <row r="649" spans="1:16" ht="33.75" customHeight="1" x14ac:dyDescent="0.2">
      <c r="A649" s="87"/>
      <c r="B649" s="58"/>
      <c r="C649" s="79"/>
      <c r="D649" s="43" t="s">
        <v>6</v>
      </c>
      <c r="E649" s="8">
        <v>0</v>
      </c>
      <c r="F649" s="8">
        <f t="shared" si="176"/>
        <v>950</v>
      </c>
      <c r="G649" s="8">
        <v>0</v>
      </c>
      <c r="H649" s="8">
        <v>950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1"/>
      <c r="O649" s="82"/>
    </row>
    <row r="650" spans="1:16" ht="45.75" customHeight="1" x14ac:dyDescent="0.2">
      <c r="A650" s="87"/>
      <c r="B650" s="58"/>
      <c r="C650" s="79"/>
      <c r="D650" s="43" t="s">
        <v>14</v>
      </c>
      <c r="E650" s="8">
        <v>0</v>
      </c>
      <c r="F650" s="8">
        <f t="shared" si="176"/>
        <v>50</v>
      </c>
      <c r="G650" s="8">
        <v>0</v>
      </c>
      <c r="H650" s="8">
        <v>50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1"/>
      <c r="O650" s="82"/>
    </row>
    <row r="651" spans="1:16" ht="39.75" customHeight="1" x14ac:dyDescent="0.2">
      <c r="A651" s="88"/>
      <c r="B651" s="59"/>
      <c r="C651" s="80"/>
      <c r="D651" s="43" t="s">
        <v>20</v>
      </c>
      <c r="E651" s="8">
        <v>0</v>
      </c>
      <c r="F651" s="8">
        <f t="shared" si="176"/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1"/>
      <c r="O651" s="82"/>
    </row>
    <row r="652" spans="1:16" ht="15" customHeight="1" x14ac:dyDescent="0.2">
      <c r="A652" s="86" t="s">
        <v>358</v>
      </c>
      <c r="B652" s="57" t="s">
        <v>359</v>
      </c>
      <c r="C652" s="78">
        <v>2019</v>
      </c>
      <c r="D652" s="43" t="s">
        <v>2</v>
      </c>
      <c r="E652" s="8">
        <f>SUM(E653:E656)</f>
        <v>0</v>
      </c>
      <c r="F652" s="8">
        <f t="shared" ref="F652:F656" si="178">SUM(G652:K652)</f>
        <v>435.6</v>
      </c>
      <c r="G652" s="8">
        <f t="shared" ref="G652:M652" si="179">SUM(G653:G656)</f>
        <v>0</v>
      </c>
      <c r="H652" s="8">
        <f t="shared" si="179"/>
        <v>435.6</v>
      </c>
      <c r="I652" s="8">
        <f t="shared" si="179"/>
        <v>0</v>
      </c>
      <c r="J652" s="8">
        <f t="shared" si="179"/>
        <v>0</v>
      </c>
      <c r="K652" s="8">
        <f t="shared" si="179"/>
        <v>0</v>
      </c>
      <c r="L652" s="8">
        <f t="shared" si="179"/>
        <v>0</v>
      </c>
      <c r="M652" s="8">
        <f t="shared" si="179"/>
        <v>0</v>
      </c>
      <c r="N652" s="81"/>
      <c r="O652" s="82"/>
    </row>
    <row r="653" spans="1:16" ht="54" customHeight="1" x14ac:dyDescent="0.2">
      <c r="A653" s="87"/>
      <c r="B653" s="58"/>
      <c r="C653" s="79"/>
      <c r="D653" s="43" t="s">
        <v>1</v>
      </c>
      <c r="E653" s="8">
        <v>0</v>
      </c>
      <c r="F653" s="8">
        <f t="shared" si="178"/>
        <v>0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1"/>
      <c r="O653" s="82"/>
    </row>
    <row r="654" spans="1:16" ht="33.75" customHeight="1" x14ac:dyDescent="0.2">
      <c r="A654" s="87"/>
      <c r="B654" s="58"/>
      <c r="C654" s="79"/>
      <c r="D654" s="43" t="s">
        <v>6</v>
      </c>
      <c r="E654" s="8">
        <v>0</v>
      </c>
      <c r="F654" s="8">
        <f t="shared" si="178"/>
        <v>435.6</v>
      </c>
      <c r="G654" s="8">
        <v>0</v>
      </c>
      <c r="H654" s="8">
        <v>435.6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1"/>
      <c r="O654" s="82"/>
      <c r="P654" s="21"/>
    </row>
    <row r="655" spans="1:16" ht="45.75" customHeight="1" x14ac:dyDescent="0.2">
      <c r="A655" s="87"/>
      <c r="B655" s="58"/>
      <c r="C655" s="79"/>
      <c r="D655" s="43" t="s">
        <v>14</v>
      </c>
      <c r="E655" s="8">
        <v>0</v>
      </c>
      <c r="F655" s="8">
        <f t="shared" si="178"/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1"/>
      <c r="O655" s="82"/>
    </row>
    <row r="656" spans="1:16" ht="33" customHeight="1" x14ac:dyDescent="0.2">
      <c r="A656" s="88"/>
      <c r="B656" s="59"/>
      <c r="C656" s="80"/>
      <c r="D656" s="43" t="s">
        <v>20</v>
      </c>
      <c r="E656" s="8">
        <v>0</v>
      </c>
      <c r="F656" s="8">
        <f t="shared" si="178"/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1"/>
      <c r="O656" s="82"/>
    </row>
    <row r="657" spans="1:15" ht="15" customHeight="1" x14ac:dyDescent="0.2">
      <c r="A657" s="96"/>
      <c r="B657" s="117" t="s">
        <v>42</v>
      </c>
      <c r="C657" s="117"/>
      <c r="D657" s="46" t="s">
        <v>2</v>
      </c>
      <c r="E657" s="30">
        <f>E15+E150+E607</f>
        <v>192698.6</v>
      </c>
      <c r="F657" s="47">
        <f t="shared" si="168"/>
        <v>2098893.61</v>
      </c>
      <c r="G657" s="30">
        <v>501331.81</v>
      </c>
      <c r="H657" s="30">
        <f>H15+H150+H607+H617</f>
        <v>670913.69999999995</v>
      </c>
      <c r="I657" s="30">
        <f t="shared" ref="I657:M661" si="180">I15+I150+I607</f>
        <v>402014.1</v>
      </c>
      <c r="J657" s="30">
        <f t="shared" si="180"/>
        <v>524634</v>
      </c>
      <c r="K657" s="30">
        <f t="shared" si="180"/>
        <v>0</v>
      </c>
      <c r="L657" s="30">
        <f t="shared" si="180"/>
        <v>0</v>
      </c>
      <c r="M657" s="30">
        <f t="shared" si="180"/>
        <v>0</v>
      </c>
      <c r="N657" s="113"/>
      <c r="O657" s="60"/>
    </row>
    <row r="658" spans="1:15" ht="45" x14ac:dyDescent="0.2">
      <c r="A658" s="96"/>
      <c r="B658" s="117"/>
      <c r="C658" s="117"/>
      <c r="D658" s="46" t="s">
        <v>1</v>
      </c>
      <c r="E658" s="30">
        <f>E16+E151+E608</f>
        <v>0</v>
      </c>
      <c r="F658" s="47">
        <f t="shared" si="168"/>
        <v>4535.7299999999996</v>
      </c>
      <c r="G658" s="30">
        <f>G16+G151+G608</f>
        <v>4535.7299999999996</v>
      </c>
      <c r="H658" s="30">
        <f>H16+H151+H608+H618</f>
        <v>0</v>
      </c>
      <c r="I658" s="30">
        <f t="shared" si="180"/>
        <v>0</v>
      </c>
      <c r="J658" s="30">
        <f t="shared" si="180"/>
        <v>0</v>
      </c>
      <c r="K658" s="30">
        <f t="shared" si="180"/>
        <v>0</v>
      </c>
      <c r="L658" s="30">
        <f t="shared" si="180"/>
        <v>0</v>
      </c>
      <c r="M658" s="30">
        <f t="shared" si="180"/>
        <v>0</v>
      </c>
      <c r="N658" s="113"/>
      <c r="O658" s="60"/>
    </row>
    <row r="659" spans="1:15" ht="60" x14ac:dyDescent="0.2">
      <c r="A659" s="96"/>
      <c r="B659" s="117"/>
      <c r="C659" s="117"/>
      <c r="D659" s="46" t="s">
        <v>6</v>
      </c>
      <c r="E659" s="30">
        <f>E17+E152+E609</f>
        <v>0</v>
      </c>
      <c r="F659" s="47">
        <f t="shared" si="168"/>
        <v>334877.71999999997</v>
      </c>
      <c r="G659" s="30">
        <f>G17+G152+G609</f>
        <v>76340.78</v>
      </c>
      <c r="H659" s="30">
        <f>H17+H152+H609+H619</f>
        <v>258536.94</v>
      </c>
      <c r="I659" s="30">
        <f t="shared" si="180"/>
        <v>0</v>
      </c>
      <c r="J659" s="30">
        <f t="shared" si="180"/>
        <v>0</v>
      </c>
      <c r="K659" s="30">
        <f t="shared" si="180"/>
        <v>0</v>
      </c>
      <c r="L659" s="30">
        <f t="shared" si="180"/>
        <v>0</v>
      </c>
      <c r="M659" s="30">
        <f t="shared" si="180"/>
        <v>0</v>
      </c>
      <c r="N659" s="113"/>
      <c r="O659" s="60"/>
    </row>
    <row r="660" spans="1:15" ht="60" x14ac:dyDescent="0.2">
      <c r="A660" s="96"/>
      <c r="B660" s="117"/>
      <c r="C660" s="117"/>
      <c r="D660" s="46" t="s">
        <v>14</v>
      </c>
      <c r="E660" s="30">
        <f>E18+E153+E610</f>
        <v>192698.6</v>
      </c>
      <c r="F660" s="47">
        <f t="shared" si="168"/>
        <v>1759480.1600000001</v>
      </c>
      <c r="G660" s="30">
        <v>420455.3</v>
      </c>
      <c r="H660" s="30">
        <f>H18+H153+H610+H620</f>
        <v>412376.76</v>
      </c>
      <c r="I660" s="30">
        <f t="shared" si="180"/>
        <v>402014.1</v>
      </c>
      <c r="J660" s="30">
        <f t="shared" si="180"/>
        <v>524634</v>
      </c>
      <c r="K660" s="30">
        <f t="shared" si="180"/>
        <v>0</v>
      </c>
      <c r="L660" s="30">
        <f t="shared" si="180"/>
        <v>0</v>
      </c>
      <c r="M660" s="30">
        <f t="shared" si="180"/>
        <v>0</v>
      </c>
      <c r="N660" s="113"/>
      <c r="O660" s="60"/>
    </row>
    <row r="661" spans="1:15" ht="15" x14ac:dyDescent="0.2">
      <c r="A661" s="96"/>
      <c r="B661" s="117"/>
      <c r="C661" s="117"/>
      <c r="D661" s="46" t="s">
        <v>31</v>
      </c>
      <c r="E661" s="30">
        <f>E19+E154+E611</f>
        <v>0</v>
      </c>
      <c r="F661" s="30">
        <f>F19+F154+F611</f>
        <v>0</v>
      </c>
      <c r="G661" s="30">
        <f>G19+G154+G611</f>
        <v>0</v>
      </c>
      <c r="H661" s="30">
        <f>H19+H154+H611</f>
        <v>0</v>
      </c>
      <c r="I661" s="30">
        <f t="shared" si="180"/>
        <v>0</v>
      </c>
      <c r="J661" s="30">
        <f t="shared" si="180"/>
        <v>0</v>
      </c>
      <c r="K661" s="30">
        <f t="shared" si="180"/>
        <v>0</v>
      </c>
      <c r="L661" s="30">
        <f t="shared" si="180"/>
        <v>0</v>
      </c>
      <c r="M661" s="30">
        <f t="shared" si="180"/>
        <v>0</v>
      </c>
      <c r="N661" s="113"/>
      <c r="O661" s="60"/>
    </row>
    <row r="662" spans="1:15" ht="15" x14ac:dyDescent="0.2">
      <c r="A662" s="97" t="s">
        <v>43</v>
      </c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9"/>
    </row>
    <row r="663" spans="1:15" ht="15" customHeight="1" x14ac:dyDescent="0.2">
      <c r="A663" s="96" t="s">
        <v>5</v>
      </c>
      <c r="B663" s="100" t="s">
        <v>47</v>
      </c>
      <c r="C663" s="92" t="s">
        <v>30</v>
      </c>
      <c r="D663" s="46" t="s">
        <v>2</v>
      </c>
      <c r="E663" s="30">
        <f>SUM(E664:E667)</f>
        <v>0</v>
      </c>
      <c r="F663" s="47">
        <f>SUM(G663:K663)</f>
        <v>50358.91</v>
      </c>
      <c r="G663" s="30">
        <f t="shared" ref="G663:M663" si="181">SUM(G664:G667)</f>
        <v>42465.91</v>
      </c>
      <c r="H663" s="30">
        <f t="shared" si="181"/>
        <v>7893</v>
      </c>
      <c r="I663" s="30">
        <f t="shared" si="181"/>
        <v>0</v>
      </c>
      <c r="J663" s="30">
        <f t="shared" si="181"/>
        <v>0</v>
      </c>
      <c r="K663" s="30">
        <f t="shared" si="181"/>
        <v>0</v>
      </c>
      <c r="L663" s="30">
        <f t="shared" si="181"/>
        <v>0</v>
      </c>
      <c r="M663" s="30">
        <f t="shared" si="181"/>
        <v>0</v>
      </c>
      <c r="N663" s="81" t="s">
        <v>64</v>
      </c>
      <c r="O663" s="101" t="s">
        <v>313</v>
      </c>
    </row>
    <row r="664" spans="1:15" ht="45" x14ac:dyDescent="0.2">
      <c r="A664" s="96"/>
      <c r="B664" s="100"/>
      <c r="C664" s="92"/>
      <c r="D664" s="46" t="s">
        <v>1</v>
      </c>
      <c r="E664" s="30">
        <f t="shared" ref="E664:K667" si="182">E669+E674+E679</f>
        <v>0</v>
      </c>
      <c r="F664" s="47">
        <f>SUM(G664:K664)</f>
        <v>0</v>
      </c>
      <c r="G664" s="30">
        <f t="shared" si="182"/>
        <v>0</v>
      </c>
      <c r="H664" s="30">
        <f>H669+H674+H679+H684+H689+H694+H699</f>
        <v>0</v>
      </c>
      <c r="I664" s="30">
        <f t="shared" si="182"/>
        <v>0</v>
      </c>
      <c r="J664" s="30">
        <f t="shared" si="182"/>
        <v>0</v>
      </c>
      <c r="K664" s="30">
        <f t="shared" si="182"/>
        <v>0</v>
      </c>
      <c r="L664" s="30">
        <f t="shared" ref="L664:M667" si="183">L669+L674+L679</f>
        <v>0</v>
      </c>
      <c r="M664" s="30">
        <f t="shared" si="183"/>
        <v>0</v>
      </c>
      <c r="N664" s="81"/>
      <c r="O664" s="102"/>
    </row>
    <row r="665" spans="1:15" ht="60" x14ac:dyDescent="0.2">
      <c r="A665" s="96"/>
      <c r="B665" s="100"/>
      <c r="C665" s="92"/>
      <c r="D665" s="46" t="s">
        <v>6</v>
      </c>
      <c r="E665" s="30">
        <f t="shared" si="182"/>
        <v>0</v>
      </c>
      <c r="F665" s="47">
        <f>SUM(G665:K665)</f>
        <v>27085.91</v>
      </c>
      <c r="G665" s="30">
        <f t="shared" si="182"/>
        <v>27085.91</v>
      </c>
      <c r="H665" s="30">
        <f t="shared" ref="H665" si="184">H670+H675+H680+H685+H690+H695+H700</f>
        <v>0</v>
      </c>
      <c r="I665" s="30">
        <f t="shared" si="182"/>
        <v>0</v>
      </c>
      <c r="J665" s="30">
        <f t="shared" si="182"/>
        <v>0</v>
      </c>
      <c r="K665" s="30">
        <f t="shared" si="182"/>
        <v>0</v>
      </c>
      <c r="L665" s="30">
        <f t="shared" si="183"/>
        <v>0</v>
      </c>
      <c r="M665" s="30">
        <f t="shared" si="183"/>
        <v>0</v>
      </c>
      <c r="N665" s="81"/>
      <c r="O665" s="102"/>
    </row>
    <row r="666" spans="1:15" ht="60" x14ac:dyDescent="0.2">
      <c r="A666" s="96"/>
      <c r="B666" s="100"/>
      <c r="C666" s="92"/>
      <c r="D666" s="46" t="s">
        <v>14</v>
      </c>
      <c r="E666" s="30">
        <f t="shared" si="182"/>
        <v>0</v>
      </c>
      <c r="F666" s="47">
        <f>SUM(G666:K666)</f>
        <v>23273</v>
      </c>
      <c r="G666" s="30">
        <f t="shared" si="182"/>
        <v>15380</v>
      </c>
      <c r="H666" s="30">
        <f>H671+H676+H681+H686+H691+H696+H701+H706</f>
        <v>7893</v>
      </c>
      <c r="I666" s="30">
        <f t="shared" si="182"/>
        <v>0</v>
      </c>
      <c r="J666" s="30">
        <f t="shared" si="182"/>
        <v>0</v>
      </c>
      <c r="K666" s="30">
        <f t="shared" si="182"/>
        <v>0</v>
      </c>
      <c r="L666" s="30">
        <f t="shared" si="183"/>
        <v>0</v>
      </c>
      <c r="M666" s="30">
        <f t="shared" si="183"/>
        <v>0</v>
      </c>
      <c r="N666" s="81"/>
      <c r="O666" s="102"/>
    </row>
    <row r="667" spans="1:15" ht="15" x14ac:dyDescent="0.2">
      <c r="A667" s="96"/>
      <c r="B667" s="100"/>
      <c r="C667" s="92"/>
      <c r="D667" s="46" t="s">
        <v>31</v>
      </c>
      <c r="E667" s="30">
        <f t="shared" si="182"/>
        <v>0</v>
      </c>
      <c r="F667" s="30">
        <f t="shared" si="182"/>
        <v>0</v>
      </c>
      <c r="G667" s="30">
        <f t="shared" si="182"/>
        <v>0</v>
      </c>
      <c r="H667" s="30">
        <f t="shared" si="182"/>
        <v>0</v>
      </c>
      <c r="I667" s="30">
        <f t="shared" si="182"/>
        <v>0</v>
      </c>
      <c r="J667" s="30">
        <f t="shared" si="182"/>
        <v>0</v>
      </c>
      <c r="K667" s="30">
        <f t="shared" si="182"/>
        <v>0</v>
      </c>
      <c r="L667" s="30">
        <f t="shared" si="183"/>
        <v>0</v>
      </c>
      <c r="M667" s="30">
        <f t="shared" si="183"/>
        <v>0</v>
      </c>
      <c r="N667" s="81"/>
      <c r="O667" s="103"/>
    </row>
    <row r="668" spans="1:15" ht="15" customHeight="1" x14ac:dyDescent="0.2">
      <c r="A668" s="83" t="s">
        <v>11</v>
      </c>
      <c r="B668" s="57" t="s">
        <v>44</v>
      </c>
      <c r="C668" s="78"/>
      <c r="D668" s="43" t="s">
        <v>2</v>
      </c>
      <c r="E668" s="8">
        <f>SUM(E669:E672)</f>
        <v>0</v>
      </c>
      <c r="F668" s="8">
        <f t="shared" ref="F668:F686" si="185">SUM(G668:K668)</f>
        <v>0</v>
      </c>
      <c r="G668" s="8">
        <f t="shared" ref="G668:M668" si="186">SUM(G669:G672)</f>
        <v>0</v>
      </c>
      <c r="H668" s="8">
        <f t="shared" si="186"/>
        <v>0</v>
      </c>
      <c r="I668" s="8">
        <f t="shared" si="186"/>
        <v>0</v>
      </c>
      <c r="J668" s="8">
        <f t="shared" si="186"/>
        <v>0</v>
      </c>
      <c r="K668" s="8">
        <f t="shared" si="186"/>
        <v>0</v>
      </c>
      <c r="L668" s="8">
        <f t="shared" si="186"/>
        <v>0</v>
      </c>
      <c r="M668" s="8">
        <f t="shared" si="186"/>
        <v>0</v>
      </c>
      <c r="N668" s="81"/>
      <c r="O668" s="82"/>
    </row>
    <row r="669" spans="1:15" ht="45" x14ac:dyDescent="0.2">
      <c r="A669" s="84"/>
      <c r="B669" s="58"/>
      <c r="C669" s="79"/>
      <c r="D669" s="43" t="s">
        <v>1</v>
      </c>
      <c r="E669" s="8">
        <v>0</v>
      </c>
      <c r="F669" s="8">
        <f t="shared" si="185"/>
        <v>0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81"/>
      <c r="O669" s="82"/>
    </row>
    <row r="670" spans="1:15" ht="45" x14ac:dyDescent="0.2">
      <c r="A670" s="84"/>
      <c r="B670" s="58"/>
      <c r="C670" s="79"/>
      <c r="D670" s="43" t="s">
        <v>6</v>
      </c>
      <c r="E670" s="8">
        <v>0</v>
      </c>
      <c r="F670" s="8">
        <f t="shared" si="185"/>
        <v>0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81"/>
      <c r="O670" s="82"/>
    </row>
    <row r="671" spans="1:15" ht="45" x14ac:dyDescent="0.2">
      <c r="A671" s="84"/>
      <c r="B671" s="58"/>
      <c r="C671" s="79"/>
      <c r="D671" s="43" t="s">
        <v>14</v>
      </c>
      <c r="E671" s="8">
        <v>0</v>
      </c>
      <c r="F671" s="8">
        <f t="shared" si="185"/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81"/>
      <c r="O671" s="82"/>
    </row>
    <row r="672" spans="1:15" ht="30" x14ac:dyDescent="0.2">
      <c r="A672" s="85"/>
      <c r="B672" s="59"/>
      <c r="C672" s="80"/>
      <c r="D672" s="43" t="s">
        <v>20</v>
      </c>
      <c r="E672" s="8">
        <v>0</v>
      </c>
      <c r="F672" s="8">
        <f t="shared" si="185"/>
        <v>0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81"/>
      <c r="O672" s="82"/>
    </row>
    <row r="673" spans="1:15" ht="15" x14ac:dyDescent="0.2">
      <c r="A673" s="83" t="s">
        <v>18</v>
      </c>
      <c r="B673" s="57" t="s">
        <v>45</v>
      </c>
      <c r="C673" s="78"/>
      <c r="D673" s="43" t="s">
        <v>2</v>
      </c>
      <c r="E673" s="8">
        <f>SUM(E674:E677)</f>
        <v>0</v>
      </c>
      <c r="F673" s="8">
        <f t="shared" si="185"/>
        <v>149.5</v>
      </c>
      <c r="G673" s="8">
        <f t="shared" ref="G673:M673" si="187">SUM(G674:G677)</f>
        <v>149.5</v>
      </c>
      <c r="H673" s="8">
        <f t="shared" si="187"/>
        <v>0</v>
      </c>
      <c r="I673" s="8">
        <f t="shared" si="187"/>
        <v>0</v>
      </c>
      <c r="J673" s="8">
        <f t="shared" si="187"/>
        <v>0</v>
      </c>
      <c r="K673" s="8">
        <f t="shared" si="187"/>
        <v>0</v>
      </c>
      <c r="L673" s="8">
        <f t="shared" si="187"/>
        <v>0</v>
      </c>
      <c r="M673" s="8">
        <f t="shared" si="187"/>
        <v>0</v>
      </c>
      <c r="N673" s="93"/>
      <c r="O673" s="78"/>
    </row>
    <row r="674" spans="1:15" ht="45" x14ac:dyDescent="0.2">
      <c r="A674" s="84"/>
      <c r="B674" s="58"/>
      <c r="C674" s="79"/>
      <c r="D674" s="43" t="s">
        <v>1</v>
      </c>
      <c r="E674" s="8">
        <v>0</v>
      </c>
      <c r="F674" s="8">
        <f t="shared" si="185"/>
        <v>0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94"/>
      <c r="O674" s="79"/>
    </row>
    <row r="675" spans="1:15" ht="45" x14ac:dyDescent="0.2">
      <c r="A675" s="84"/>
      <c r="B675" s="58"/>
      <c r="C675" s="79"/>
      <c r="D675" s="43" t="s">
        <v>6</v>
      </c>
      <c r="E675" s="8">
        <v>0</v>
      </c>
      <c r="F675" s="8">
        <f t="shared" si="185"/>
        <v>97</v>
      </c>
      <c r="G675" s="7">
        <v>97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94"/>
      <c r="O675" s="79"/>
    </row>
    <row r="676" spans="1:15" ht="45" x14ac:dyDescent="0.2">
      <c r="A676" s="84"/>
      <c r="B676" s="58"/>
      <c r="C676" s="79"/>
      <c r="D676" s="43" t="s">
        <v>14</v>
      </c>
      <c r="E676" s="8">
        <v>0</v>
      </c>
      <c r="F676" s="8">
        <f t="shared" si="185"/>
        <v>52.5</v>
      </c>
      <c r="G676" s="7">
        <v>52.5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94"/>
      <c r="O676" s="79"/>
    </row>
    <row r="677" spans="1:15" ht="30" x14ac:dyDescent="0.2">
      <c r="A677" s="85"/>
      <c r="B677" s="59"/>
      <c r="C677" s="80"/>
      <c r="D677" s="43" t="s">
        <v>20</v>
      </c>
      <c r="E677" s="8">
        <v>0</v>
      </c>
      <c r="F677" s="8">
        <f t="shared" si="185"/>
        <v>0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95"/>
      <c r="O677" s="80"/>
    </row>
    <row r="678" spans="1:15" ht="15" customHeight="1" x14ac:dyDescent="0.2">
      <c r="A678" s="83" t="s">
        <v>21</v>
      </c>
      <c r="B678" s="57" t="s">
        <v>48</v>
      </c>
      <c r="C678" s="78"/>
      <c r="D678" s="43" t="s">
        <v>2</v>
      </c>
      <c r="E678" s="8">
        <f>SUM(E679:E682)</f>
        <v>0</v>
      </c>
      <c r="F678" s="8">
        <f t="shared" si="185"/>
        <v>42316.41</v>
      </c>
      <c r="G678" s="8">
        <f t="shared" ref="G678:M678" si="188">SUM(G679:G682)</f>
        <v>42316.41</v>
      </c>
      <c r="H678" s="8">
        <f t="shared" si="188"/>
        <v>0</v>
      </c>
      <c r="I678" s="8">
        <f t="shared" si="188"/>
        <v>0</v>
      </c>
      <c r="J678" s="8">
        <f t="shared" si="188"/>
        <v>0</v>
      </c>
      <c r="K678" s="8">
        <f t="shared" si="188"/>
        <v>0</v>
      </c>
      <c r="L678" s="8">
        <f t="shared" si="188"/>
        <v>0</v>
      </c>
      <c r="M678" s="8">
        <f t="shared" si="188"/>
        <v>0</v>
      </c>
      <c r="N678" s="93"/>
      <c r="O678" s="78"/>
    </row>
    <row r="679" spans="1:15" ht="45" x14ac:dyDescent="0.2">
      <c r="A679" s="84"/>
      <c r="B679" s="58"/>
      <c r="C679" s="79"/>
      <c r="D679" s="43" t="s">
        <v>1</v>
      </c>
      <c r="E679" s="8">
        <v>0</v>
      </c>
      <c r="F679" s="8">
        <f t="shared" si="185"/>
        <v>0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94"/>
      <c r="O679" s="79"/>
    </row>
    <row r="680" spans="1:15" ht="40.5" customHeight="1" x14ac:dyDescent="0.2">
      <c r="A680" s="84"/>
      <c r="B680" s="58"/>
      <c r="C680" s="79"/>
      <c r="D680" s="3" t="s">
        <v>6</v>
      </c>
      <c r="E680" s="8">
        <v>0</v>
      </c>
      <c r="F680" s="8">
        <f t="shared" si="185"/>
        <v>26988.91</v>
      </c>
      <c r="G680" s="7">
        <v>26988.91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0</v>
      </c>
      <c r="N680" s="94"/>
      <c r="O680" s="79"/>
    </row>
    <row r="681" spans="1:15" ht="45" x14ac:dyDescent="0.2">
      <c r="A681" s="84"/>
      <c r="B681" s="58"/>
      <c r="C681" s="79"/>
      <c r="D681" s="43" t="s">
        <v>14</v>
      </c>
      <c r="E681" s="8">
        <v>0</v>
      </c>
      <c r="F681" s="8">
        <f t="shared" si="185"/>
        <v>15327.5</v>
      </c>
      <c r="G681" s="7">
        <v>15327.5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94"/>
      <c r="O681" s="79"/>
    </row>
    <row r="682" spans="1:15" ht="27" x14ac:dyDescent="0.2">
      <c r="A682" s="85"/>
      <c r="B682" s="59"/>
      <c r="C682" s="80"/>
      <c r="D682" s="3" t="s">
        <v>20</v>
      </c>
      <c r="E682" s="8">
        <v>0</v>
      </c>
      <c r="F682" s="8">
        <f t="shared" si="185"/>
        <v>0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95"/>
      <c r="O682" s="80"/>
    </row>
    <row r="683" spans="1:15" ht="15" customHeight="1" x14ac:dyDescent="0.2">
      <c r="A683" s="83" t="s">
        <v>151</v>
      </c>
      <c r="B683" s="57" t="s">
        <v>306</v>
      </c>
      <c r="C683" s="78"/>
      <c r="D683" s="43" t="s">
        <v>2</v>
      </c>
      <c r="E683" s="8">
        <f>SUM(E684:E687)</f>
        <v>0</v>
      </c>
      <c r="F683" s="8">
        <f t="shared" si="185"/>
        <v>5785.23</v>
      </c>
      <c r="G683" s="8">
        <f t="shared" ref="G683:M683" si="189">SUM(G684:G687)</f>
        <v>0</v>
      </c>
      <c r="H683" s="8">
        <f t="shared" si="189"/>
        <v>5785.23</v>
      </c>
      <c r="I683" s="8">
        <f t="shared" si="189"/>
        <v>0</v>
      </c>
      <c r="J683" s="8">
        <f t="shared" si="189"/>
        <v>0</v>
      </c>
      <c r="K683" s="8">
        <f t="shared" si="189"/>
        <v>0</v>
      </c>
      <c r="L683" s="8">
        <f t="shared" si="189"/>
        <v>0</v>
      </c>
      <c r="M683" s="8">
        <f t="shared" si="189"/>
        <v>0</v>
      </c>
      <c r="N683" s="93"/>
      <c r="O683" s="78"/>
    </row>
    <row r="684" spans="1:15" ht="45" x14ac:dyDescent="0.2">
      <c r="A684" s="84"/>
      <c r="B684" s="58"/>
      <c r="C684" s="79"/>
      <c r="D684" s="43" t="s">
        <v>1</v>
      </c>
      <c r="E684" s="8">
        <v>0</v>
      </c>
      <c r="F684" s="8">
        <f t="shared" si="185"/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94"/>
      <c r="O684" s="79"/>
    </row>
    <row r="685" spans="1:15" ht="40.5" customHeight="1" x14ac:dyDescent="0.2">
      <c r="A685" s="84"/>
      <c r="B685" s="58"/>
      <c r="C685" s="79"/>
      <c r="D685" s="3" t="s">
        <v>6</v>
      </c>
      <c r="E685" s="8">
        <v>0</v>
      </c>
      <c r="F685" s="8">
        <f t="shared" si="185"/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94"/>
      <c r="O685" s="79"/>
    </row>
    <row r="686" spans="1:15" ht="45" x14ac:dyDescent="0.2">
      <c r="A686" s="84"/>
      <c r="B686" s="58"/>
      <c r="C686" s="79"/>
      <c r="D686" s="43" t="s">
        <v>14</v>
      </c>
      <c r="E686" s="8">
        <v>0</v>
      </c>
      <c r="F686" s="8">
        <f t="shared" si="185"/>
        <v>5785.23</v>
      </c>
      <c r="G686" s="7">
        <v>0</v>
      </c>
      <c r="H686" s="7">
        <v>5785.23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94"/>
      <c r="O686" s="79"/>
    </row>
    <row r="687" spans="1:15" ht="27" x14ac:dyDescent="0.2">
      <c r="A687" s="85"/>
      <c r="B687" s="59"/>
      <c r="C687" s="80"/>
      <c r="D687" s="3" t="s">
        <v>20</v>
      </c>
      <c r="E687" s="8">
        <v>0</v>
      </c>
      <c r="F687" s="8">
        <f>SUM(G687:K687)</f>
        <v>0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95"/>
      <c r="O687" s="80"/>
    </row>
    <row r="688" spans="1:15" ht="15" customHeight="1" x14ac:dyDescent="0.2">
      <c r="A688" s="83" t="s">
        <v>154</v>
      </c>
      <c r="B688" s="57" t="s">
        <v>307</v>
      </c>
      <c r="C688" s="78"/>
      <c r="D688" s="43" t="s">
        <v>2</v>
      </c>
      <c r="E688" s="8">
        <f>SUM(E689:E692)</f>
        <v>0</v>
      </c>
      <c r="F688" s="8">
        <f>SUM(G688:K688)</f>
        <v>1500</v>
      </c>
      <c r="G688" s="8">
        <f t="shared" ref="G688:M688" si="190">SUM(G689:G692)</f>
        <v>0</v>
      </c>
      <c r="H688" s="8">
        <f t="shared" si="190"/>
        <v>1500</v>
      </c>
      <c r="I688" s="8">
        <f t="shared" si="190"/>
        <v>0</v>
      </c>
      <c r="J688" s="8">
        <f t="shared" si="190"/>
        <v>0</v>
      </c>
      <c r="K688" s="8">
        <f t="shared" si="190"/>
        <v>0</v>
      </c>
      <c r="L688" s="8">
        <f t="shared" si="190"/>
        <v>0</v>
      </c>
      <c r="M688" s="8">
        <f t="shared" si="190"/>
        <v>0</v>
      </c>
      <c r="N688" s="93"/>
      <c r="O688" s="78"/>
    </row>
    <row r="689" spans="1:15" ht="45" x14ac:dyDescent="0.2">
      <c r="A689" s="84"/>
      <c r="B689" s="58"/>
      <c r="C689" s="79"/>
      <c r="D689" s="43" t="s">
        <v>1</v>
      </c>
      <c r="E689" s="8">
        <v>0</v>
      </c>
      <c r="F689" s="8">
        <f>SUM(G689:K689)</f>
        <v>0</v>
      </c>
      <c r="G689" s="7">
        <v>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94"/>
      <c r="O689" s="79"/>
    </row>
    <row r="690" spans="1:15" ht="40.5" customHeight="1" x14ac:dyDescent="0.2">
      <c r="A690" s="84"/>
      <c r="B690" s="58"/>
      <c r="C690" s="79"/>
      <c r="D690" s="3" t="s">
        <v>6</v>
      </c>
      <c r="E690" s="8">
        <v>0</v>
      </c>
      <c r="F690" s="8">
        <f>SUM(G690:K690)</f>
        <v>0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94"/>
      <c r="O690" s="79"/>
    </row>
    <row r="691" spans="1:15" ht="45" x14ac:dyDescent="0.2">
      <c r="A691" s="84"/>
      <c r="B691" s="58"/>
      <c r="C691" s="79"/>
      <c r="D691" s="43" t="s">
        <v>14</v>
      </c>
      <c r="E691" s="8">
        <v>0</v>
      </c>
      <c r="F691" s="8">
        <v>1500</v>
      </c>
      <c r="G691" s="7">
        <v>0</v>
      </c>
      <c r="H691" s="7">
        <v>1500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94"/>
      <c r="O691" s="79"/>
    </row>
    <row r="692" spans="1:15" ht="27" x14ac:dyDescent="0.2">
      <c r="A692" s="85"/>
      <c r="B692" s="59"/>
      <c r="C692" s="80"/>
      <c r="D692" s="3" t="s">
        <v>20</v>
      </c>
      <c r="E692" s="8">
        <v>0</v>
      </c>
      <c r="F692" s="8">
        <f>SUM(G692:K692)</f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95"/>
      <c r="O692" s="80"/>
    </row>
    <row r="693" spans="1:15" ht="15" customHeight="1" x14ac:dyDescent="0.2">
      <c r="A693" s="83" t="s">
        <v>155</v>
      </c>
      <c r="B693" s="57" t="s">
        <v>335</v>
      </c>
      <c r="C693" s="78"/>
      <c r="D693" s="43" t="s">
        <v>2</v>
      </c>
      <c r="E693" s="8">
        <f>SUM(E694:E697)</f>
        <v>0</v>
      </c>
      <c r="F693" s="8">
        <f>SUM(G693:K693)</f>
        <v>507.77</v>
      </c>
      <c r="G693" s="8">
        <f t="shared" ref="G693:M693" si="191">SUM(G694:G697)</f>
        <v>0</v>
      </c>
      <c r="H693" s="8">
        <f t="shared" si="191"/>
        <v>507.77</v>
      </c>
      <c r="I693" s="8">
        <f t="shared" si="191"/>
        <v>0</v>
      </c>
      <c r="J693" s="8">
        <f t="shared" si="191"/>
        <v>0</v>
      </c>
      <c r="K693" s="8">
        <f t="shared" si="191"/>
        <v>0</v>
      </c>
      <c r="L693" s="8">
        <f t="shared" si="191"/>
        <v>0</v>
      </c>
      <c r="M693" s="8">
        <f t="shared" si="191"/>
        <v>0</v>
      </c>
      <c r="N693" s="93"/>
      <c r="O693" s="78"/>
    </row>
    <row r="694" spans="1:15" ht="45" x14ac:dyDescent="0.2">
      <c r="A694" s="84"/>
      <c r="B694" s="58"/>
      <c r="C694" s="79"/>
      <c r="D694" s="43" t="s">
        <v>1</v>
      </c>
      <c r="E694" s="8">
        <v>0</v>
      </c>
      <c r="F694" s="8">
        <f>SUM(G694:K694)</f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94"/>
      <c r="O694" s="79"/>
    </row>
    <row r="695" spans="1:15" ht="40.5" customHeight="1" x14ac:dyDescent="0.2">
      <c r="A695" s="84"/>
      <c r="B695" s="58"/>
      <c r="C695" s="79"/>
      <c r="D695" s="3" t="s">
        <v>6</v>
      </c>
      <c r="E695" s="8">
        <v>0</v>
      </c>
      <c r="F695" s="8">
        <f>SUM(G695:K695)</f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94"/>
      <c r="O695" s="79"/>
    </row>
    <row r="696" spans="1:15" ht="45" x14ac:dyDescent="0.2">
      <c r="A696" s="84"/>
      <c r="B696" s="58"/>
      <c r="C696" s="79"/>
      <c r="D696" s="43" t="s">
        <v>14</v>
      </c>
      <c r="E696" s="8">
        <v>0</v>
      </c>
      <c r="F696" s="8">
        <f>H696</f>
        <v>507.77</v>
      </c>
      <c r="G696" s="7">
        <v>0</v>
      </c>
      <c r="H696" s="7">
        <v>507.77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94"/>
      <c r="O696" s="79"/>
    </row>
    <row r="697" spans="1:15" ht="27" x14ac:dyDescent="0.2">
      <c r="A697" s="85"/>
      <c r="B697" s="59"/>
      <c r="C697" s="80"/>
      <c r="D697" s="3" t="s">
        <v>20</v>
      </c>
      <c r="E697" s="8">
        <v>0</v>
      </c>
      <c r="F697" s="8">
        <f>SUM(G697:K697)</f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95"/>
      <c r="O697" s="80"/>
    </row>
    <row r="698" spans="1:15" ht="15" customHeight="1" x14ac:dyDescent="0.2">
      <c r="A698" s="83" t="s">
        <v>156</v>
      </c>
      <c r="B698" s="57" t="s">
        <v>348</v>
      </c>
      <c r="C698" s="78"/>
      <c r="D698" s="43" t="s">
        <v>2</v>
      </c>
      <c r="E698" s="8">
        <f>SUM(E699:E702)</f>
        <v>0</v>
      </c>
      <c r="F698" s="8">
        <f>SUM(G698:K698)</f>
        <v>59.5</v>
      </c>
      <c r="G698" s="8">
        <f t="shared" ref="G698:M698" si="192">SUM(G699:G702)</f>
        <v>0</v>
      </c>
      <c r="H698" s="8">
        <f t="shared" si="192"/>
        <v>59.5</v>
      </c>
      <c r="I698" s="8">
        <f t="shared" si="192"/>
        <v>0</v>
      </c>
      <c r="J698" s="8">
        <f t="shared" si="192"/>
        <v>0</v>
      </c>
      <c r="K698" s="8">
        <f t="shared" si="192"/>
        <v>0</v>
      </c>
      <c r="L698" s="8">
        <f t="shared" si="192"/>
        <v>0</v>
      </c>
      <c r="M698" s="8">
        <f t="shared" si="192"/>
        <v>0</v>
      </c>
      <c r="N698" s="93"/>
      <c r="O698" s="78"/>
    </row>
    <row r="699" spans="1:15" ht="45" x14ac:dyDescent="0.2">
      <c r="A699" s="84"/>
      <c r="B699" s="58"/>
      <c r="C699" s="79"/>
      <c r="D699" s="43" t="s">
        <v>1</v>
      </c>
      <c r="E699" s="8">
        <v>0</v>
      </c>
      <c r="F699" s="8">
        <f>SUM(G699:K699)</f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94"/>
      <c r="O699" s="79"/>
    </row>
    <row r="700" spans="1:15" ht="40.5" customHeight="1" x14ac:dyDescent="0.2">
      <c r="A700" s="84"/>
      <c r="B700" s="58"/>
      <c r="C700" s="79"/>
      <c r="D700" s="3" t="s">
        <v>6</v>
      </c>
      <c r="E700" s="8">
        <v>0</v>
      </c>
      <c r="F700" s="8">
        <f>SUM(G700:K700)</f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94"/>
      <c r="O700" s="79"/>
    </row>
    <row r="701" spans="1:15" ht="45" x14ac:dyDescent="0.2">
      <c r="A701" s="84"/>
      <c r="B701" s="58"/>
      <c r="C701" s="79"/>
      <c r="D701" s="43" t="s">
        <v>14</v>
      </c>
      <c r="E701" s="8">
        <v>0</v>
      </c>
      <c r="F701" s="8">
        <f>H701</f>
        <v>59.5</v>
      </c>
      <c r="G701" s="7">
        <v>0</v>
      </c>
      <c r="H701" s="7">
        <v>59.5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94"/>
      <c r="O701" s="79"/>
    </row>
    <row r="702" spans="1:15" ht="27" x14ac:dyDescent="0.2">
      <c r="A702" s="85"/>
      <c r="B702" s="59"/>
      <c r="C702" s="80"/>
      <c r="D702" s="3" t="s">
        <v>20</v>
      </c>
      <c r="E702" s="8">
        <v>0</v>
      </c>
      <c r="F702" s="8">
        <f>SUM(G702:K702)</f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95"/>
      <c r="O702" s="80"/>
    </row>
    <row r="703" spans="1:15" ht="15" customHeight="1" x14ac:dyDescent="0.2">
      <c r="A703" s="83" t="s">
        <v>160</v>
      </c>
      <c r="B703" s="57" t="s">
        <v>360</v>
      </c>
      <c r="C703" s="78"/>
      <c r="D703" s="43" t="s">
        <v>2</v>
      </c>
      <c r="E703" s="8">
        <f>SUM(E704:E707)</f>
        <v>0</v>
      </c>
      <c r="F703" s="8">
        <f>SUM(G703:K703)</f>
        <v>40.5</v>
      </c>
      <c r="G703" s="8">
        <f t="shared" ref="G703:M703" si="193">SUM(G704:G707)</f>
        <v>0</v>
      </c>
      <c r="H703" s="8">
        <f t="shared" si="193"/>
        <v>40.5</v>
      </c>
      <c r="I703" s="8">
        <f t="shared" si="193"/>
        <v>0</v>
      </c>
      <c r="J703" s="8">
        <f t="shared" si="193"/>
        <v>0</v>
      </c>
      <c r="K703" s="8">
        <f t="shared" si="193"/>
        <v>0</v>
      </c>
      <c r="L703" s="8">
        <f t="shared" si="193"/>
        <v>0</v>
      </c>
      <c r="M703" s="8">
        <f t="shared" si="193"/>
        <v>0</v>
      </c>
      <c r="N703" s="93"/>
      <c r="O703" s="78"/>
    </row>
    <row r="704" spans="1:15" ht="45" x14ac:dyDescent="0.2">
      <c r="A704" s="84"/>
      <c r="B704" s="58"/>
      <c r="C704" s="79"/>
      <c r="D704" s="43" t="s">
        <v>1</v>
      </c>
      <c r="E704" s="8">
        <v>0</v>
      </c>
      <c r="F704" s="8">
        <f>SUM(G704:K704)</f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94"/>
      <c r="O704" s="79"/>
    </row>
    <row r="705" spans="1:15" ht="40.5" customHeight="1" x14ac:dyDescent="0.2">
      <c r="A705" s="84"/>
      <c r="B705" s="58"/>
      <c r="C705" s="79"/>
      <c r="D705" s="3" t="s">
        <v>6</v>
      </c>
      <c r="E705" s="8">
        <v>0</v>
      </c>
      <c r="F705" s="8">
        <f>SUM(G705:K705)</f>
        <v>0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94"/>
      <c r="O705" s="79"/>
    </row>
    <row r="706" spans="1:15" ht="45" x14ac:dyDescent="0.2">
      <c r="A706" s="84"/>
      <c r="B706" s="58"/>
      <c r="C706" s="79"/>
      <c r="D706" s="43" t="s">
        <v>14</v>
      </c>
      <c r="E706" s="8">
        <v>0</v>
      </c>
      <c r="F706" s="8">
        <f>H706</f>
        <v>40.5</v>
      </c>
      <c r="G706" s="7">
        <v>0</v>
      </c>
      <c r="H706" s="7">
        <v>40.5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94"/>
      <c r="O706" s="79"/>
    </row>
    <row r="707" spans="1:15" ht="27" x14ac:dyDescent="0.2">
      <c r="A707" s="85"/>
      <c r="B707" s="59"/>
      <c r="C707" s="80"/>
      <c r="D707" s="3" t="s">
        <v>20</v>
      </c>
      <c r="E707" s="8">
        <v>0</v>
      </c>
      <c r="F707" s="8">
        <f>SUM(G707:K707)</f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95"/>
      <c r="O707" s="80"/>
    </row>
    <row r="708" spans="1:15" ht="15" x14ac:dyDescent="0.2">
      <c r="A708" s="96" t="s">
        <v>9</v>
      </c>
      <c r="B708" s="100" t="s">
        <v>49</v>
      </c>
      <c r="C708" s="92" t="s">
        <v>30</v>
      </c>
      <c r="D708" s="46" t="s">
        <v>2</v>
      </c>
      <c r="E708" s="30">
        <f>SUM(E709:E712)</f>
        <v>113569.7</v>
      </c>
      <c r="F708" s="47">
        <f>SUM(G708:K708)</f>
        <v>666138.80000000005</v>
      </c>
      <c r="G708" s="30">
        <f t="shared" ref="G708:M708" si="194">SUM(G709:G712)</f>
        <v>143138.79999999999</v>
      </c>
      <c r="H708" s="30">
        <f t="shared" si="194"/>
        <v>185000</v>
      </c>
      <c r="I708" s="30">
        <f t="shared" si="194"/>
        <v>169000</v>
      </c>
      <c r="J708" s="30">
        <f t="shared" si="194"/>
        <v>169000</v>
      </c>
      <c r="K708" s="30">
        <f t="shared" si="194"/>
        <v>0</v>
      </c>
      <c r="L708" s="30">
        <f t="shared" si="194"/>
        <v>0</v>
      </c>
      <c r="M708" s="30">
        <f t="shared" si="194"/>
        <v>0</v>
      </c>
      <c r="N708" s="81" t="s">
        <v>64</v>
      </c>
      <c r="O708" s="61" t="s">
        <v>312</v>
      </c>
    </row>
    <row r="709" spans="1:15" ht="45" x14ac:dyDescent="0.2">
      <c r="A709" s="96"/>
      <c r="B709" s="100"/>
      <c r="C709" s="92"/>
      <c r="D709" s="46" t="s">
        <v>1</v>
      </c>
      <c r="E709" s="30">
        <f t="shared" ref="E709:K709" si="195">E714+E719+E724+E729</f>
        <v>0</v>
      </c>
      <c r="F709" s="47">
        <f>SUM(G709:K709)</f>
        <v>0</v>
      </c>
      <c r="G709" s="30">
        <f t="shared" si="195"/>
        <v>0</v>
      </c>
      <c r="H709" s="30">
        <f t="shared" si="195"/>
        <v>0</v>
      </c>
      <c r="I709" s="30">
        <f t="shared" si="195"/>
        <v>0</v>
      </c>
      <c r="J709" s="30">
        <f t="shared" si="195"/>
        <v>0</v>
      </c>
      <c r="K709" s="30">
        <f t="shared" si="195"/>
        <v>0</v>
      </c>
      <c r="L709" s="30">
        <f t="shared" ref="L709:M712" si="196">L714+L719+L724+L729</f>
        <v>0</v>
      </c>
      <c r="M709" s="30">
        <f t="shared" si="196"/>
        <v>0</v>
      </c>
      <c r="N709" s="81"/>
      <c r="O709" s="62"/>
    </row>
    <row r="710" spans="1:15" ht="63.75" customHeight="1" x14ac:dyDescent="0.2">
      <c r="A710" s="96"/>
      <c r="B710" s="100"/>
      <c r="C710" s="92"/>
      <c r="D710" s="46" t="s">
        <v>6</v>
      </c>
      <c r="E710" s="30">
        <f t="shared" ref="E710:F712" si="197">E715+E720+E725+E730</f>
        <v>0</v>
      </c>
      <c r="F710" s="47">
        <f>SUM(G710:K710)</f>
        <v>0</v>
      </c>
      <c r="G710" s="30">
        <f t="shared" ref="G710:K712" si="198">G715+G720+G725+G730</f>
        <v>0</v>
      </c>
      <c r="H710" s="30">
        <f t="shared" si="198"/>
        <v>0</v>
      </c>
      <c r="I710" s="30">
        <f t="shared" si="198"/>
        <v>0</v>
      </c>
      <c r="J710" s="30">
        <f t="shared" si="198"/>
        <v>0</v>
      </c>
      <c r="K710" s="30">
        <f t="shared" si="198"/>
        <v>0</v>
      </c>
      <c r="L710" s="30">
        <f t="shared" si="196"/>
        <v>0</v>
      </c>
      <c r="M710" s="30">
        <f t="shared" si="196"/>
        <v>0</v>
      </c>
      <c r="N710" s="81"/>
      <c r="O710" s="62"/>
    </row>
    <row r="711" spans="1:15" ht="60" x14ac:dyDescent="0.2">
      <c r="A711" s="96"/>
      <c r="B711" s="100"/>
      <c r="C711" s="92"/>
      <c r="D711" s="46" t="s">
        <v>14</v>
      </c>
      <c r="E711" s="30">
        <f t="shared" si="197"/>
        <v>113569.7</v>
      </c>
      <c r="F711" s="47">
        <f>SUM(G711:K711)</f>
        <v>666138.80000000005</v>
      </c>
      <c r="G711" s="30">
        <f t="shared" si="198"/>
        <v>143138.79999999999</v>
      </c>
      <c r="H711" s="30">
        <f t="shared" si="198"/>
        <v>185000</v>
      </c>
      <c r="I711" s="30">
        <f t="shared" si="198"/>
        <v>169000</v>
      </c>
      <c r="J711" s="30">
        <f t="shared" si="198"/>
        <v>169000</v>
      </c>
      <c r="K711" s="30">
        <f t="shared" si="198"/>
        <v>0</v>
      </c>
      <c r="L711" s="30">
        <f t="shared" si="196"/>
        <v>0</v>
      </c>
      <c r="M711" s="30">
        <f t="shared" si="196"/>
        <v>0</v>
      </c>
      <c r="N711" s="81"/>
      <c r="O711" s="62"/>
    </row>
    <row r="712" spans="1:15" ht="37.5" customHeight="1" x14ac:dyDescent="0.2">
      <c r="A712" s="96"/>
      <c r="B712" s="100"/>
      <c r="C712" s="92"/>
      <c r="D712" s="46" t="s">
        <v>31</v>
      </c>
      <c r="E712" s="30">
        <f t="shared" si="197"/>
        <v>0</v>
      </c>
      <c r="F712" s="30">
        <f t="shared" si="197"/>
        <v>0</v>
      </c>
      <c r="G712" s="30">
        <f t="shared" si="198"/>
        <v>0</v>
      </c>
      <c r="H712" s="30">
        <f t="shared" si="198"/>
        <v>0</v>
      </c>
      <c r="I712" s="30">
        <f t="shared" si="198"/>
        <v>0</v>
      </c>
      <c r="J712" s="30">
        <f t="shared" si="198"/>
        <v>0</v>
      </c>
      <c r="K712" s="30">
        <f t="shared" si="198"/>
        <v>0</v>
      </c>
      <c r="L712" s="30">
        <f t="shared" si="196"/>
        <v>0</v>
      </c>
      <c r="M712" s="30">
        <f t="shared" si="196"/>
        <v>0</v>
      </c>
      <c r="N712" s="81"/>
      <c r="O712" s="63"/>
    </row>
    <row r="713" spans="1:15" ht="15" x14ac:dyDescent="0.2">
      <c r="A713" s="83" t="s">
        <v>12</v>
      </c>
      <c r="B713" s="57" t="s">
        <v>50</v>
      </c>
      <c r="C713" s="78"/>
      <c r="D713" s="43" t="s">
        <v>2</v>
      </c>
      <c r="E713" s="8">
        <f>SUM(E714:E717)</f>
        <v>0</v>
      </c>
      <c r="F713" s="8">
        <f>SUM(G713:K713)</f>
        <v>28800</v>
      </c>
      <c r="G713" s="8">
        <f t="shared" ref="G713:M713" si="199">SUM(G714:G717)</f>
        <v>0</v>
      </c>
      <c r="H713" s="8">
        <f t="shared" si="199"/>
        <v>0</v>
      </c>
      <c r="I713" s="8">
        <f t="shared" si="199"/>
        <v>14400</v>
      </c>
      <c r="J713" s="8">
        <f t="shared" si="199"/>
        <v>14400</v>
      </c>
      <c r="K713" s="8">
        <f t="shared" si="199"/>
        <v>0</v>
      </c>
      <c r="L713" s="8">
        <f t="shared" si="199"/>
        <v>0</v>
      </c>
      <c r="M713" s="8">
        <f t="shared" si="199"/>
        <v>0</v>
      </c>
      <c r="N713" s="93"/>
      <c r="O713" s="78"/>
    </row>
    <row r="714" spans="1:15" ht="45" x14ac:dyDescent="0.2">
      <c r="A714" s="84"/>
      <c r="B714" s="58"/>
      <c r="C714" s="79"/>
      <c r="D714" s="43" t="s">
        <v>1</v>
      </c>
      <c r="E714" s="8">
        <v>0</v>
      </c>
      <c r="F714" s="8">
        <f>SUM(G714:K714)</f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94"/>
      <c r="O714" s="79"/>
    </row>
    <row r="715" spans="1:15" ht="45" x14ac:dyDescent="0.2">
      <c r="A715" s="84"/>
      <c r="B715" s="58"/>
      <c r="C715" s="79"/>
      <c r="D715" s="43" t="s">
        <v>6</v>
      </c>
      <c r="E715" s="8">
        <v>0</v>
      </c>
      <c r="F715" s="8">
        <f>SUM(G715:K715)</f>
        <v>0</v>
      </c>
      <c r="G715" s="7">
        <v>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94"/>
      <c r="O715" s="79"/>
    </row>
    <row r="716" spans="1:15" ht="45" x14ac:dyDescent="0.2">
      <c r="A716" s="84"/>
      <c r="B716" s="58"/>
      <c r="C716" s="79"/>
      <c r="D716" s="43" t="s">
        <v>14</v>
      </c>
      <c r="E716" s="8">
        <v>0</v>
      </c>
      <c r="F716" s="8">
        <f>SUM(G716:K716)</f>
        <v>28800</v>
      </c>
      <c r="G716" s="7">
        <v>0</v>
      </c>
      <c r="H716" s="7">
        <v>0</v>
      </c>
      <c r="I716" s="7">
        <v>14400</v>
      </c>
      <c r="J716" s="7">
        <v>14400</v>
      </c>
      <c r="K716" s="7">
        <v>0</v>
      </c>
      <c r="L716" s="7">
        <v>0</v>
      </c>
      <c r="M716" s="7">
        <v>0</v>
      </c>
      <c r="N716" s="94"/>
      <c r="O716" s="79"/>
    </row>
    <row r="717" spans="1:15" ht="30" x14ac:dyDescent="0.2">
      <c r="A717" s="85"/>
      <c r="B717" s="59"/>
      <c r="C717" s="80"/>
      <c r="D717" s="43" t="s">
        <v>20</v>
      </c>
      <c r="E717" s="8">
        <v>0</v>
      </c>
      <c r="F717" s="8">
        <f>SUM(G717:K717)</f>
        <v>0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95"/>
      <c r="O717" s="80"/>
    </row>
    <row r="718" spans="1:15" ht="15" x14ac:dyDescent="0.2">
      <c r="A718" s="83" t="s">
        <v>19</v>
      </c>
      <c r="B718" s="57" t="s">
        <v>46</v>
      </c>
      <c r="C718" s="78"/>
      <c r="D718" s="43" t="s">
        <v>2</v>
      </c>
      <c r="E718" s="8">
        <f>SUM(E719:E722)</f>
        <v>0</v>
      </c>
      <c r="F718" s="8">
        <f t="shared" ref="F718:F727" si="200">SUM(G718:K718)</f>
        <v>0</v>
      </c>
      <c r="G718" s="8">
        <f t="shared" ref="G718:M718" si="201">SUM(G719:G722)</f>
        <v>0</v>
      </c>
      <c r="H718" s="8">
        <f t="shared" si="201"/>
        <v>0</v>
      </c>
      <c r="I718" s="8">
        <f t="shared" si="201"/>
        <v>0</v>
      </c>
      <c r="J718" s="8">
        <f t="shared" si="201"/>
        <v>0</v>
      </c>
      <c r="K718" s="8">
        <f t="shared" si="201"/>
        <v>0</v>
      </c>
      <c r="L718" s="8">
        <f t="shared" si="201"/>
        <v>0</v>
      </c>
      <c r="M718" s="8">
        <f t="shared" si="201"/>
        <v>0</v>
      </c>
      <c r="N718" s="93"/>
      <c r="O718" s="78"/>
    </row>
    <row r="719" spans="1:15" ht="45" x14ac:dyDescent="0.2">
      <c r="A719" s="84"/>
      <c r="B719" s="58"/>
      <c r="C719" s="79"/>
      <c r="D719" s="43" t="s">
        <v>1</v>
      </c>
      <c r="E719" s="8">
        <v>0</v>
      </c>
      <c r="F719" s="8">
        <f t="shared" si="200"/>
        <v>0</v>
      </c>
      <c r="G719" s="7">
        <v>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0</v>
      </c>
      <c r="N719" s="94"/>
      <c r="O719" s="79"/>
    </row>
    <row r="720" spans="1:15" ht="45" x14ac:dyDescent="0.2">
      <c r="A720" s="84"/>
      <c r="B720" s="58"/>
      <c r="C720" s="79"/>
      <c r="D720" s="43" t="s">
        <v>6</v>
      </c>
      <c r="E720" s="8">
        <v>0</v>
      </c>
      <c r="F720" s="8">
        <f t="shared" si="200"/>
        <v>0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94"/>
      <c r="O720" s="79"/>
    </row>
    <row r="721" spans="1:15" ht="45" x14ac:dyDescent="0.2">
      <c r="A721" s="84"/>
      <c r="B721" s="58"/>
      <c r="C721" s="79"/>
      <c r="D721" s="43" t="s">
        <v>14</v>
      </c>
      <c r="E721" s="8">
        <v>0</v>
      </c>
      <c r="F721" s="8">
        <f t="shared" si="200"/>
        <v>0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94"/>
      <c r="O721" s="79"/>
    </row>
    <row r="722" spans="1:15" ht="30" x14ac:dyDescent="0.2">
      <c r="A722" s="85"/>
      <c r="B722" s="59"/>
      <c r="C722" s="80"/>
      <c r="D722" s="43" t="s">
        <v>20</v>
      </c>
      <c r="E722" s="8">
        <v>0</v>
      </c>
      <c r="F722" s="8">
        <f t="shared" si="200"/>
        <v>0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95"/>
      <c r="O722" s="80"/>
    </row>
    <row r="723" spans="1:15" ht="15" x14ac:dyDescent="0.2">
      <c r="A723" s="83" t="s">
        <v>22</v>
      </c>
      <c r="B723" s="57" t="s">
        <v>136</v>
      </c>
      <c r="C723" s="78"/>
      <c r="D723" s="43" t="s">
        <v>2</v>
      </c>
      <c r="E723" s="8">
        <f>SUM(E724:E727)</f>
        <v>113569.7</v>
      </c>
      <c r="F723" s="8">
        <f t="shared" si="200"/>
        <v>618138.80000000005</v>
      </c>
      <c r="G723" s="8">
        <f t="shared" ref="G723:M723" si="202">SUM(G724:G727)</f>
        <v>135938.79999999999</v>
      </c>
      <c r="H723" s="8">
        <f t="shared" si="202"/>
        <v>173000</v>
      </c>
      <c r="I723" s="8">
        <f t="shared" si="202"/>
        <v>154600</v>
      </c>
      <c r="J723" s="8">
        <f t="shared" si="202"/>
        <v>154600</v>
      </c>
      <c r="K723" s="8">
        <f t="shared" si="202"/>
        <v>0</v>
      </c>
      <c r="L723" s="8">
        <f t="shared" si="202"/>
        <v>0</v>
      </c>
      <c r="M723" s="8">
        <f t="shared" si="202"/>
        <v>0</v>
      </c>
      <c r="N723" s="93"/>
      <c r="O723" s="78"/>
    </row>
    <row r="724" spans="1:15" ht="45" x14ac:dyDescent="0.2">
      <c r="A724" s="84"/>
      <c r="B724" s="58"/>
      <c r="C724" s="79"/>
      <c r="D724" s="43" t="s">
        <v>1</v>
      </c>
      <c r="E724" s="8">
        <v>0</v>
      </c>
      <c r="F724" s="8">
        <f t="shared" si="200"/>
        <v>0</v>
      </c>
      <c r="G724" s="7">
        <v>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94"/>
      <c r="O724" s="79"/>
    </row>
    <row r="725" spans="1:15" ht="45" x14ac:dyDescent="0.2">
      <c r="A725" s="84"/>
      <c r="B725" s="58"/>
      <c r="C725" s="79"/>
      <c r="D725" s="43" t="s">
        <v>6</v>
      </c>
      <c r="E725" s="8">
        <v>0</v>
      </c>
      <c r="F725" s="8">
        <f t="shared" si="200"/>
        <v>0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94"/>
      <c r="O725" s="79"/>
    </row>
    <row r="726" spans="1:15" ht="45" x14ac:dyDescent="0.2">
      <c r="A726" s="84"/>
      <c r="B726" s="58"/>
      <c r="C726" s="79"/>
      <c r="D726" s="43" t="s">
        <v>14</v>
      </c>
      <c r="E726" s="8">
        <v>113569.7</v>
      </c>
      <c r="F726" s="8">
        <f t="shared" si="200"/>
        <v>618138.80000000005</v>
      </c>
      <c r="G726" s="7">
        <v>135938.79999999999</v>
      </c>
      <c r="H726" s="7">
        <v>173000</v>
      </c>
      <c r="I726" s="7">
        <v>154600</v>
      </c>
      <c r="J726" s="7">
        <v>154600</v>
      </c>
      <c r="K726" s="7">
        <v>0</v>
      </c>
      <c r="L726" s="7">
        <v>0</v>
      </c>
      <c r="M726" s="7">
        <v>0</v>
      </c>
      <c r="N726" s="94"/>
      <c r="O726" s="79"/>
    </row>
    <row r="727" spans="1:15" ht="30" x14ac:dyDescent="0.2">
      <c r="A727" s="85"/>
      <c r="B727" s="59"/>
      <c r="C727" s="80"/>
      <c r="D727" s="43" t="s">
        <v>20</v>
      </c>
      <c r="E727" s="8">
        <v>0</v>
      </c>
      <c r="F727" s="8">
        <f t="shared" si="200"/>
        <v>0</v>
      </c>
      <c r="G727" s="7">
        <v>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0</v>
      </c>
      <c r="N727" s="95"/>
      <c r="O727" s="80"/>
    </row>
    <row r="728" spans="1:15" ht="15" customHeight="1" x14ac:dyDescent="0.2">
      <c r="A728" s="83" t="s">
        <v>102</v>
      </c>
      <c r="B728" s="57" t="s">
        <v>143</v>
      </c>
      <c r="C728" s="78"/>
      <c r="D728" s="43" t="s">
        <v>2</v>
      </c>
      <c r="E728" s="8">
        <f>SUM(E729:E732)</f>
        <v>0</v>
      </c>
      <c r="F728" s="8">
        <f t="shared" ref="F728:F736" si="203">SUM(G728:K728)</f>
        <v>19200</v>
      </c>
      <c r="G728" s="8">
        <f t="shared" ref="G728:M728" si="204">SUM(G729:G732)</f>
        <v>7200</v>
      </c>
      <c r="H728" s="8">
        <f t="shared" si="204"/>
        <v>12000</v>
      </c>
      <c r="I728" s="8">
        <f t="shared" si="204"/>
        <v>0</v>
      </c>
      <c r="J728" s="8">
        <f t="shared" si="204"/>
        <v>0</v>
      </c>
      <c r="K728" s="8">
        <f t="shared" si="204"/>
        <v>0</v>
      </c>
      <c r="L728" s="8">
        <f t="shared" si="204"/>
        <v>0</v>
      </c>
      <c r="M728" s="8">
        <f t="shared" si="204"/>
        <v>0</v>
      </c>
      <c r="N728" s="81"/>
      <c r="O728" s="82"/>
    </row>
    <row r="729" spans="1:15" ht="45" x14ac:dyDescent="0.2">
      <c r="A729" s="84"/>
      <c r="B729" s="58"/>
      <c r="C729" s="79"/>
      <c r="D729" s="43" t="s">
        <v>1</v>
      </c>
      <c r="E729" s="8">
        <v>0</v>
      </c>
      <c r="F729" s="8">
        <f t="shared" si="203"/>
        <v>0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0</v>
      </c>
      <c r="N729" s="81"/>
      <c r="O729" s="82"/>
    </row>
    <row r="730" spans="1:15" ht="45" x14ac:dyDescent="0.2">
      <c r="A730" s="84"/>
      <c r="B730" s="58"/>
      <c r="C730" s="79"/>
      <c r="D730" s="43" t="s">
        <v>6</v>
      </c>
      <c r="E730" s="8">
        <v>0</v>
      </c>
      <c r="F730" s="8">
        <f t="shared" si="203"/>
        <v>0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81"/>
      <c r="O730" s="82"/>
    </row>
    <row r="731" spans="1:15" ht="45" x14ac:dyDescent="0.2">
      <c r="A731" s="84"/>
      <c r="B731" s="58"/>
      <c r="C731" s="79"/>
      <c r="D731" s="43" t="s">
        <v>14</v>
      </c>
      <c r="E731" s="8">
        <v>0</v>
      </c>
      <c r="F731" s="8">
        <f t="shared" si="203"/>
        <v>19200</v>
      </c>
      <c r="G731" s="7">
        <v>7200</v>
      </c>
      <c r="H731" s="7">
        <v>12000</v>
      </c>
      <c r="I731" s="7">
        <v>0</v>
      </c>
      <c r="J731" s="7">
        <v>0</v>
      </c>
      <c r="K731" s="7">
        <v>0</v>
      </c>
      <c r="L731" s="7">
        <v>0</v>
      </c>
      <c r="M731" s="7">
        <v>0</v>
      </c>
      <c r="N731" s="81"/>
      <c r="O731" s="82"/>
    </row>
    <row r="732" spans="1:15" ht="30" x14ac:dyDescent="0.2">
      <c r="A732" s="85"/>
      <c r="B732" s="59"/>
      <c r="C732" s="80"/>
      <c r="D732" s="43" t="s">
        <v>20</v>
      </c>
      <c r="E732" s="8">
        <v>0</v>
      </c>
      <c r="F732" s="8">
        <f t="shared" si="203"/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81"/>
      <c r="O732" s="82"/>
    </row>
    <row r="733" spans="1:15" ht="15" x14ac:dyDescent="0.2">
      <c r="A733" s="96" t="s">
        <v>38</v>
      </c>
      <c r="B733" s="100" t="s">
        <v>144</v>
      </c>
      <c r="C733" s="92" t="s">
        <v>30</v>
      </c>
      <c r="D733" s="46" t="s">
        <v>2</v>
      </c>
      <c r="E733" s="30">
        <f>E738</f>
        <v>11700</v>
      </c>
      <c r="F733" s="47">
        <f t="shared" si="203"/>
        <v>85723.540000000008</v>
      </c>
      <c r="G733" s="30">
        <f>G738+G743</f>
        <v>64051.54</v>
      </c>
      <c r="H733" s="30">
        <f t="shared" ref="H733:M734" si="205">H738</f>
        <v>21672</v>
      </c>
      <c r="I733" s="30">
        <f t="shared" si="205"/>
        <v>0</v>
      </c>
      <c r="J733" s="30">
        <f t="shared" si="205"/>
        <v>0</v>
      </c>
      <c r="K733" s="30">
        <f t="shared" si="205"/>
        <v>0</v>
      </c>
      <c r="L733" s="30">
        <f t="shared" si="205"/>
        <v>0</v>
      </c>
      <c r="M733" s="30">
        <f t="shared" si="205"/>
        <v>0</v>
      </c>
      <c r="N733" s="81" t="s">
        <v>64</v>
      </c>
      <c r="O733" s="57" t="s">
        <v>311</v>
      </c>
    </row>
    <row r="734" spans="1:15" ht="45" x14ac:dyDescent="0.2">
      <c r="A734" s="96"/>
      <c r="B734" s="100"/>
      <c r="C734" s="92"/>
      <c r="D734" s="46" t="s">
        <v>1</v>
      </c>
      <c r="E734" s="30">
        <f>E739</f>
        <v>0</v>
      </c>
      <c r="F734" s="47">
        <f t="shared" si="203"/>
        <v>0</v>
      </c>
      <c r="G734" s="30">
        <f>G739</f>
        <v>0</v>
      </c>
      <c r="H734" s="30">
        <f t="shared" si="205"/>
        <v>0</v>
      </c>
      <c r="I734" s="30">
        <f t="shared" si="205"/>
        <v>0</v>
      </c>
      <c r="J734" s="30">
        <f t="shared" si="205"/>
        <v>0</v>
      </c>
      <c r="K734" s="30">
        <f t="shared" si="205"/>
        <v>0</v>
      </c>
      <c r="L734" s="30">
        <f t="shared" si="205"/>
        <v>0</v>
      </c>
      <c r="M734" s="30">
        <f t="shared" si="205"/>
        <v>0</v>
      </c>
      <c r="N734" s="81"/>
      <c r="O734" s="58"/>
    </row>
    <row r="735" spans="1:15" ht="60" x14ac:dyDescent="0.2">
      <c r="A735" s="96"/>
      <c r="B735" s="100"/>
      <c r="C735" s="92"/>
      <c r="D735" s="46" t="s">
        <v>6</v>
      </c>
      <c r="E735" s="30">
        <f>E740</f>
        <v>7441.2</v>
      </c>
      <c r="F735" s="47">
        <f t="shared" si="203"/>
        <v>41991.54</v>
      </c>
      <c r="G735" s="30">
        <f>G740+G745</f>
        <v>41991.54</v>
      </c>
      <c r="H735" s="30">
        <f t="shared" ref="G735:K737" si="206">H740</f>
        <v>0</v>
      </c>
      <c r="I735" s="30">
        <f t="shared" si="206"/>
        <v>0</v>
      </c>
      <c r="J735" s="30">
        <f t="shared" si="206"/>
        <v>0</v>
      </c>
      <c r="K735" s="30">
        <f t="shared" si="206"/>
        <v>0</v>
      </c>
      <c r="L735" s="30">
        <f t="shared" ref="L735:M737" si="207">L740</f>
        <v>0</v>
      </c>
      <c r="M735" s="30">
        <f t="shared" si="207"/>
        <v>0</v>
      </c>
      <c r="N735" s="81"/>
      <c r="O735" s="58"/>
    </row>
    <row r="736" spans="1:15" ht="60" x14ac:dyDescent="0.2">
      <c r="A736" s="96"/>
      <c r="B736" s="100"/>
      <c r="C736" s="92"/>
      <c r="D736" s="46" t="s">
        <v>14</v>
      </c>
      <c r="E736" s="30">
        <f>E741</f>
        <v>4258.8</v>
      </c>
      <c r="F736" s="47">
        <f t="shared" si="203"/>
        <v>43732</v>
      </c>
      <c r="G736" s="30">
        <f>G741+G746</f>
        <v>22060</v>
      </c>
      <c r="H736" s="30">
        <f t="shared" si="206"/>
        <v>21672</v>
      </c>
      <c r="I736" s="30">
        <f t="shared" si="206"/>
        <v>0</v>
      </c>
      <c r="J736" s="30">
        <f t="shared" si="206"/>
        <v>0</v>
      </c>
      <c r="K736" s="30">
        <f t="shared" si="206"/>
        <v>0</v>
      </c>
      <c r="L736" s="30">
        <f t="shared" si="207"/>
        <v>0</v>
      </c>
      <c r="M736" s="30">
        <f t="shared" si="207"/>
        <v>0</v>
      </c>
      <c r="N736" s="81"/>
      <c r="O736" s="58"/>
    </row>
    <row r="737" spans="1:15" ht="15" x14ac:dyDescent="0.2">
      <c r="A737" s="96"/>
      <c r="B737" s="100"/>
      <c r="C737" s="92"/>
      <c r="D737" s="46" t="s">
        <v>31</v>
      </c>
      <c r="E737" s="30">
        <f>E742</f>
        <v>0</v>
      </c>
      <c r="F737" s="30">
        <f>F742</f>
        <v>0</v>
      </c>
      <c r="G737" s="30">
        <f t="shared" si="206"/>
        <v>0</v>
      </c>
      <c r="H737" s="30">
        <f t="shared" si="206"/>
        <v>0</v>
      </c>
      <c r="I737" s="30">
        <f t="shared" si="206"/>
        <v>0</v>
      </c>
      <c r="J737" s="30">
        <f t="shared" si="206"/>
        <v>0</v>
      </c>
      <c r="K737" s="30">
        <f t="shared" si="206"/>
        <v>0</v>
      </c>
      <c r="L737" s="30">
        <f t="shared" si="207"/>
        <v>0</v>
      </c>
      <c r="M737" s="30">
        <f t="shared" si="207"/>
        <v>0</v>
      </c>
      <c r="N737" s="81"/>
      <c r="O737" s="59"/>
    </row>
    <row r="738" spans="1:15" ht="15" x14ac:dyDescent="0.2">
      <c r="A738" s="83" t="s">
        <v>40</v>
      </c>
      <c r="B738" s="57" t="s">
        <v>51</v>
      </c>
      <c r="C738" s="78"/>
      <c r="D738" s="43" t="s">
        <v>2</v>
      </c>
      <c r="E738" s="8">
        <f>SUM(E739:E742)</f>
        <v>11700</v>
      </c>
      <c r="F738" s="8">
        <f t="shared" ref="F738:F748" si="208">SUM(G738:K738)</f>
        <v>84723.540000000008</v>
      </c>
      <c r="G738" s="8">
        <f t="shared" ref="G738:M738" si="209">SUM(G739:G742)</f>
        <v>63051.54</v>
      </c>
      <c r="H738" s="8">
        <f t="shared" si="209"/>
        <v>21672</v>
      </c>
      <c r="I738" s="8">
        <f t="shared" si="209"/>
        <v>0</v>
      </c>
      <c r="J738" s="8">
        <f t="shared" si="209"/>
        <v>0</v>
      </c>
      <c r="K738" s="8">
        <f t="shared" si="209"/>
        <v>0</v>
      </c>
      <c r="L738" s="8">
        <f t="shared" si="209"/>
        <v>0</v>
      </c>
      <c r="M738" s="8">
        <f t="shared" si="209"/>
        <v>0</v>
      </c>
      <c r="N738" s="93"/>
      <c r="O738" s="78"/>
    </row>
    <row r="739" spans="1:15" ht="45" x14ac:dyDescent="0.2">
      <c r="A739" s="84"/>
      <c r="B739" s="58"/>
      <c r="C739" s="79"/>
      <c r="D739" s="43" t="s">
        <v>1</v>
      </c>
      <c r="E739" s="8">
        <v>0</v>
      </c>
      <c r="F739" s="8">
        <f t="shared" si="208"/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94"/>
      <c r="O739" s="79"/>
    </row>
    <row r="740" spans="1:15" ht="45" x14ac:dyDescent="0.2">
      <c r="A740" s="84"/>
      <c r="B740" s="58"/>
      <c r="C740" s="79"/>
      <c r="D740" s="43" t="s">
        <v>6</v>
      </c>
      <c r="E740" s="8">
        <v>7441.2</v>
      </c>
      <c r="F740" s="8">
        <f t="shared" si="208"/>
        <v>41991.54</v>
      </c>
      <c r="G740" s="7">
        <v>41991.54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94"/>
      <c r="O740" s="79"/>
    </row>
    <row r="741" spans="1:15" ht="45" x14ac:dyDescent="0.2">
      <c r="A741" s="84"/>
      <c r="B741" s="58"/>
      <c r="C741" s="79"/>
      <c r="D741" s="43" t="s">
        <v>14</v>
      </c>
      <c r="E741" s="8">
        <v>4258.8</v>
      </c>
      <c r="F741" s="8">
        <f t="shared" si="208"/>
        <v>42732</v>
      </c>
      <c r="G741" s="7">
        <v>21060</v>
      </c>
      <c r="H741" s="7">
        <v>21672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94"/>
      <c r="O741" s="79"/>
    </row>
    <row r="742" spans="1:15" ht="30" x14ac:dyDescent="0.2">
      <c r="A742" s="85"/>
      <c r="B742" s="59"/>
      <c r="C742" s="80"/>
      <c r="D742" s="43" t="s">
        <v>20</v>
      </c>
      <c r="E742" s="8">
        <v>0</v>
      </c>
      <c r="F742" s="8">
        <f t="shared" si="208"/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95"/>
      <c r="O742" s="80"/>
    </row>
    <row r="743" spans="1:15" ht="15" x14ac:dyDescent="0.2">
      <c r="A743" s="83" t="s">
        <v>296</v>
      </c>
      <c r="B743" s="57" t="s">
        <v>297</v>
      </c>
      <c r="C743" s="78"/>
      <c r="D743" s="43" t="s">
        <v>2</v>
      </c>
      <c r="E743" s="8">
        <f>SUM(E744:E747)</f>
        <v>0</v>
      </c>
      <c r="F743" s="8">
        <f t="shared" si="208"/>
        <v>1000</v>
      </c>
      <c r="G743" s="8">
        <f t="shared" ref="G743:M743" si="210">SUM(G744:G747)</f>
        <v>1000</v>
      </c>
      <c r="H743" s="8">
        <f t="shared" si="210"/>
        <v>0</v>
      </c>
      <c r="I743" s="8">
        <f t="shared" si="210"/>
        <v>0</v>
      </c>
      <c r="J743" s="8">
        <f t="shared" si="210"/>
        <v>0</v>
      </c>
      <c r="K743" s="8">
        <f t="shared" si="210"/>
        <v>0</v>
      </c>
      <c r="L743" s="8">
        <f t="shared" si="210"/>
        <v>0</v>
      </c>
      <c r="M743" s="8">
        <f t="shared" si="210"/>
        <v>0</v>
      </c>
      <c r="N743" s="93"/>
      <c r="O743" s="78"/>
    </row>
    <row r="744" spans="1:15" ht="45" x14ac:dyDescent="0.2">
      <c r="A744" s="84"/>
      <c r="B744" s="58"/>
      <c r="C744" s="79"/>
      <c r="D744" s="43" t="s">
        <v>1</v>
      </c>
      <c r="E744" s="8">
        <v>0</v>
      </c>
      <c r="F744" s="8">
        <f t="shared" si="208"/>
        <v>0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94"/>
      <c r="O744" s="79"/>
    </row>
    <row r="745" spans="1:15" ht="45" x14ac:dyDescent="0.2">
      <c r="A745" s="84"/>
      <c r="B745" s="58"/>
      <c r="C745" s="79"/>
      <c r="D745" s="43" t="s">
        <v>6</v>
      </c>
      <c r="E745" s="8">
        <v>0</v>
      </c>
      <c r="F745" s="8">
        <f t="shared" si="208"/>
        <v>0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94"/>
      <c r="O745" s="79"/>
    </row>
    <row r="746" spans="1:15" ht="45" x14ac:dyDescent="0.2">
      <c r="A746" s="84"/>
      <c r="B746" s="58"/>
      <c r="C746" s="79"/>
      <c r="D746" s="43" t="s">
        <v>14</v>
      </c>
      <c r="E746" s="8">
        <v>0</v>
      </c>
      <c r="F746" s="8">
        <f t="shared" si="208"/>
        <v>1000</v>
      </c>
      <c r="G746" s="7">
        <v>1000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94"/>
      <c r="O746" s="79"/>
    </row>
    <row r="747" spans="1:15" ht="30" x14ac:dyDescent="0.2">
      <c r="A747" s="85"/>
      <c r="B747" s="59"/>
      <c r="C747" s="80"/>
      <c r="D747" s="43" t="s">
        <v>20</v>
      </c>
      <c r="E747" s="8">
        <v>0</v>
      </c>
      <c r="F747" s="8">
        <f t="shared" si="208"/>
        <v>0</v>
      </c>
      <c r="G747" s="7">
        <v>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95"/>
      <c r="O747" s="80"/>
    </row>
    <row r="748" spans="1:15" ht="15" x14ac:dyDescent="0.2">
      <c r="A748" s="96" t="s">
        <v>147</v>
      </c>
      <c r="B748" s="100" t="s">
        <v>148</v>
      </c>
      <c r="C748" s="92" t="s">
        <v>30</v>
      </c>
      <c r="D748" s="46" t="s">
        <v>2</v>
      </c>
      <c r="E748" s="30">
        <f>E753</f>
        <v>0</v>
      </c>
      <c r="F748" s="47">
        <f t="shared" si="208"/>
        <v>2376</v>
      </c>
      <c r="G748" s="30">
        <f t="shared" ref="G748:M748" si="211">G753</f>
        <v>540</v>
      </c>
      <c r="H748" s="30">
        <f t="shared" si="211"/>
        <v>612</v>
      </c>
      <c r="I748" s="30">
        <f t="shared" si="211"/>
        <v>612</v>
      </c>
      <c r="J748" s="30">
        <f t="shared" si="211"/>
        <v>612</v>
      </c>
      <c r="K748" s="30">
        <f t="shared" si="211"/>
        <v>0</v>
      </c>
      <c r="L748" s="30">
        <f t="shared" si="211"/>
        <v>0</v>
      </c>
      <c r="M748" s="30">
        <f t="shared" si="211"/>
        <v>0</v>
      </c>
      <c r="N748" s="81" t="s">
        <v>64</v>
      </c>
      <c r="O748" s="57" t="s">
        <v>310</v>
      </c>
    </row>
    <row r="749" spans="1:15" ht="45" x14ac:dyDescent="0.2">
      <c r="A749" s="96"/>
      <c r="B749" s="100"/>
      <c r="C749" s="92"/>
      <c r="D749" s="46" t="s">
        <v>1</v>
      </c>
      <c r="E749" s="30">
        <f t="shared" ref="E749:K749" si="212">E754</f>
        <v>0</v>
      </c>
      <c r="F749" s="47">
        <f>SUM(G749:K749)</f>
        <v>0</v>
      </c>
      <c r="G749" s="30">
        <f t="shared" si="212"/>
        <v>0</v>
      </c>
      <c r="H749" s="30">
        <f t="shared" si="212"/>
        <v>0</v>
      </c>
      <c r="I749" s="30">
        <f t="shared" si="212"/>
        <v>0</v>
      </c>
      <c r="J749" s="30">
        <f t="shared" si="212"/>
        <v>0</v>
      </c>
      <c r="K749" s="30">
        <f t="shared" si="212"/>
        <v>0</v>
      </c>
      <c r="L749" s="30">
        <f t="shared" ref="L749:M752" si="213">L754</f>
        <v>0</v>
      </c>
      <c r="M749" s="30">
        <f t="shared" si="213"/>
        <v>0</v>
      </c>
      <c r="N749" s="81"/>
      <c r="O749" s="58"/>
    </row>
    <row r="750" spans="1:15" ht="60" x14ac:dyDescent="0.2">
      <c r="A750" s="96"/>
      <c r="B750" s="100"/>
      <c r="C750" s="92"/>
      <c r="D750" s="31" t="s">
        <v>6</v>
      </c>
      <c r="E750" s="30">
        <f t="shared" ref="E750:K750" si="214">E755</f>
        <v>0</v>
      </c>
      <c r="F750" s="47">
        <f>SUM(G750:K750)</f>
        <v>2376</v>
      </c>
      <c r="G750" s="30">
        <f t="shared" si="214"/>
        <v>540</v>
      </c>
      <c r="H750" s="30">
        <f t="shared" si="214"/>
        <v>612</v>
      </c>
      <c r="I750" s="30">
        <f t="shared" si="214"/>
        <v>612</v>
      </c>
      <c r="J750" s="30">
        <f t="shared" si="214"/>
        <v>612</v>
      </c>
      <c r="K750" s="30">
        <f t="shared" si="214"/>
        <v>0</v>
      </c>
      <c r="L750" s="30">
        <f t="shared" si="213"/>
        <v>0</v>
      </c>
      <c r="M750" s="30">
        <f t="shared" si="213"/>
        <v>0</v>
      </c>
      <c r="N750" s="81"/>
      <c r="O750" s="58"/>
    </row>
    <row r="751" spans="1:15" ht="60" x14ac:dyDescent="0.2">
      <c r="A751" s="96"/>
      <c r="B751" s="100"/>
      <c r="C751" s="92"/>
      <c r="D751" s="46" t="s">
        <v>14</v>
      </c>
      <c r="E751" s="30">
        <f t="shared" ref="E751:K751" si="215">E756</f>
        <v>0</v>
      </c>
      <c r="F751" s="47">
        <f>SUM(G751:K751)</f>
        <v>0</v>
      </c>
      <c r="G751" s="30">
        <f t="shared" si="215"/>
        <v>0</v>
      </c>
      <c r="H751" s="30">
        <f t="shared" si="215"/>
        <v>0</v>
      </c>
      <c r="I751" s="30">
        <f t="shared" si="215"/>
        <v>0</v>
      </c>
      <c r="J751" s="30">
        <f t="shared" si="215"/>
        <v>0</v>
      </c>
      <c r="K751" s="30">
        <f t="shared" si="215"/>
        <v>0</v>
      </c>
      <c r="L751" s="30">
        <f t="shared" si="213"/>
        <v>0</v>
      </c>
      <c r="M751" s="30">
        <f t="shared" si="213"/>
        <v>0</v>
      </c>
      <c r="N751" s="81"/>
      <c r="O751" s="58"/>
    </row>
    <row r="752" spans="1:15" ht="15" x14ac:dyDescent="0.2">
      <c r="A752" s="96"/>
      <c r="B752" s="100"/>
      <c r="C752" s="92"/>
      <c r="D752" s="46" t="s">
        <v>31</v>
      </c>
      <c r="E752" s="30">
        <f t="shared" ref="E752:K752" si="216">E757</f>
        <v>0</v>
      </c>
      <c r="F752" s="30">
        <f t="shared" si="216"/>
        <v>0</v>
      </c>
      <c r="G752" s="30">
        <f t="shared" si="216"/>
        <v>0</v>
      </c>
      <c r="H752" s="30">
        <f t="shared" si="216"/>
        <v>0</v>
      </c>
      <c r="I752" s="30">
        <f t="shared" si="216"/>
        <v>0</v>
      </c>
      <c r="J752" s="30">
        <f t="shared" si="216"/>
        <v>0</v>
      </c>
      <c r="K752" s="30">
        <f t="shared" si="216"/>
        <v>0</v>
      </c>
      <c r="L752" s="30">
        <f t="shared" si="213"/>
        <v>0</v>
      </c>
      <c r="M752" s="30">
        <f t="shared" si="213"/>
        <v>0</v>
      </c>
      <c r="N752" s="81"/>
      <c r="O752" s="59"/>
    </row>
    <row r="753" spans="1:15" ht="15" x14ac:dyDescent="0.2">
      <c r="A753" s="83" t="s">
        <v>149</v>
      </c>
      <c r="B753" s="57" t="s">
        <v>150</v>
      </c>
      <c r="C753" s="78"/>
      <c r="D753" s="43" t="s">
        <v>2</v>
      </c>
      <c r="E753" s="8">
        <f>SUM(E754:E757)</f>
        <v>0</v>
      </c>
      <c r="F753" s="8">
        <f>SUM(G753:K753)</f>
        <v>2376</v>
      </c>
      <c r="G753" s="8">
        <f>SUM(G754:G757)</f>
        <v>540</v>
      </c>
      <c r="H753" s="8">
        <f>H754+H755+H756+H757</f>
        <v>612</v>
      </c>
      <c r="I753" s="8">
        <f>SUM(I754:I757)</f>
        <v>612</v>
      </c>
      <c r="J753" s="8">
        <f>SUM(J754:J757)</f>
        <v>612</v>
      </c>
      <c r="K753" s="8">
        <f>SUM(K754:K757)</f>
        <v>0</v>
      </c>
      <c r="L753" s="8">
        <f>SUM(L754:L757)</f>
        <v>0</v>
      </c>
      <c r="M753" s="8">
        <f>SUM(M754:M757)</f>
        <v>0</v>
      </c>
      <c r="N753" s="93"/>
      <c r="O753" s="78"/>
    </row>
    <row r="754" spans="1:15" ht="45" x14ac:dyDescent="0.2">
      <c r="A754" s="84"/>
      <c r="B754" s="58"/>
      <c r="C754" s="79"/>
      <c r="D754" s="43" t="s">
        <v>1</v>
      </c>
      <c r="E754" s="8">
        <v>0</v>
      </c>
      <c r="F754" s="8">
        <f>SUM(G754:K754)</f>
        <v>0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94"/>
      <c r="O754" s="79"/>
    </row>
    <row r="755" spans="1:15" ht="45" x14ac:dyDescent="0.2">
      <c r="A755" s="84"/>
      <c r="B755" s="58"/>
      <c r="C755" s="79"/>
      <c r="D755" s="43" t="s">
        <v>6</v>
      </c>
      <c r="E755" s="8">
        <v>0</v>
      </c>
      <c r="F755" s="8">
        <f>SUM(G755:K755)</f>
        <v>2376</v>
      </c>
      <c r="G755" s="7">
        <v>540</v>
      </c>
      <c r="H755" s="7">
        <v>612</v>
      </c>
      <c r="I755" s="7">
        <v>612</v>
      </c>
      <c r="J755" s="7">
        <v>612</v>
      </c>
      <c r="K755" s="7">
        <v>0</v>
      </c>
      <c r="L755" s="7">
        <v>0</v>
      </c>
      <c r="M755" s="7">
        <v>0</v>
      </c>
      <c r="N755" s="94"/>
      <c r="O755" s="79"/>
    </row>
    <row r="756" spans="1:15" ht="45" x14ac:dyDescent="0.2">
      <c r="A756" s="84"/>
      <c r="B756" s="58"/>
      <c r="C756" s="79"/>
      <c r="D756" s="43" t="s">
        <v>14</v>
      </c>
      <c r="E756" s="8">
        <v>0</v>
      </c>
      <c r="F756" s="8">
        <f>SUM(G756:K756)</f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0</v>
      </c>
      <c r="N756" s="94"/>
      <c r="O756" s="79"/>
    </row>
    <row r="757" spans="1:15" ht="30" x14ac:dyDescent="0.2">
      <c r="A757" s="85"/>
      <c r="B757" s="59"/>
      <c r="C757" s="80"/>
      <c r="D757" s="43" t="s">
        <v>20</v>
      </c>
      <c r="E757" s="8">
        <v>0</v>
      </c>
      <c r="F757" s="8">
        <f>SUM(G757:K757)</f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95"/>
      <c r="O757" s="80"/>
    </row>
    <row r="758" spans="1:15" ht="15" customHeight="1" x14ac:dyDescent="0.2">
      <c r="A758" s="126"/>
      <c r="B758" s="129" t="s">
        <v>52</v>
      </c>
      <c r="C758" s="130"/>
      <c r="D758" s="46" t="s">
        <v>2</v>
      </c>
      <c r="E758" s="30">
        <f>SUM(E759:E762)</f>
        <v>125269.7</v>
      </c>
      <c r="F758" s="47">
        <f t="shared" ref="F758:F762" si="217">SUM(G758:K758)</f>
        <v>804597.25</v>
      </c>
      <c r="G758" s="30">
        <f>SUM(G759:G762)</f>
        <v>250196.25</v>
      </c>
      <c r="H758" s="30">
        <f>H663+H708+H733+H748</f>
        <v>215177</v>
      </c>
      <c r="I758" s="30">
        <f>SUM(I759:I762)</f>
        <v>169612</v>
      </c>
      <c r="J758" s="30">
        <f>SUM(J759:J762)</f>
        <v>169612</v>
      </c>
      <c r="K758" s="30">
        <f>SUM(K759:K762)</f>
        <v>0</v>
      </c>
      <c r="L758" s="30">
        <f>SUM(L759:L762)</f>
        <v>0</v>
      </c>
      <c r="M758" s="30">
        <f>SUM(M759:M762)</f>
        <v>0</v>
      </c>
      <c r="N758" s="113"/>
      <c r="O758" s="92"/>
    </row>
    <row r="759" spans="1:15" ht="45" x14ac:dyDescent="0.2">
      <c r="A759" s="127"/>
      <c r="B759" s="131"/>
      <c r="C759" s="132"/>
      <c r="D759" s="46" t="s">
        <v>1</v>
      </c>
      <c r="E759" s="30">
        <f>E664+E709+E734+E749</f>
        <v>0</v>
      </c>
      <c r="F759" s="30">
        <f t="shared" si="217"/>
        <v>0</v>
      </c>
      <c r="G759" s="30">
        <f>G664+G709+G734+G749</f>
        <v>0</v>
      </c>
      <c r="H759" s="30">
        <f>H664+H709+H734+H749</f>
        <v>0</v>
      </c>
      <c r="I759" s="30">
        <f t="shared" ref="I759:M762" si="218">I664+I709+I734+I749</f>
        <v>0</v>
      </c>
      <c r="J759" s="30">
        <f t="shared" si="218"/>
        <v>0</v>
      </c>
      <c r="K759" s="30">
        <f t="shared" si="218"/>
        <v>0</v>
      </c>
      <c r="L759" s="30">
        <f t="shared" si="218"/>
        <v>0</v>
      </c>
      <c r="M759" s="30">
        <f t="shared" si="218"/>
        <v>0</v>
      </c>
      <c r="N759" s="113"/>
      <c r="O759" s="92"/>
    </row>
    <row r="760" spans="1:15" ht="60" x14ac:dyDescent="0.2">
      <c r="A760" s="127"/>
      <c r="B760" s="131"/>
      <c r="C760" s="132"/>
      <c r="D760" s="46" t="s">
        <v>6</v>
      </c>
      <c r="E760" s="30">
        <f>E665+E710+E735+E750</f>
        <v>7441.2</v>
      </c>
      <c r="F760" s="47">
        <f t="shared" si="217"/>
        <v>71453.45</v>
      </c>
      <c r="G760" s="30">
        <f>G665+G710+G735+G750</f>
        <v>69617.45</v>
      </c>
      <c r="H760" s="30">
        <f>H665+H710+H735+H750</f>
        <v>612</v>
      </c>
      <c r="I760" s="30">
        <f t="shared" si="218"/>
        <v>612</v>
      </c>
      <c r="J760" s="30">
        <f t="shared" si="218"/>
        <v>612</v>
      </c>
      <c r="K760" s="30">
        <f t="shared" si="218"/>
        <v>0</v>
      </c>
      <c r="L760" s="30">
        <f t="shared" si="218"/>
        <v>0</v>
      </c>
      <c r="M760" s="30">
        <f t="shared" si="218"/>
        <v>0</v>
      </c>
      <c r="N760" s="113"/>
      <c r="O760" s="92"/>
    </row>
    <row r="761" spans="1:15" ht="60" x14ac:dyDescent="0.2">
      <c r="A761" s="127"/>
      <c r="B761" s="131"/>
      <c r="C761" s="132"/>
      <c r="D761" s="46" t="s">
        <v>14</v>
      </c>
      <c r="E761" s="30">
        <f>E666+E711+E736+E751</f>
        <v>117828.5</v>
      </c>
      <c r="F761" s="47">
        <f t="shared" si="217"/>
        <v>733143.8</v>
      </c>
      <c r="G761" s="30">
        <f>G666+G711+G736+G751</f>
        <v>180578.8</v>
      </c>
      <c r="H761" s="30">
        <f>H666+H711+H736+H751</f>
        <v>214565</v>
      </c>
      <c r="I761" s="30">
        <f t="shared" si="218"/>
        <v>169000</v>
      </c>
      <c r="J761" s="30">
        <f t="shared" si="218"/>
        <v>169000</v>
      </c>
      <c r="K761" s="30">
        <f t="shared" si="218"/>
        <v>0</v>
      </c>
      <c r="L761" s="30">
        <f t="shared" si="218"/>
        <v>0</v>
      </c>
      <c r="M761" s="30">
        <f t="shared" si="218"/>
        <v>0</v>
      </c>
      <c r="N761" s="113"/>
      <c r="O761" s="92"/>
    </row>
    <row r="762" spans="1:15" ht="15" x14ac:dyDescent="0.2">
      <c r="A762" s="128"/>
      <c r="B762" s="133"/>
      <c r="C762" s="134"/>
      <c r="D762" s="46" t="s">
        <v>31</v>
      </c>
      <c r="E762" s="30">
        <f>E667+E712+E737+E752</f>
        <v>0</v>
      </c>
      <c r="F762" s="30">
        <f t="shared" si="217"/>
        <v>0</v>
      </c>
      <c r="G762" s="30">
        <f>G667+G712+G737+G752</f>
        <v>0</v>
      </c>
      <c r="H762" s="30">
        <f>H667+H712+H737+H752</f>
        <v>0</v>
      </c>
      <c r="I762" s="30">
        <f t="shared" si="218"/>
        <v>0</v>
      </c>
      <c r="J762" s="30">
        <f t="shared" si="218"/>
        <v>0</v>
      </c>
      <c r="K762" s="30">
        <f t="shared" si="218"/>
        <v>0</v>
      </c>
      <c r="L762" s="30">
        <f t="shared" si="218"/>
        <v>0</v>
      </c>
      <c r="M762" s="30">
        <f t="shared" si="218"/>
        <v>0</v>
      </c>
      <c r="N762" s="113"/>
      <c r="O762" s="92"/>
    </row>
    <row r="763" spans="1:15" ht="15" x14ac:dyDescent="0.2">
      <c r="A763" s="97" t="s">
        <v>53</v>
      </c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9"/>
    </row>
    <row r="764" spans="1:15" ht="25.5" customHeight="1" x14ac:dyDescent="0.2">
      <c r="A764" s="96" t="s">
        <v>5</v>
      </c>
      <c r="B764" s="100" t="s">
        <v>54</v>
      </c>
      <c r="C764" s="92" t="s">
        <v>30</v>
      </c>
      <c r="D764" s="46" t="s">
        <v>2</v>
      </c>
      <c r="E764" s="30">
        <f>E769+E784</f>
        <v>87161.9</v>
      </c>
      <c r="F764" s="47">
        <f>SUM(G764:K764)</f>
        <v>198976.72999999998</v>
      </c>
      <c r="G764" s="30">
        <f t="shared" ref="G764:M764" si="219">SUM(G765:G768)</f>
        <v>81258.95</v>
      </c>
      <c r="H764" s="30">
        <f t="shared" si="219"/>
        <v>69352.98</v>
      </c>
      <c r="I764" s="30">
        <f t="shared" si="219"/>
        <v>24182.400000000001</v>
      </c>
      <c r="J764" s="30">
        <f t="shared" si="219"/>
        <v>24182.400000000001</v>
      </c>
      <c r="K764" s="30">
        <f t="shared" si="219"/>
        <v>0</v>
      </c>
      <c r="L764" s="30">
        <f t="shared" si="219"/>
        <v>0</v>
      </c>
      <c r="M764" s="30">
        <f t="shared" si="219"/>
        <v>0</v>
      </c>
      <c r="N764" s="81" t="s">
        <v>64</v>
      </c>
      <c r="O764" s="60" t="s">
        <v>327</v>
      </c>
    </row>
    <row r="765" spans="1:15" ht="47.25" customHeight="1" x14ac:dyDescent="0.2">
      <c r="A765" s="96"/>
      <c r="B765" s="100"/>
      <c r="C765" s="92"/>
      <c r="D765" s="46" t="s">
        <v>1</v>
      </c>
      <c r="E765" s="30">
        <f>E770</f>
        <v>0</v>
      </c>
      <c r="F765" s="30">
        <f t="shared" ref="F765:K765" si="220">F770</f>
        <v>0</v>
      </c>
      <c r="G765" s="30">
        <f t="shared" si="220"/>
        <v>0</v>
      </c>
      <c r="H765" s="30">
        <f t="shared" si="220"/>
        <v>0</v>
      </c>
      <c r="I765" s="30">
        <f t="shared" si="220"/>
        <v>0</v>
      </c>
      <c r="J765" s="30">
        <f t="shared" si="220"/>
        <v>0</v>
      </c>
      <c r="K765" s="30">
        <f t="shared" si="220"/>
        <v>0</v>
      </c>
      <c r="L765" s="30">
        <f t="shared" ref="L765:M768" si="221">L770</f>
        <v>0</v>
      </c>
      <c r="M765" s="30">
        <f t="shared" si="221"/>
        <v>0</v>
      </c>
      <c r="N765" s="81"/>
      <c r="O765" s="60"/>
    </row>
    <row r="766" spans="1:15" ht="60" x14ac:dyDescent="0.2">
      <c r="A766" s="96"/>
      <c r="B766" s="100"/>
      <c r="C766" s="92"/>
      <c r="D766" s="46" t="s">
        <v>6</v>
      </c>
      <c r="E766" s="30">
        <f t="shared" ref="E766:K766" si="222">E771</f>
        <v>36302</v>
      </c>
      <c r="F766" s="47">
        <f>SUM(G766:K766)</f>
        <v>85154.18</v>
      </c>
      <c r="G766" s="30">
        <f>G771+G776</f>
        <v>53617.7</v>
      </c>
      <c r="H766" s="30">
        <f>H771+H776</f>
        <v>31536.48</v>
      </c>
      <c r="I766" s="30">
        <f>I771+I776</f>
        <v>0</v>
      </c>
      <c r="J766" s="30">
        <f t="shared" si="222"/>
        <v>0</v>
      </c>
      <c r="K766" s="30">
        <f t="shared" si="222"/>
        <v>0</v>
      </c>
      <c r="L766" s="30">
        <f t="shared" si="221"/>
        <v>0</v>
      </c>
      <c r="M766" s="30">
        <f t="shared" si="221"/>
        <v>0</v>
      </c>
      <c r="N766" s="81"/>
      <c r="O766" s="60"/>
    </row>
    <row r="767" spans="1:15" ht="60" x14ac:dyDescent="0.2">
      <c r="A767" s="96"/>
      <c r="B767" s="100"/>
      <c r="C767" s="92"/>
      <c r="D767" s="46" t="s">
        <v>14</v>
      </c>
      <c r="E767" s="30">
        <f t="shared" ref="E767:K767" si="223">E772</f>
        <v>20777</v>
      </c>
      <c r="F767" s="47">
        <f>SUM(G767:K767)</f>
        <v>113822.54999999999</v>
      </c>
      <c r="G767" s="30">
        <f>G772+G777</f>
        <v>27641.25</v>
      </c>
      <c r="H767" s="30">
        <f>H772+H777</f>
        <v>37816.5</v>
      </c>
      <c r="I767" s="30">
        <f t="shared" si="223"/>
        <v>24182.400000000001</v>
      </c>
      <c r="J767" s="30">
        <f t="shared" si="223"/>
        <v>24182.400000000001</v>
      </c>
      <c r="K767" s="30">
        <f t="shared" si="223"/>
        <v>0</v>
      </c>
      <c r="L767" s="30">
        <f t="shared" si="221"/>
        <v>0</v>
      </c>
      <c r="M767" s="30">
        <f t="shared" si="221"/>
        <v>0</v>
      </c>
      <c r="N767" s="81"/>
      <c r="O767" s="60"/>
    </row>
    <row r="768" spans="1:15" ht="15" x14ac:dyDescent="0.2">
      <c r="A768" s="96"/>
      <c r="B768" s="100"/>
      <c r="C768" s="92"/>
      <c r="D768" s="46" t="s">
        <v>31</v>
      </c>
      <c r="E768" s="30">
        <f t="shared" ref="E768:K768" si="224">E773</f>
        <v>0</v>
      </c>
      <c r="F768" s="30">
        <f t="shared" si="224"/>
        <v>0</v>
      </c>
      <c r="G768" s="30">
        <f t="shared" si="224"/>
        <v>0</v>
      </c>
      <c r="H768" s="30">
        <f t="shared" si="224"/>
        <v>0</v>
      </c>
      <c r="I768" s="30">
        <f t="shared" si="224"/>
        <v>0</v>
      </c>
      <c r="J768" s="30">
        <f t="shared" si="224"/>
        <v>0</v>
      </c>
      <c r="K768" s="30">
        <f t="shared" si="224"/>
        <v>0</v>
      </c>
      <c r="L768" s="30">
        <f t="shared" si="221"/>
        <v>0</v>
      </c>
      <c r="M768" s="30">
        <f t="shared" si="221"/>
        <v>0</v>
      </c>
      <c r="N768" s="81"/>
      <c r="O768" s="60"/>
    </row>
    <row r="769" spans="1:15" ht="15" x14ac:dyDescent="0.2">
      <c r="A769" s="114" t="s">
        <v>11</v>
      </c>
      <c r="B769" s="52" t="s">
        <v>201</v>
      </c>
      <c r="C769" s="78"/>
      <c r="D769" s="43" t="s">
        <v>2</v>
      </c>
      <c r="E769" s="8">
        <f>SUM(E770:E773)</f>
        <v>57079</v>
      </c>
      <c r="F769" s="8">
        <f t="shared" ref="F769:F778" si="225">SUM(G769:K769)</f>
        <v>195365.83</v>
      </c>
      <c r="G769" s="8">
        <f t="shared" ref="G769:M769" si="226">SUM(G770:G773)</f>
        <v>77648.05</v>
      </c>
      <c r="H769" s="8">
        <f t="shared" si="226"/>
        <v>69352.98</v>
      </c>
      <c r="I769" s="8">
        <f t="shared" si="226"/>
        <v>24182.400000000001</v>
      </c>
      <c r="J769" s="8">
        <f t="shared" si="226"/>
        <v>24182.400000000001</v>
      </c>
      <c r="K769" s="8">
        <f t="shared" si="226"/>
        <v>0</v>
      </c>
      <c r="L769" s="8">
        <f t="shared" si="226"/>
        <v>0</v>
      </c>
      <c r="M769" s="8">
        <f t="shared" si="226"/>
        <v>0</v>
      </c>
      <c r="N769" s="93"/>
      <c r="O769" s="73"/>
    </row>
    <row r="770" spans="1:15" ht="45" x14ac:dyDescent="0.2">
      <c r="A770" s="114"/>
      <c r="B770" s="52"/>
      <c r="C770" s="79"/>
      <c r="D770" s="43" t="s">
        <v>1</v>
      </c>
      <c r="E770" s="8">
        <v>0</v>
      </c>
      <c r="F770" s="8">
        <f t="shared" si="225"/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94"/>
      <c r="O770" s="104"/>
    </row>
    <row r="771" spans="1:15" ht="45" x14ac:dyDescent="0.2">
      <c r="A771" s="114"/>
      <c r="B771" s="52"/>
      <c r="C771" s="79"/>
      <c r="D771" s="43" t="s">
        <v>6</v>
      </c>
      <c r="E771" s="8">
        <v>36302</v>
      </c>
      <c r="F771" s="8">
        <f t="shared" si="225"/>
        <v>82810.48</v>
      </c>
      <c r="G771" s="7">
        <v>51274</v>
      </c>
      <c r="H771" s="7">
        <v>31536.48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94"/>
      <c r="O771" s="104"/>
    </row>
    <row r="772" spans="1:15" ht="45" x14ac:dyDescent="0.2">
      <c r="A772" s="114"/>
      <c r="B772" s="52"/>
      <c r="C772" s="79"/>
      <c r="D772" s="43" t="s">
        <v>14</v>
      </c>
      <c r="E772" s="8">
        <v>20777</v>
      </c>
      <c r="F772" s="8">
        <f t="shared" si="225"/>
        <v>112555.35</v>
      </c>
      <c r="G772" s="7">
        <v>26374.05</v>
      </c>
      <c r="H772" s="7">
        <v>37816.5</v>
      </c>
      <c r="I772" s="7">
        <v>24182.400000000001</v>
      </c>
      <c r="J772" s="7">
        <v>24182.400000000001</v>
      </c>
      <c r="K772" s="7">
        <v>0</v>
      </c>
      <c r="L772" s="7">
        <v>0</v>
      </c>
      <c r="M772" s="7">
        <v>0</v>
      </c>
      <c r="N772" s="94"/>
      <c r="O772" s="104"/>
    </row>
    <row r="773" spans="1:15" ht="30" x14ac:dyDescent="0.2">
      <c r="A773" s="114"/>
      <c r="B773" s="52"/>
      <c r="C773" s="80"/>
      <c r="D773" s="43" t="s">
        <v>20</v>
      </c>
      <c r="E773" s="8">
        <v>0</v>
      </c>
      <c r="F773" s="8">
        <f t="shared" si="225"/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95"/>
      <c r="O773" s="105"/>
    </row>
    <row r="774" spans="1:15" ht="15" x14ac:dyDescent="0.2">
      <c r="A774" s="112" t="s">
        <v>18</v>
      </c>
      <c r="B774" s="52" t="s">
        <v>202</v>
      </c>
      <c r="C774" s="78"/>
      <c r="D774" s="43" t="s">
        <v>2</v>
      </c>
      <c r="E774" s="8">
        <f>SUM(E775:E778)</f>
        <v>0</v>
      </c>
      <c r="F774" s="8">
        <f t="shared" si="225"/>
        <v>3610.8999999999996</v>
      </c>
      <c r="G774" s="8">
        <f t="shared" ref="G774:M774" si="227">SUM(G775:G778)</f>
        <v>3610.8999999999996</v>
      </c>
      <c r="H774" s="8">
        <f t="shared" si="227"/>
        <v>0</v>
      </c>
      <c r="I774" s="8">
        <f t="shared" si="227"/>
        <v>0</v>
      </c>
      <c r="J774" s="8">
        <f t="shared" si="227"/>
        <v>0</v>
      </c>
      <c r="K774" s="8">
        <f t="shared" si="227"/>
        <v>0</v>
      </c>
      <c r="L774" s="8">
        <f t="shared" si="227"/>
        <v>0</v>
      </c>
      <c r="M774" s="8">
        <f t="shared" si="227"/>
        <v>0</v>
      </c>
      <c r="N774" s="93"/>
      <c r="O774" s="73"/>
    </row>
    <row r="775" spans="1:15" ht="45" x14ac:dyDescent="0.2">
      <c r="A775" s="112"/>
      <c r="B775" s="52"/>
      <c r="C775" s="79"/>
      <c r="D775" s="43" t="s">
        <v>1</v>
      </c>
      <c r="E775" s="8">
        <v>0</v>
      </c>
      <c r="F775" s="8">
        <f t="shared" si="225"/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94"/>
      <c r="O775" s="104"/>
    </row>
    <row r="776" spans="1:15" ht="45" x14ac:dyDescent="0.2">
      <c r="A776" s="112"/>
      <c r="B776" s="52"/>
      <c r="C776" s="79"/>
      <c r="D776" s="43" t="s">
        <v>6</v>
      </c>
      <c r="E776" s="8">
        <v>0</v>
      </c>
      <c r="F776" s="8">
        <f t="shared" si="225"/>
        <v>2343.6999999999998</v>
      </c>
      <c r="G776" s="7">
        <v>2343.6999999999998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94"/>
      <c r="O776" s="104"/>
    </row>
    <row r="777" spans="1:15" ht="45" x14ac:dyDescent="0.2">
      <c r="A777" s="112"/>
      <c r="B777" s="52"/>
      <c r="C777" s="79"/>
      <c r="D777" s="43" t="s">
        <v>14</v>
      </c>
      <c r="E777" s="8">
        <v>0</v>
      </c>
      <c r="F777" s="8">
        <f t="shared" si="225"/>
        <v>1267.2</v>
      </c>
      <c r="G777" s="7">
        <v>1267.2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94"/>
      <c r="O777" s="104"/>
    </row>
    <row r="778" spans="1:15" ht="30" x14ac:dyDescent="0.2">
      <c r="A778" s="112"/>
      <c r="B778" s="52"/>
      <c r="C778" s="80"/>
      <c r="D778" s="43" t="s">
        <v>20</v>
      </c>
      <c r="E778" s="8">
        <v>0</v>
      </c>
      <c r="F778" s="8">
        <f t="shared" si="225"/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95"/>
      <c r="O778" s="105"/>
    </row>
    <row r="779" spans="1:15" ht="18.75" customHeight="1" x14ac:dyDescent="0.2">
      <c r="A779" s="108" t="s">
        <v>9</v>
      </c>
      <c r="B779" s="89" t="s">
        <v>56</v>
      </c>
      <c r="C779" s="108" t="s">
        <v>30</v>
      </c>
      <c r="D779" s="46" t="s">
        <v>2</v>
      </c>
      <c r="E779" s="32">
        <f>SUM(E780:E783)</f>
        <v>318500.65000000002</v>
      </c>
      <c r="F779" s="47">
        <f>SUM(G779:K779)</f>
        <v>1486010.8699999999</v>
      </c>
      <c r="G779" s="30">
        <f t="shared" ref="G779:M779" si="228">SUM(G780:G783)</f>
        <v>485973.36</v>
      </c>
      <c r="H779" s="32">
        <f t="shared" si="228"/>
        <v>409539.72</v>
      </c>
      <c r="I779" s="32">
        <f t="shared" si="228"/>
        <v>288766.27999999997</v>
      </c>
      <c r="J779" s="32">
        <f t="shared" si="228"/>
        <v>301731.51</v>
      </c>
      <c r="K779" s="32">
        <f t="shared" si="228"/>
        <v>0</v>
      </c>
      <c r="L779" s="32">
        <f t="shared" si="228"/>
        <v>0</v>
      </c>
      <c r="M779" s="32">
        <f t="shared" si="228"/>
        <v>0</v>
      </c>
      <c r="N779" s="93" t="s">
        <v>64</v>
      </c>
      <c r="O779" s="109" t="s">
        <v>309</v>
      </c>
    </row>
    <row r="780" spans="1:15" ht="45" x14ac:dyDescent="0.2">
      <c r="A780" s="106"/>
      <c r="B780" s="90"/>
      <c r="C780" s="106"/>
      <c r="D780" s="46" t="s">
        <v>1</v>
      </c>
      <c r="E780" s="32">
        <f>E785+E790+E795</f>
        <v>0</v>
      </c>
      <c r="F780" s="47">
        <f>SUM(G780:K780)</f>
        <v>0</v>
      </c>
      <c r="G780" s="30">
        <f t="shared" ref="G780:K783" si="229">G785+G790+G795+G800</f>
        <v>0</v>
      </c>
      <c r="H780" s="32">
        <f>H785+H790+H795+H800+H810</f>
        <v>0</v>
      </c>
      <c r="I780" s="32">
        <f t="shared" si="229"/>
        <v>0</v>
      </c>
      <c r="J780" s="32">
        <f t="shared" si="229"/>
        <v>0</v>
      </c>
      <c r="K780" s="32">
        <f t="shared" si="229"/>
        <v>0</v>
      </c>
      <c r="L780" s="32">
        <f t="shared" ref="L780:M783" si="230">L785+L790+L795+L800</f>
        <v>0</v>
      </c>
      <c r="M780" s="32">
        <f t="shared" si="230"/>
        <v>0</v>
      </c>
      <c r="N780" s="94"/>
      <c r="O780" s="110"/>
    </row>
    <row r="781" spans="1:15" ht="60" x14ac:dyDescent="0.2">
      <c r="A781" s="106"/>
      <c r="B781" s="90"/>
      <c r="C781" s="106"/>
      <c r="D781" s="46" t="s">
        <v>6</v>
      </c>
      <c r="E781" s="32">
        <f>E786+E791+E796</f>
        <v>0</v>
      </c>
      <c r="F781" s="47">
        <f>SUM(G781:K781)</f>
        <v>0</v>
      </c>
      <c r="G781" s="30">
        <f t="shared" si="229"/>
        <v>0</v>
      </c>
      <c r="H781" s="32">
        <f>H786+H791+H796+H801+H811</f>
        <v>0</v>
      </c>
      <c r="I781" s="32">
        <f t="shared" si="229"/>
        <v>0</v>
      </c>
      <c r="J781" s="32">
        <f t="shared" si="229"/>
        <v>0</v>
      </c>
      <c r="K781" s="32">
        <f t="shared" si="229"/>
        <v>0</v>
      </c>
      <c r="L781" s="32">
        <f t="shared" si="230"/>
        <v>0</v>
      </c>
      <c r="M781" s="32">
        <f t="shared" si="230"/>
        <v>0</v>
      </c>
      <c r="N781" s="94"/>
      <c r="O781" s="110"/>
    </row>
    <row r="782" spans="1:15" ht="60" x14ac:dyDescent="0.2">
      <c r="A782" s="106"/>
      <c r="B782" s="90"/>
      <c r="C782" s="106"/>
      <c r="D782" s="46" t="s">
        <v>14</v>
      </c>
      <c r="E782" s="32">
        <f>E787+E792+E797</f>
        <v>30082.9</v>
      </c>
      <c r="F782" s="47">
        <f>SUM(G782:K782)</f>
        <v>492403.68000000005</v>
      </c>
      <c r="G782" s="30">
        <f>G787+G792+G797+G802+G807</f>
        <v>270897.36</v>
      </c>
      <c r="H782" s="32">
        <f>H787+H792+H797+H802+H812</f>
        <v>162582.92000000001</v>
      </c>
      <c r="I782" s="32">
        <f t="shared" si="229"/>
        <v>29461.7</v>
      </c>
      <c r="J782" s="32">
        <f t="shared" si="229"/>
        <v>29461.7</v>
      </c>
      <c r="K782" s="32">
        <f t="shared" si="229"/>
        <v>0</v>
      </c>
      <c r="L782" s="32">
        <f t="shared" si="230"/>
        <v>0</v>
      </c>
      <c r="M782" s="32">
        <f t="shared" si="230"/>
        <v>0</v>
      </c>
      <c r="N782" s="94"/>
      <c r="O782" s="110"/>
    </row>
    <row r="783" spans="1:15" ht="30" x14ac:dyDescent="0.2">
      <c r="A783" s="107"/>
      <c r="B783" s="91"/>
      <c r="C783" s="107"/>
      <c r="D783" s="46" t="s">
        <v>20</v>
      </c>
      <c r="E783" s="32">
        <f>E788+E793+E798</f>
        <v>288417.75</v>
      </c>
      <c r="F783" s="47">
        <f>SUM(G783:K783)</f>
        <v>993607.19</v>
      </c>
      <c r="G783" s="30">
        <f t="shared" si="229"/>
        <v>215076</v>
      </c>
      <c r="H783" s="32">
        <f t="shared" si="229"/>
        <v>246956.79999999999</v>
      </c>
      <c r="I783" s="32">
        <f t="shared" si="229"/>
        <v>259304.58</v>
      </c>
      <c r="J783" s="32">
        <f t="shared" si="229"/>
        <v>272269.81</v>
      </c>
      <c r="K783" s="32">
        <f t="shared" si="229"/>
        <v>0</v>
      </c>
      <c r="L783" s="32">
        <f t="shared" si="230"/>
        <v>0</v>
      </c>
      <c r="M783" s="32">
        <f t="shared" si="230"/>
        <v>0</v>
      </c>
      <c r="N783" s="95"/>
      <c r="O783" s="111"/>
    </row>
    <row r="784" spans="1:15" ht="15" x14ac:dyDescent="0.2">
      <c r="A784" s="114" t="s">
        <v>12</v>
      </c>
      <c r="B784" s="52" t="s">
        <v>57</v>
      </c>
      <c r="C784" s="78"/>
      <c r="D784" s="43" t="s">
        <v>2</v>
      </c>
      <c r="E784" s="8">
        <f>SUM(E785:E788)</f>
        <v>30082.9</v>
      </c>
      <c r="F784" s="8">
        <f t="shared" ref="F784:F798" si="231">SUM(G784:K784)</f>
        <v>113846.8</v>
      </c>
      <c r="G784" s="8">
        <f t="shared" ref="G784:M784" si="232">SUM(G785:G788)</f>
        <v>25461.7</v>
      </c>
      <c r="H784" s="8">
        <f t="shared" si="232"/>
        <v>29461.7</v>
      </c>
      <c r="I784" s="8">
        <f t="shared" si="232"/>
        <v>29461.7</v>
      </c>
      <c r="J784" s="8">
        <f t="shared" si="232"/>
        <v>29461.7</v>
      </c>
      <c r="K784" s="8">
        <f t="shared" si="232"/>
        <v>0</v>
      </c>
      <c r="L784" s="8">
        <f t="shared" si="232"/>
        <v>0</v>
      </c>
      <c r="M784" s="8">
        <f t="shared" si="232"/>
        <v>0</v>
      </c>
      <c r="N784" s="93"/>
      <c r="O784" s="73"/>
    </row>
    <row r="785" spans="1:15" ht="45" x14ac:dyDescent="0.2">
      <c r="A785" s="114"/>
      <c r="B785" s="52"/>
      <c r="C785" s="79"/>
      <c r="D785" s="43" t="s">
        <v>1</v>
      </c>
      <c r="E785" s="8">
        <v>0</v>
      </c>
      <c r="F785" s="8">
        <f t="shared" si="231"/>
        <v>0</v>
      </c>
      <c r="G785" s="8">
        <v>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0</v>
      </c>
      <c r="N785" s="94"/>
      <c r="O785" s="104"/>
    </row>
    <row r="786" spans="1:15" ht="45" x14ac:dyDescent="0.2">
      <c r="A786" s="114"/>
      <c r="B786" s="52"/>
      <c r="C786" s="79"/>
      <c r="D786" s="43" t="s">
        <v>6</v>
      </c>
      <c r="E786" s="8">
        <v>0</v>
      </c>
      <c r="F786" s="8">
        <f t="shared" si="231"/>
        <v>0</v>
      </c>
      <c r="G786" s="8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94"/>
      <c r="O786" s="104"/>
    </row>
    <row r="787" spans="1:15" ht="45" x14ac:dyDescent="0.2">
      <c r="A787" s="114"/>
      <c r="B787" s="52"/>
      <c r="C787" s="79"/>
      <c r="D787" s="43" t="s">
        <v>14</v>
      </c>
      <c r="E787" s="8">
        <v>30082.9</v>
      </c>
      <c r="F787" s="8">
        <f t="shared" si="231"/>
        <v>113846.8</v>
      </c>
      <c r="G787" s="8">
        <v>25461.7</v>
      </c>
      <c r="H787" s="7">
        <v>29461.7</v>
      </c>
      <c r="I787" s="7">
        <v>29461.7</v>
      </c>
      <c r="J787" s="7">
        <v>29461.7</v>
      </c>
      <c r="K787" s="7">
        <v>0</v>
      </c>
      <c r="L787" s="7">
        <v>0</v>
      </c>
      <c r="M787" s="7">
        <v>0</v>
      </c>
      <c r="N787" s="94"/>
      <c r="O787" s="104"/>
    </row>
    <row r="788" spans="1:15" ht="30" x14ac:dyDescent="0.2">
      <c r="A788" s="114"/>
      <c r="B788" s="52"/>
      <c r="C788" s="80"/>
      <c r="D788" s="43" t="s">
        <v>20</v>
      </c>
      <c r="E788" s="8">
        <v>0</v>
      </c>
      <c r="F788" s="8">
        <f t="shared" si="231"/>
        <v>0</v>
      </c>
      <c r="G788" s="8">
        <v>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95"/>
      <c r="O788" s="105"/>
    </row>
    <row r="789" spans="1:15" ht="15" x14ac:dyDescent="0.2">
      <c r="A789" s="114" t="s">
        <v>19</v>
      </c>
      <c r="B789" s="52" t="s">
        <v>58</v>
      </c>
      <c r="C789" s="78"/>
      <c r="D789" s="43" t="s">
        <v>2</v>
      </c>
      <c r="E789" s="8">
        <f>SUM(E790:E793)</f>
        <v>288417.75</v>
      </c>
      <c r="F789" s="8">
        <f t="shared" si="231"/>
        <v>993607.19</v>
      </c>
      <c r="G789" s="8">
        <f t="shared" ref="G789:M789" si="233">SUM(G790:G793)</f>
        <v>215076</v>
      </c>
      <c r="H789" s="8">
        <f t="shared" si="233"/>
        <v>246956.79999999999</v>
      </c>
      <c r="I789" s="8">
        <f t="shared" si="233"/>
        <v>259304.58</v>
      </c>
      <c r="J789" s="8">
        <f t="shared" si="233"/>
        <v>272269.81</v>
      </c>
      <c r="K789" s="8">
        <f t="shared" si="233"/>
        <v>0</v>
      </c>
      <c r="L789" s="8">
        <f t="shared" si="233"/>
        <v>0</v>
      </c>
      <c r="M789" s="8">
        <f t="shared" si="233"/>
        <v>0</v>
      </c>
      <c r="N789" s="93"/>
      <c r="O789" s="73"/>
    </row>
    <row r="790" spans="1:15" ht="45" x14ac:dyDescent="0.2">
      <c r="A790" s="114"/>
      <c r="B790" s="52"/>
      <c r="C790" s="79"/>
      <c r="D790" s="43" t="s">
        <v>1</v>
      </c>
      <c r="E790" s="8">
        <v>0</v>
      </c>
      <c r="F790" s="8">
        <f t="shared" si="231"/>
        <v>0</v>
      </c>
      <c r="G790" s="8">
        <v>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94"/>
      <c r="O790" s="104"/>
    </row>
    <row r="791" spans="1:15" ht="45" x14ac:dyDescent="0.2">
      <c r="A791" s="114"/>
      <c r="B791" s="52"/>
      <c r="C791" s="79"/>
      <c r="D791" s="43" t="s">
        <v>6</v>
      </c>
      <c r="E791" s="8">
        <v>0</v>
      </c>
      <c r="F791" s="8">
        <f t="shared" si="231"/>
        <v>0</v>
      </c>
      <c r="G791" s="8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94"/>
      <c r="O791" s="104"/>
    </row>
    <row r="792" spans="1:15" ht="45" x14ac:dyDescent="0.2">
      <c r="A792" s="114"/>
      <c r="B792" s="52"/>
      <c r="C792" s="79"/>
      <c r="D792" s="43" t="s">
        <v>14</v>
      </c>
      <c r="E792" s="8">
        <v>0</v>
      </c>
      <c r="F792" s="8">
        <f t="shared" si="231"/>
        <v>0</v>
      </c>
      <c r="G792" s="8">
        <v>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94"/>
      <c r="O792" s="104"/>
    </row>
    <row r="793" spans="1:15" ht="30" x14ac:dyDescent="0.2">
      <c r="A793" s="114"/>
      <c r="B793" s="52"/>
      <c r="C793" s="80"/>
      <c r="D793" s="43" t="s">
        <v>20</v>
      </c>
      <c r="E793" s="8">
        <v>288417.75</v>
      </c>
      <c r="F793" s="8">
        <f t="shared" si="231"/>
        <v>993607.19</v>
      </c>
      <c r="G793" s="8">
        <v>215076</v>
      </c>
      <c r="H793" s="8">
        <v>246956.79999999999</v>
      </c>
      <c r="I793" s="8">
        <v>259304.58</v>
      </c>
      <c r="J793" s="8">
        <v>272269.81</v>
      </c>
      <c r="K793" s="7">
        <v>0</v>
      </c>
      <c r="L793" s="7">
        <v>0</v>
      </c>
      <c r="M793" s="7">
        <v>0</v>
      </c>
      <c r="N793" s="95"/>
      <c r="O793" s="105"/>
    </row>
    <row r="794" spans="1:15" ht="15" x14ac:dyDescent="0.2">
      <c r="A794" s="114" t="s">
        <v>22</v>
      </c>
      <c r="B794" s="52" t="s">
        <v>59</v>
      </c>
      <c r="C794" s="78"/>
      <c r="D794" s="43" t="s">
        <v>2</v>
      </c>
      <c r="E794" s="8">
        <f>SUM(E795:E798)</f>
        <v>0</v>
      </c>
      <c r="F794" s="8">
        <f t="shared" si="231"/>
        <v>340326.42000000004</v>
      </c>
      <c r="G794" s="8">
        <f t="shared" ref="G794:M794" si="234">SUM(G795:G798)</f>
        <v>233655.2</v>
      </c>
      <c r="H794" s="8">
        <f t="shared" si="234"/>
        <v>106671.22</v>
      </c>
      <c r="I794" s="8">
        <f t="shared" si="234"/>
        <v>0</v>
      </c>
      <c r="J794" s="8">
        <f t="shared" si="234"/>
        <v>0</v>
      </c>
      <c r="K794" s="8">
        <f t="shared" si="234"/>
        <v>0</v>
      </c>
      <c r="L794" s="8">
        <f t="shared" si="234"/>
        <v>0</v>
      </c>
      <c r="M794" s="8">
        <f t="shared" si="234"/>
        <v>0</v>
      </c>
      <c r="N794" s="93"/>
      <c r="O794" s="73"/>
    </row>
    <row r="795" spans="1:15" ht="40.5" x14ac:dyDescent="0.2">
      <c r="A795" s="114"/>
      <c r="B795" s="52"/>
      <c r="C795" s="79"/>
      <c r="D795" s="3" t="s">
        <v>1</v>
      </c>
      <c r="E795" s="8">
        <v>0</v>
      </c>
      <c r="F795" s="8">
        <f t="shared" si="231"/>
        <v>0</v>
      </c>
      <c r="G795" s="8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94"/>
      <c r="O795" s="104"/>
    </row>
    <row r="796" spans="1:15" ht="27" x14ac:dyDescent="0.2">
      <c r="A796" s="114"/>
      <c r="B796" s="52"/>
      <c r="C796" s="79"/>
      <c r="D796" s="3" t="s">
        <v>6</v>
      </c>
      <c r="E796" s="8">
        <v>0</v>
      </c>
      <c r="F796" s="8">
        <f t="shared" si="231"/>
        <v>0</v>
      </c>
      <c r="G796" s="8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94"/>
      <c r="O796" s="104"/>
    </row>
    <row r="797" spans="1:15" ht="45" x14ac:dyDescent="0.2">
      <c r="A797" s="114"/>
      <c r="B797" s="52"/>
      <c r="C797" s="79"/>
      <c r="D797" s="43" t="s">
        <v>14</v>
      </c>
      <c r="E797" s="8">
        <v>0</v>
      </c>
      <c r="F797" s="8">
        <f t="shared" si="231"/>
        <v>340326.42000000004</v>
      </c>
      <c r="G797" s="8">
        <v>233655.2</v>
      </c>
      <c r="H797" s="7">
        <v>106671.22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94"/>
      <c r="O797" s="104"/>
    </row>
    <row r="798" spans="1:15" ht="30" x14ac:dyDescent="0.2">
      <c r="A798" s="114"/>
      <c r="B798" s="52"/>
      <c r="C798" s="80"/>
      <c r="D798" s="43" t="s">
        <v>20</v>
      </c>
      <c r="E798" s="8">
        <v>0</v>
      </c>
      <c r="F798" s="8">
        <f t="shared" si="231"/>
        <v>0</v>
      </c>
      <c r="G798" s="8">
        <v>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95"/>
      <c r="O798" s="105"/>
    </row>
    <row r="799" spans="1:15" ht="15" x14ac:dyDescent="0.2">
      <c r="A799" s="114" t="s">
        <v>102</v>
      </c>
      <c r="B799" s="52" t="s">
        <v>157</v>
      </c>
      <c r="C799" s="78"/>
      <c r="D799" s="43" t="s">
        <v>2</v>
      </c>
      <c r="E799" s="8">
        <f>SUM(E800:E803)</f>
        <v>0</v>
      </c>
      <c r="F799" s="8">
        <f t="shared" ref="F799:F808" si="235">SUM(G799:K799)</f>
        <v>1748.3</v>
      </c>
      <c r="G799" s="8">
        <f t="shared" ref="G799:M799" si="236">SUM(G800:G803)</f>
        <v>1748.3</v>
      </c>
      <c r="H799" s="8">
        <f t="shared" si="236"/>
        <v>0</v>
      </c>
      <c r="I799" s="8">
        <f t="shared" si="236"/>
        <v>0</v>
      </c>
      <c r="J799" s="8">
        <f t="shared" si="236"/>
        <v>0</v>
      </c>
      <c r="K799" s="8">
        <f t="shared" si="236"/>
        <v>0</v>
      </c>
      <c r="L799" s="8">
        <f t="shared" si="236"/>
        <v>0</v>
      </c>
      <c r="M799" s="8">
        <f t="shared" si="236"/>
        <v>0</v>
      </c>
      <c r="N799" s="93"/>
      <c r="O799" s="73"/>
    </row>
    <row r="800" spans="1:15" ht="40.5" x14ac:dyDescent="0.2">
      <c r="A800" s="114"/>
      <c r="B800" s="52"/>
      <c r="C800" s="79"/>
      <c r="D800" s="3" t="s">
        <v>1</v>
      </c>
      <c r="E800" s="8">
        <v>0</v>
      </c>
      <c r="F800" s="8">
        <f t="shared" si="235"/>
        <v>0</v>
      </c>
      <c r="G800" s="8">
        <v>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94"/>
      <c r="O800" s="104"/>
    </row>
    <row r="801" spans="1:15" ht="27" x14ac:dyDescent="0.2">
      <c r="A801" s="114"/>
      <c r="B801" s="52"/>
      <c r="C801" s="79"/>
      <c r="D801" s="3" t="s">
        <v>6</v>
      </c>
      <c r="E801" s="8">
        <v>0</v>
      </c>
      <c r="F801" s="8">
        <f t="shared" si="235"/>
        <v>0</v>
      </c>
      <c r="G801" s="8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94"/>
      <c r="O801" s="104"/>
    </row>
    <row r="802" spans="1:15" ht="45" x14ac:dyDescent="0.2">
      <c r="A802" s="114"/>
      <c r="B802" s="52"/>
      <c r="C802" s="79"/>
      <c r="D802" s="43" t="s">
        <v>14</v>
      </c>
      <c r="E802" s="8">
        <v>0</v>
      </c>
      <c r="F802" s="8">
        <f t="shared" si="235"/>
        <v>1748.3</v>
      </c>
      <c r="G802" s="8">
        <v>1748.3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94"/>
      <c r="O802" s="104"/>
    </row>
    <row r="803" spans="1:15" ht="30" x14ac:dyDescent="0.2">
      <c r="A803" s="114"/>
      <c r="B803" s="52"/>
      <c r="C803" s="80"/>
      <c r="D803" s="43" t="s">
        <v>20</v>
      </c>
      <c r="E803" s="8">
        <v>0</v>
      </c>
      <c r="F803" s="8">
        <f t="shared" si="235"/>
        <v>0</v>
      </c>
      <c r="G803" s="8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95"/>
      <c r="O803" s="105"/>
    </row>
    <row r="804" spans="1:15" ht="15" x14ac:dyDescent="0.2">
      <c r="A804" s="114" t="s">
        <v>103</v>
      </c>
      <c r="B804" s="52" t="s">
        <v>197</v>
      </c>
      <c r="C804" s="78"/>
      <c r="D804" s="43" t="s">
        <v>2</v>
      </c>
      <c r="E804" s="8">
        <f>SUM(E805:E808)</f>
        <v>0</v>
      </c>
      <c r="F804" s="8">
        <f t="shared" si="235"/>
        <v>10032.16</v>
      </c>
      <c r="G804" s="8">
        <f t="shared" ref="G804:M804" si="237">SUM(G805:G808)</f>
        <v>10032.16</v>
      </c>
      <c r="H804" s="8">
        <f t="shared" si="237"/>
        <v>0</v>
      </c>
      <c r="I804" s="8">
        <f t="shared" si="237"/>
        <v>0</v>
      </c>
      <c r="J804" s="8">
        <f t="shared" si="237"/>
        <v>0</v>
      </c>
      <c r="K804" s="8">
        <f t="shared" si="237"/>
        <v>0</v>
      </c>
      <c r="L804" s="8">
        <f t="shared" si="237"/>
        <v>0</v>
      </c>
      <c r="M804" s="8">
        <f t="shared" si="237"/>
        <v>0</v>
      </c>
      <c r="N804" s="93"/>
      <c r="O804" s="73"/>
    </row>
    <row r="805" spans="1:15" ht="40.5" x14ac:dyDescent="0.2">
      <c r="A805" s="114"/>
      <c r="B805" s="52"/>
      <c r="C805" s="79"/>
      <c r="D805" s="3" t="s">
        <v>1</v>
      </c>
      <c r="E805" s="8">
        <v>0</v>
      </c>
      <c r="F805" s="8">
        <f t="shared" si="235"/>
        <v>0</v>
      </c>
      <c r="G805" s="8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94"/>
      <c r="O805" s="104"/>
    </row>
    <row r="806" spans="1:15" ht="27" x14ac:dyDescent="0.2">
      <c r="A806" s="114"/>
      <c r="B806" s="52"/>
      <c r="C806" s="79"/>
      <c r="D806" s="3" t="s">
        <v>6</v>
      </c>
      <c r="E806" s="8">
        <v>0</v>
      </c>
      <c r="F806" s="8">
        <f t="shared" si="235"/>
        <v>0</v>
      </c>
      <c r="G806" s="8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94"/>
      <c r="O806" s="104"/>
    </row>
    <row r="807" spans="1:15" ht="45" x14ac:dyDescent="0.2">
      <c r="A807" s="114"/>
      <c r="B807" s="52"/>
      <c r="C807" s="79"/>
      <c r="D807" s="43" t="s">
        <v>14</v>
      </c>
      <c r="E807" s="8">
        <v>0</v>
      </c>
      <c r="F807" s="8">
        <f t="shared" si="235"/>
        <v>10032.16</v>
      </c>
      <c r="G807" s="8">
        <v>10032.16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94"/>
      <c r="O807" s="104"/>
    </row>
    <row r="808" spans="1:15" ht="30" x14ac:dyDescent="0.2">
      <c r="A808" s="114"/>
      <c r="B808" s="52"/>
      <c r="C808" s="80"/>
      <c r="D808" s="43" t="s">
        <v>20</v>
      </c>
      <c r="E808" s="8">
        <v>0</v>
      </c>
      <c r="F808" s="8">
        <f t="shared" si="235"/>
        <v>0</v>
      </c>
      <c r="G808" s="8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95"/>
      <c r="O808" s="105"/>
    </row>
    <row r="809" spans="1:15" ht="15" x14ac:dyDescent="0.2">
      <c r="A809" s="114" t="s">
        <v>104</v>
      </c>
      <c r="B809" s="52" t="s">
        <v>300</v>
      </c>
      <c r="C809" s="78"/>
      <c r="D809" s="43" t="s">
        <v>2</v>
      </c>
      <c r="E809" s="8">
        <f>SUM(E810:E813)</f>
        <v>0</v>
      </c>
      <c r="F809" s="8">
        <f>SUM(G809:K809)</f>
        <v>26450</v>
      </c>
      <c r="G809" s="8">
        <f t="shared" ref="G809:M809" si="238">SUM(G810:G813)</f>
        <v>0</v>
      </c>
      <c r="H809" s="8">
        <f t="shared" si="238"/>
        <v>26450</v>
      </c>
      <c r="I809" s="8">
        <f t="shared" si="238"/>
        <v>0</v>
      </c>
      <c r="J809" s="8">
        <f t="shared" si="238"/>
        <v>0</v>
      </c>
      <c r="K809" s="8">
        <f t="shared" si="238"/>
        <v>0</v>
      </c>
      <c r="L809" s="8">
        <f t="shared" si="238"/>
        <v>0</v>
      </c>
      <c r="M809" s="8">
        <f t="shared" si="238"/>
        <v>0</v>
      </c>
      <c r="N809" s="93"/>
      <c r="O809" s="73"/>
    </row>
    <row r="810" spans="1:15" ht="40.5" x14ac:dyDescent="0.2">
      <c r="A810" s="114"/>
      <c r="B810" s="52"/>
      <c r="C810" s="79"/>
      <c r="D810" s="3" t="s">
        <v>1</v>
      </c>
      <c r="E810" s="8">
        <v>0</v>
      </c>
      <c r="F810" s="8">
        <f>SUM(G810:K810)</f>
        <v>0</v>
      </c>
      <c r="G810" s="8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94"/>
      <c r="O810" s="104"/>
    </row>
    <row r="811" spans="1:15" ht="27" x14ac:dyDescent="0.2">
      <c r="A811" s="114"/>
      <c r="B811" s="52"/>
      <c r="C811" s="79"/>
      <c r="D811" s="3" t="s">
        <v>6</v>
      </c>
      <c r="E811" s="8">
        <v>0</v>
      </c>
      <c r="F811" s="8">
        <f>SUM(G811:K811)</f>
        <v>0</v>
      </c>
      <c r="G811" s="8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94"/>
      <c r="O811" s="104"/>
    </row>
    <row r="812" spans="1:15" ht="45" x14ac:dyDescent="0.2">
      <c r="A812" s="114"/>
      <c r="B812" s="52"/>
      <c r="C812" s="79"/>
      <c r="D812" s="43" t="s">
        <v>14</v>
      </c>
      <c r="E812" s="8">
        <v>0</v>
      </c>
      <c r="F812" s="8">
        <f>SUM(G812:K812)</f>
        <v>26450</v>
      </c>
      <c r="G812" s="8">
        <v>0</v>
      </c>
      <c r="H812" s="7">
        <v>26450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94"/>
      <c r="O812" s="104"/>
    </row>
    <row r="813" spans="1:15" ht="30" x14ac:dyDescent="0.2">
      <c r="A813" s="114"/>
      <c r="B813" s="52"/>
      <c r="C813" s="80"/>
      <c r="D813" s="43" t="s">
        <v>20</v>
      </c>
      <c r="E813" s="8">
        <v>0</v>
      </c>
      <c r="F813" s="8">
        <f>SUM(G813:K813)</f>
        <v>0</v>
      </c>
      <c r="G813" s="8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95"/>
      <c r="O813" s="105"/>
    </row>
    <row r="814" spans="1:15" ht="15.75" customHeight="1" x14ac:dyDescent="0.2">
      <c r="A814" s="92" t="s">
        <v>38</v>
      </c>
      <c r="B814" s="100" t="s">
        <v>60</v>
      </c>
      <c r="C814" s="92" t="s">
        <v>30</v>
      </c>
      <c r="D814" s="33" t="s">
        <v>2</v>
      </c>
      <c r="E814" s="47">
        <f>SUM(E815:E818)</f>
        <v>0</v>
      </c>
      <c r="F814" s="47">
        <f t="shared" ref="F814:K814" si="239">SUM(F815:F818)</f>
        <v>0</v>
      </c>
      <c r="G814" s="47">
        <f t="shared" si="239"/>
        <v>0</v>
      </c>
      <c r="H814" s="47">
        <f t="shared" si="239"/>
        <v>0</v>
      </c>
      <c r="I814" s="47">
        <f t="shared" si="239"/>
        <v>0</v>
      </c>
      <c r="J814" s="47">
        <f t="shared" si="239"/>
        <v>0</v>
      </c>
      <c r="K814" s="47">
        <f t="shared" si="239"/>
        <v>0</v>
      </c>
      <c r="L814" s="47">
        <f>SUM(L815:L818)</f>
        <v>0</v>
      </c>
      <c r="M814" s="47">
        <f>SUM(M815:M818)</f>
        <v>0</v>
      </c>
      <c r="N814" s="81" t="s">
        <v>64</v>
      </c>
      <c r="O814" s="73" t="s">
        <v>308</v>
      </c>
    </row>
    <row r="815" spans="1:15" ht="42.75" x14ac:dyDescent="0.2">
      <c r="A815" s="92"/>
      <c r="B815" s="100"/>
      <c r="C815" s="92"/>
      <c r="D815" s="33" t="s">
        <v>1</v>
      </c>
      <c r="E815" s="47">
        <f>E820</f>
        <v>0</v>
      </c>
      <c r="F815" s="47">
        <f t="shared" ref="F815:K815" si="240">F820</f>
        <v>0</v>
      </c>
      <c r="G815" s="47">
        <f t="shared" si="240"/>
        <v>0</v>
      </c>
      <c r="H815" s="47">
        <f t="shared" si="240"/>
        <v>0</v>
      </c>
      <c r="I815" s="47">
        <f t="shared" si="240"/>
        <v>0</v>
      </c>
      <c r="J815" s="47">
        <f t="shared" si="240"/>
        <v>0</v>
      </c>
      <c r="K815" s="47">
        <f t="shared" si="240"/>
        <v>0</v>
      </c>
      <c r="L815" s="47">
        <f t="shared" ref="L815:M818" si="241">L820</f>
        <v>0</v>
      </c>
      <c r="M815" s="47">
        <f t="shared" si="241"/>
        <v>0</v>
      </c>
      <c r="N815" s="81"/>
      <c r="O815" s="115"/>
    </row>
    <row r="816" spans="1:15" ht="57" x14ac:dyDescent="0.2">
      <c r="A816" s="92"/>
      <c r="B816" s="100"/>
      <c r="C816" s="92"/>
      <c r="D816" s="33" t="s">
        <v>6</v>
      </c>
      <c r="E816" s="47">
        <f t="shared" ref="E816:K816" si="242">E821</f>
        <v>0</v>
      </c>
      <c r="F816" s="47">
        <f t="shared" si="242"/>
        <v>0</v>
      </c>
      <c r="G816" s="47">
        <f t="shared" si="242"/>
        <v>0</v>
      </c>
      <c r="H816" s="47">
        <f t="shared" si="242"/>
        <v>0</v>
      </c>
      <c r="I816" s="47">
        <f t="shared" si="242"/>
        <v>0</v>
      </c>
      <c r="J816" s="47">
        <f t="shared" si="242"/>
        <v>0</v>
      </c>
      <c r="K816" s="47">
        <f t="shared" si="242"/>
        <v>0</v>
      </c>
      <c r="L816" s="47">
        <f t="shared" si="241"/>
        <v>0</v>
      </c>
      <c r="M816" s="47">
        <f t="shared" si="241"/>
        <v>0</v>
      </c>
      <c r="N816" s="81"/>
      <c r="O816" s="115"/>
    </row>
    <row r="817" spans="1:15" ht="55.5" customHeight="1" x14ac:dyDescent="0.2">
      <c r="A817" s="92"/>
      <c r="B817" s="100"/>
      <c r="C817" s="92"/>
      <c r="D817" s="33" t="s">
        <v>14</v>
      </c>
      <c r="E817" s="47">
        <f t="shared" ref="E817:K817" si="243">E822</f>
        <v>0</v>
      </c>
      <c r="F817" s="47">
        <f t="shared" si="243"/>
        <v>0</v>
      </c>
      <c r="G817" s="47">
        <f t="shared" si="243"/>
        <v>0</v>
      </c>
      <c r="H817" s="47">
        <f t="shared" si="243"/>
        <v>0</v>
      </c>
      <c r="I817" s="47">
        <f t="shared" si="243"/>
        <v>0</v>
      </c>
      <c r="J817" s="47">
        <f t="shared" si="243"/>
        <v>0</v>
      </c>
      <c r="K817" s="47">
        <f t="shared" si="243"/>
        <v>0</v>
      </c>
      <c r="L817" s="47">
        <f t="shared" si="241"/>
        <v>0</v>
      </c>
      <c r="M817" s="47">
        <f t="shared" si="241"/>
        <v>0</v>
      </c>
      <c r="N817" s="81"/>
      <c r="O817" s="115"/>
    </row>
    <row r="818" spans="1:15" ht="28.5" x14ac:dyDescent="0.2">
      <c r="A818" s="92"/>
      <c r="B818" s="100"/>
      <c r="C818" s="92"/>
      <c r="D818" s="33" t="s">
        <v>20</v>
      </c>
      <c r="E818" s="47">
        <f t="shared" ref="E818:K818" si="244">E823</f>
        <v>0</v>
      </c>
      <c r="F818" s="47">
        <f t="shared" si="244"/>
        <v>0</v>
      </c>
      <c r="G818" s="47">
        <f t="shared" si="244"/>
        <v>0</v>
      </c>
      <c r="H818" s="47">
        <f t="shared" si="244"/>
        <v>0</v>
      </c>
      <c r="I818" s="47">
        <f t="shared" si="244"/>
        <v>0</v>
      </c>
      <c r="J818" s="47">
        <f t="shared" si="244"/>
        <v>0</v>
      </c>
      <c r="K818" s="47">
        <f t="shared" si="244"/>
        <v>0</v>
      </c>
      <c r="L818" s="47">
        <f t="shared" si="241"/>
        <v>0</v>
      </c>
      <c r="M818" s="47">
        <f t="shared" si="241"/>
        <v>0</v>
      </c>
      <c r="N818" s="81"/>
      <c r="O818" s="116"/>
    </row>
    <row r="819" spans="1:15" ht="15" x14ac:dyDescent="0.2">
      <c r="A819" s="114" t="s">
        <v>40</v>
      </c>
      <c r="B819" s="52" t="s">
        <v>61</v>
      </c>
      <c r="C819" s="78"/>
      <c r="D819" s="3" t="s">
        <v>2</v>
      </c>
      <c r="E819" s="8">
        <f>SUM(E820:E823)</f>
        <v>0</v>
      </c>
      <c r="F819" s="8">
        <f t="shared" ref="F819:F832" si="245">SUM(G819:K819)</f>
        <v>0</v>
      </c>
      <c r="G819" s="8">
        <f t="shared" ref="G819:M819" si="246">SUM(G820:G823)</f>
        <v>0</v>
      </c>
      <c r="H819" s="8">
        <f t="shared" si="246"/>
        <v>0</v>
      </c>
      <c r="I819" s="8">
        <f t="shared" si="246"/>
        <v>0</v>
      </c>
      <c r="J819" s="8">
        <f t="shared" si="246"/>
        <v>0</v>
      </c>
      <c r="K819" s="8">
        <f t="shared" si="246"/>
        <v>0</v>
      </c>
      <c r="L819" s="8">
        <f t="shared" si="246"/>
        <v>0</v>
      </c>
      <c r="M819" s="8">
        <f t="shared" si="246"/>
        <v>0</v>
      </c>
      <c r="N819" s="93"/>
      <c r="O819" s="73"/>
    </row>
    <row r="820" spans="1:15" ht="40.5" x14ac:dyDescent="0.2">
      <c r="A820" s="114"/>
      <c r="B820" s="52"/>
      <c r="C820" s="79"/>
      <c r="D820" s="3" t="s">
        <v>1</v>
      </c>
      <c r="E820" s="8">
        <v>0</v>
      </c>
      <c r="F820" s="8">
        <f t="shared" si="245"/>
        <v>0</v>
      </c>
      <c r="G820" s="8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94"/>
      <c r="O820" s="104"/>
    </row>
    <row r="821" spans="1:15" ht="27" x14ac:dyDescent="0.2">
      <c r="A821" s="114"/>
      <c r="B821" s="52"/>
      <c r="C821" s="79"/>
      <c r="D821" s="3" t="s">
        <v>6</v>
      </c>
      <c r="E821" s="8">
        <v>0</v>
      </c>
      <c r="F821" s="8">
        <f t="shared" si="245"/>
        <v>0</v>
      </c>
      <c r="G821" s="8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94"/>
      <c r="O821" s="104"/>
    </row>
    <row r="822" spans="1:15" ht="39" customHeight="1" x14ac:dyDescent="0.2">
      <c r="A822" s="114"/>
      <c r="B822" s="52"/>
      <c r="C822" s="79"/>
      <c r="D822" s="3" t="s">
        <v>14</v>
      </c>
      <c r="E822" s="8">
        <v>0</v>
      </c>
      <c r="F822" s="8">
        <f t="shared" si="245"/>
        <v>0</v>
      </c>
      <c r="G822" s="8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94"/>
      <c r="O822" s="104"/>
    </row>
    <row r="823" spans="1:15" ht="27" x14ac:dyDescent="0.2">
      <c r="A823" s="114"/>
      <c r="B823" s="52"/>
      <c r="C823" s="80"/>
      <c r="D823" s="3" t="s">
        <v>20</v>
      </c>
      <c r="E823" s="8">
        <v>0</v>
      </c>
      <c r="F823" s="8">
        <f t="shared" si="245"/>
        <v>0</v>
      </c>
      <c r="G823" s="8">
        <v>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95"/>
      <c r="O823" s="105"/>
    </row>
    <row r="824" spans="1:15" ht="15" customHeight="1" x14ac:dyDescent="0.2">
      <c r="A824" s="96"/>
      <c r="B824" s="117" t="s">
        <v>62</v>
      </c>
      <c r="C824" s="117"/>
      <c r="D824" s="33" t="s">
        <v>2</v>
      </c>
      <c r="E824" s="30">
        <f t="shared" ref="E824:K828" si="247">E764+E779+E814</f>
        <v>405662.55000000005</v>
      </c>
      <c r="F824" s="47">
        <f t="shared" si="245"/>
        <v>1684987.6</v>
      </c>
      <c r="G824" s="30">
        <f t="shared" si="247"/>
        <v>567232.30999999994</v>
      </c>
      <c r="H824" s="30">
        <f t="shared" si="247"/>
        <v>478892.69999999995</v>
      </c>
      <c r="I824" s="30">
        <f t="shared" si="247"/>
        <v>312948.68</v>
      </c>
      <c r="J824" s="30">
        <f t="shared" si="247"/>
        <v>325913.91000000003</v>
      </c>
      <c r="K824" s="30">
        <f t="shared" si="247"/>
        <v>0</v>
      </c>
      <c r="L824" s="30">
        <f t="shared" ref="L824:M828" si="248">L764+L779+L814</f>
        <v>0</v>
      </c>
      <c r="M824" s="30">
        <f t="shared" si="248"/>
        <v>0</v>
      </c>
      <c r="N824" s="113"/>
      <c r="O824" s="60"/>
    </row>
    <row r="825" spans="1:15" ht="42.75" x14ac:dyDescent="0.2">
      <c r="A825" s="96"/>
      <c r="B825" s="117"/>
      <c r="C825" s="117"/>
      <c r="D825" s="33" t="s">
        <v>1</v>
      </c>
      <c r="E825" s="30">
        <f t="shared" si="247"/>
        <v>0</v>
      </c>
      <c r="F825" s="47">
        <f t="shared" si="245"/>
        <v>0</v>
      </c>
      <c r="G825" s="30">
        <f t="shared" si="247"/>
        <v>0</v>
      </c>
      <c r="H825" s="30">
        <f>H765+H780+H815</f>
        <v>0</v>
      </c>
      <c r="I825" s="30">
        <f t="shared" si="247"/>
        <v>0</v>
      </c>
      <c r="J825" s="30">
        <f t="shared" si="247"/>
        <v>0</v>
      </c>
      <c r="K825" s="30">
        <f t="shared" si="247"/>
        <v>0</v>
      </c>
      <c r="L825" s="30">
        <f t="shared" si="248"/>
        <v>0</v>
      </c>
      <c r="M825" s="30">
        <f t="shared" si="248"/>
        <v>0</v>
      </c>
      <c r="N825" s="113"/>
      <c r="O825" s="60"/>
    </row>
    <row r="826" spans="1:15" ht="57" x14ac:dyDescent="0.2">
      <c r="A826" s="96"/>
      <c r="B826" s="117"/>
      <c r="C826" s="117"/>
      <c r="D826" s="33" t="s">
        <v>6</v>
      </c>
      <c r="E826" s="30">
        <f t="shared" si="247"/>
        <v>36302</v>
      </c>
      <c r="F826" s="47">
        <f t="shared" si="245"/>
        <v>85154.18</v>
      </c>
      <c r="G826" s="30">
        <f t="shared" si="247"/>
        <v>53617.7</v>
      </c>
      <c r="H826" s="30">
        <f>H766+H781+H816</f>
        <v>31536.48</v>
      </c>
      <c r="I826" s="30">
        <f t="shared" si="247"/>
        <v>0</v>
      </c>
      <c r="J826" s="30">
        <f t="shared" si="247"/>
        <v>0</v>
      </c>
      <c r="K826" s="30">
        <f t="shared" si="247"/>
        <v>0</v>
      </c>
      <c r="L826" s="30">
        <f t="shared" si="248"/>
        <v>0</v>
      </c>
      <c r="M826" s="30">
        <f t="shared" si="248"/>
        <v>0</v>
      </c>
      <c r="N826" s="113"/>
      <c r="O826" s="60"/>
    </row>
    <row r="827" spans="1:15" ht="55.5" customHeight="1" x14ac:dyDescent="0.2">
      <c r="A827" s="96"/>
      <c r="B827" s="117"/>
      <c r="C827" s="117"/>
      <c r="D827" s="33" t="s">
        <v>14</v>
      </c>
      <c r="E827" s="30">
        <f t="shared" si="247"/>
        <v>50859.9</v>
      </c>
      <c r="F827" s="47">
        <f t="shared" si="245"/>
        <v>606226.23</v>
      </c>
      <c r="G827" s="30">
        <f t="shared" si="247"/>
        <v>298538.61</v>
      </c>
      <c r="H827" s="30">
        <f>H767+H782+H817</f>
        <v>200399.42</v>
      </c>
      <c r="I827" s="30">
        <f t="shared" si="247"/>
        <v>53644.100000000006</v>
      </c>
      <c r="J827" s="30">
        <f t="shared" si="247"/>
        <v>53644.100000000006</v>
      </c>
      <c r="K827" s="30">
        <f t="shared" si="247"/>
        <v>0</v>
      </c>
      <c r="L827" s="30">
        <f t="shared" si="248"/>
        <v>0</v>
      </c>
      <c r="M827" s="30">
        <f t="shared" si="248"/>
        <v>0</v>
      </c>
      <c r="N827" s="113"/>
      <c r="O827" s="60"/>
    </row>
    <row r="828" spans="1:15" ht="15" x14ac:dyDescent="0.2">
      <c r="A828" s="96"/>
      <c r="B828" s="117"/>
      <c r="C828" s="117"/>
      <c r="D828" s="33" t="s">
        <v>31</v>
      </c>
      <c r="E828" s="30">
        <f t="shared" si="247"/>
        <v>288417.75</v>
      </c>
      <c r="F828" s="47">
        <f t="shared" si="245"/>
        <v>993607.19</v>
      </c>
      <c r="G828" s="30">
        <f t="shared" si="247"/>
        <v>215076</v>
      </c>
      <c r="H828" s="30">
        <f>H768+H783+H818</f>
        <v>246956.79999999999</v>
      </c>
      <c r="I828" s="30">
        <f t="shared" si="247"/>
        <v>259304.58</v>
      </c>
      <c r="J828" s="30">
        <f t="shared" si="247"/>
        <v>272269.81</v>
      </c>
      <c r="K828" s="30">
        <f t="shared" si="247"/>
        <v>0</v>
      </c>
      <c r="L828" s="30">
        <f t="shared" si="248"/>
        <v>0</v>
      </c>
      <c r="M828" s="30">
        <f t="shared" si="248"/>
        <v>0</v>
      </c>
      <c r="N828" s="113"/>
      <c r="O828" s="60"/>
    </row>
    <row r="829" spans="1:15" ht="15" customHeight="1" x14ac:dyDescent="0.2">
      <c r="A829" s="96"/>
      <c r="B829" s="117" t="s">
        <v>63</v>
      </c>
      <c r="C829" s="117"/>
      <c r="D829" s="33" t="s">
        <v>2</v>
      </c>
      <c r="E829" s="30">
        <f>E657+E758+E824</f>
        <v>723630.85000000009</v>
      </c>
      <c r="F829" s="47">
        <f t="shared" si="245"/>
        <v>4588478.46</v>
      </c>
      <c r="G829" s="30">
        <f>G830+G831+G832+G833</f>
        <v>1318760.3699999999</v>
      </c>
      <c r="H829" s="30">
        <f>H830+H831+H832+H833</f>
        <v>1364983.4000000001</v>
      </c>
      <c r="I829" s="30">
        <f>I830+I831+I832+I833</f>
        <v>884574.77999999991</v>
      </c>
      <c r="J829" s="30">
        <f>J830+J831+J832+J833</f>
        <v>1020159.9099999999</v>
      </c>
      <c r="K829" s="30">
        <f t="shared" ref="K829:M833" si="249">K657+K758+K824</f>
        <v>0</v>
      </c>
      <c r="L829" s="30">
        <f t="shared" si="249"/>
        <v>0</v>
      </c>
      <c r="M829" s="30">
        <f t="shared" si="249"/>
        <v>0</v>
      </c>
      <c r="N829" s="113"/>
      <c r="O829" s="60"/>
    </row>
    <row r="830" spans="1:15" ht="42.75" x14ac:dyDescent="0.2">
      <c r="A830" s="96"/>
      <c r="B830" s="117"/>
      <c r="C830" s="117"/>
      <c r="D830" s="33" t="s">
        <v>1</v>
      </c>
      <c r="E830" s="30">
        <f>E658+E759+E825</f>
        <v>0</v>
      </c>
      <c r="F830" s="47">
        <f t="shared" si="245"/>
        <v>4535.7299999999996</v>
      </c>
      <c r="G830" s="30">
        <f>G658+G759+G825</f>
        <v>4535.7299999999996</v>
      </c>
      <c r="H830" s="30">
        <f>H658+H759+H825</f>
        <v>0</v>
      </c>
      <c r="I830" s="30">
        <f>I658+I759+I825</f>
        <v>0</v>
      </c>
      <c r="J830" s="30">
        <f>J658+J759+J825</f>
        <v>0</v>
      </c>
      <c r="K830" s="30">
        <f t="shared" si="249"/>
        <v>0</v>
      </c>
      <c r="L830" s="30">
        <f t="shared" si="249"/>
        <v>0</v>
      </c>
      <c r="M830" s="30">
        <f t="shared" si="249"/>
        <v>0</v>
      </c>
      <c r="N830" s="113"/>
      <c r="O830" s="60"/>
    </row>
    <row r="831" spans="1:15" ht="57" x14ac:dyDescent="0.2">
      <c r="A831" s="96"/>
      <c r="B831" s="117"/>
      <c r="C831" s="117"/>
      <c r="D831" s="33" t="s">
        <v>6</v>
      </c>
      <c r="E831" s="30">
        <f>E659+E760+E826</f>
        <v>43743.199999999997</v>
      </c>
      <c r="F831" s="47">
        <f t="shared" si="245"/>
        <v>491485.35</v>
      </c>
      <c r="G831" s="30">
        <v>199575.93</v>
      </c>
      <c r="H831" s="30">
        <f t="shared" ref="H831:J833" si="250">H659+H760+H826</f>
        <v>290685.42</v>
      </c>
      <c r="I831" s="30">
        <f t="shared" si="250"/>
        <v>612</v>
      </c>
      <c r="J831" s="30">
        <f t="shared" si="250"/>
        <v>612</v>
      </c>
      <c r="K831" s="30">
        <f t="shared" si="249"/>
        <v>0</v>
      </c>
      <c r="L831" s="30">
        <f t="shared" si="249"/>
        <v>0</v>
      </c>
      <c r="M831" s="30">
        <f t="shared" si="249"/>
        <v>0</v>
      </c>
      <c r="N831" s="113"/>
      <c r="O831" s="60"/>
    </row>
    <row r="832" spans="1:15" ht="58.5" customHeight="1" x14ac:dyDescent="0.2">
      <c r="A832" s="96"/>
      <c r="B832" s="117"/>
      <c r="C832" s="117"/>
      <c r="D832" s="33" t="s">
        <v>14</v>
      </c>
      <c r="E832" s="30">
        <f>E660+E761+E827</f>
        <v>361387</v>
      </c>
      <c r="F832" s="47">
        <f t="shared" si="245"/>
        <v>3098850.19</v>
      </c>
      <c r="G832" s="30">
        <f>G660+G761+G827</f>
        <v>899572.71</v>
      </c>
      <c r="H832" s="30">
        <f t="shared" si="250"/>
        <v>827341.18</v>
      </c>
      <c r="I832" s="30">
        <f t="shared" si="250"/>
        <v>624658.19999999995</v>
      </c>
      <c r="J832" s="30">
        <f t="shared" si="250"/>
        <v>747278.1</v>
      </c>
      <c r="K832" s="30">
        <f t="shared" si="249"/>
        <v>0</v>
      </c>
      <c r="L832" s="30">
        <f t="shared" si="249"/>
        <v>0</v>
      </c>
      <c r="M832" s="30">
        <f t="shared" si="249"/>
        <v>0</v>
      </c>
      <c r="N832" s="113"/>
      <c r="O832" s="60"/>
    </row>
    <row r="833" spans="1:15" ht="26.25" customHeight="1" x14ac:dyDescent="0.2">
      <c r="A833" s="96"/>
      <c r="B833" s="117"/>
      <c r="C833" s="117"/>
      <c r="D833" s="33" t="s">
        <v>31</v>
      </c>
      <c r="E833" s="30">
        <f>E661+E762+E828</f>
        <v>288417.75</v>
      </c>
      <c r="F833" s="30">
        <f>F661+F762+F828</f>
        <v>993607.19</v>
      </c>
      <c r="G833" s="30">
        <f>G661+G762+G828</f>
        <v>215076</v>
      </c>
      <c r="H833" s="30">
        <f t="shared" si="250"/>
        <v>246956.79999999999</v>
      </c>
      <c r="I833" s="30">
        <f t="shared" si="250"/>
        <v>259304.58</v>
      </c>
      <c r="J833" s="30">
        <f t="shared" si="250"/>
        <v>272269.81</v>
      </c>
      <c r="K833" s="30">
        <f t="shared" si="249"/>
        <v>0</v>
      </c>
      <c r="L833" s="30">
        <f t="shared" si="249"/>
        <v>0</v>
      </c>
      <c r="M833" s="30">
        <f t="shared" si="249"/>
        <v>0</v>
      </c>
      <c r="N833" s="113"/>
      <c r="O833" s="60"/>
    </row>
  </sheetData>
  <mergeCells count="864">
    <mergeCell ref="O145:O149"/>
    <mergeCell ref="A140:A144"/>
    <mergeCell ref="B140:B144"/>
    <mergeCell ref="C140:C144"/>
    <mergeCell ref="N140:N144"/>
    <mergeCell ref="O140:O144"/>
    <mergeCell ref="A295:A299"/>
    <mergeCell ref="A280:A284"/>
    <mergeCell ref="A577:A581"/>
    <mergeCell ref="B577:B581"/>
    <mergeCell ref="C577:C581"/>
    <mergeCell ref="N577:N581"/>
    <mergeCell ref="O577:O581"/>
    <mergeCell ref="A225:A229"/>
    <mergeCell ref="O275:O279"/>
    <mergeCell ref="B260:B264"/>
    <mergeCell ref="O280:O284"/>
    <mergeCell ref="O272:O274"/>
    <mergeCell ref="N255:N259"/>
    <mergeCell ref="B265:B269"/>
    <mergeCell ref="B255:B259"/>
    <mergeCell ref="B270:B274"/>
    <mergeCell ref="B250:B254"/>
    <mergeCell ref="O188:O189"/>
    <mergeCell ref="A602:A606"/>
    <mergeCell ref="B602:B606"/>
    <mergeCell ref="C602:C606"/>
    <mergeCell ref="N602:N606"/>
    <mergeCell ref="O602:O606"/>
    <mergeCell ref="B592:B596"/>
    <mergeCell ref="C592:C596"/>
    <mergeCell ref="N592:N596"/>
    <mergeCell ref="O592:O596"/>
    <mergeCell ref="A597:A601"/>
    <mergeCell ref="B597:B601"/>
    <mergeCell ref="C597:C601"/>
    <mergeCell ref="N597:N601"/>
    <mergeCell ref="O597:O601"/>
    <mergeCell ref="A582:A586"/>
    <mergeCell ref="B582:B586"/>
    <mergeCell ref="C582:C586"/>
    <mergeCell ref="N310:N314"/>
    <mergeCell ref="N320:N321"/>
    <mergeCell ref="N325:N329"/>
    <mergeCell ref="N300:N304"/>
    <mergeCell ref="A330:A334"/>
    <mergeCell ref="B330:B334"/>
    <mergeCell ref="A355:A359"/>
    <mergeCell ref="B355:B359"/>
    <mergeCell ref="C345:C349"/>
    <mergeCell ref="C355:C359"/>
    <mergeCell ref="B391:B395"/>
    <mergeCell ref="C391:C395"/>
    <mergeCell ref="C371:C375"/>
    <mergeCell ref="A376:A380"/>
    <mergeCell ref="B422:B426"/>
    <mergeCell ref="C422:C426"/>
    <mergeCell ref="A371:A375"/>
    <mergeCell ref="B371:B375"/>
    <mergeCell ref="B315:B319"/>
    <mergeCell ref="B320:B324"/>
    <mergeCell ref="B300:B304"/>
    <mergeCell ref="O120:O124"/>
    <mergeCell ref="N295:N299"/>
    <mergeCell ref="O285:O287"/>
    <mergeCell ref="N288:N289"/>
    <mergeCell ref="N270:N271"/>
    <mergeCell ref="O288:O289"/>
    <mergeCell ref="N265:N269"/>
    <mergeCell ref="C270:C274"/>
    <mergeCell ref="O290:O294"/>
    <mergeCell ref="O295:O299"/>
    <mergeCell ref="N280:N284"/>
    <mergeCell ref="N222:N224"/>
    <mergeCell ref="N235:N237"/>
    <mergeCell ref="C210:C214"/>
    <mergeCell ref="C215:C219"/>
    <mergeCell ref="N150:N154"/>
    <mergeCell ref="O125:O129"/>
    <mergeCell ref="O130:O134"/>
    <mergeCell ref="C225:C229"/>
    <mergeCell ref="O172:O174"/>
    <mergeCell ref="N160:N164"/>
    <mergeCell ref="O160:O164"/>
    <mergeCell ref="N165:N169"/>
    <mergeCell ref="O210:O214"/>
    <mergeCell ref="N170:N171"/>
    <mergeCell ref="B235:B239"/>
    <mergeCell ref="N188:N189"/>
    <mergeCell ref="N175:N179"/>
    <mergeCell ref="N185:N187"/>
    <mergeCell ref="N220:N221"/>
    <mergeCell ref="B205:B209"/>
    <mergeCell ref="B210:B214"/>
    <mergeCell ref="B215:B219"/>
    <mergeCell ref="B190:B194"/>
    <mergeCell ref="C175:C179"/>
    <mergeCell ref="C200:C204"/>
    <mergeCell ref="C205:C209"/>
    <mergeCell ref="N210:N214"/>
    <mergeCell ref="N200:N204"/>
    <mergeCell ref="N205:N209"/>
    <mergeCell ref="O764:O768"/>
    <mergeCell ref="A748:A752"/>
    <mergeCell ref="B708:B712"/>
    <mergeCell ref="C708:C712"/>
    <mergeCell ref="A668:A672"/>
    <mergeCell ref="O713:O717"/>
    <mergeCell ref="N678:N682"/>
    <mergeCell ref="O678:O682"/>
    <mergeCell ref="N615:N616"/>
    <mergeCell ref="O615:O616"/>
    <mergeCell ref="N668:N670"/>
    <mergeCell ref="O671:O672"/>
    <mergeCell ref="N657:N661"/>
    <mergeCell ref="O657:O661"/>
    <mergeCell ref="O673:O677"/>
    <mergeCell ref="B657:C661"/>
    <mergeCell ref="A657:A661"/>
    <mergeCell ref="C612:C616"/>
    <mergeCell ref="A683:A687"/>
    <mergeCell ref="B683:B687"/>
    <mergeCell ref="B688:B692"/>
    <mergeCell ref="C688:C692"/>
    <mergeCell ref="N688:N692"/>
    <mergeCell ref="O688:O692"/>
    <mergeCell ref="O165:O169"/>
    <mergeCell ref="O180:O184"/>
    <mergeCell ref="O225:O229"/>
    <mergeCell ref="O195:O199"/>
    <mergeCell ref="O190:O194"/>
    <mergeCell ref="O200:O204"/>
    <mergeCell ref="C245:C249"/>
    <mergeCell ref="C250:C254"/>
    <mergeCell ref="O170:O171"/>
    <mergeCell ref="O238:O239"/>
    <mergeCell ref="O185:O187"/>
    <mergeCell ref="N250:N254"/>
    <mergeCell ref="O250:O254"/>
    <mergeCell ref="C230:C234"/>
    <mergeCell ref="N230:N234"/>
    <mergeCell ref="N225:N229"/>
    <mergeCell ref="N240:N244"/>
    <mergeCell ref="O175:O179"/>
    <mergeCell ref="O235:O237"/>
    <mergeCell ref="N238:N239"/>
    <mergeCell ref="O230:O234"/>
    <mergeCell ref="N195:N199"/>
    <mergeCell ref="C220:C224"/>
    <mergeCell ref="N172:N174"/>
    <mergeCell ref="A165:A169"/>
    <mergeCell ref="A230:A234"/>
    <mergeCell ref="A240:A244"/>
    <mergeCell ref="A285:A289"/>
    <mergeCell ref="C255:C259"/>
    <mergeCell ref="C265:C269"/>
    <mergeCell ref="A275:A279"/>
    <mergeCell ref="A265:A269"/>
    <mergeCell ref="B220:B224"/>
    <mergeCell ref="A250:A254"/>
    <mergeCell ref="B225:B229"/>
    <mergeCell ref="B230:B234"/>
    <mergeCell ref="A270:A274"/>
    <mergeCell ref="C260:C264"/>
    <mergeCell ref="C325:C329"/>
    <mergeCell ref="A345:A349"/>
    <mergeCell ref="B345:B349"/>
    <mergeCell ref="N315:N319"/>
    <mergeCell ref="O350:O354"/>
    <mergeCell ref="A340:A344"/>
    <mergeCell ref="O355:O359"/>
    <mergeCell ref="N290:N294"/>
    <mergeCell ref="C280:C284"/>
    <mergeCell ref="C290:C294"/>
    <mergeCell ref="C295:C299"/>
    <mergeCell ref="C285:C289"/>
    <mergeCell ref="B295:B299"/>
    <mergeCell ref="B290:B294"/>
    <mergeCell ref="C350:C354"/>
    <mergeCell ref="C315:C319"/>
    <mergeCell ref="B325:B329"/>
    <mergeCell ref="C310:C314"/>
    <mergeCell ref="C300:C304"/>
    <mergeCell ref="C305:C309"/>
    <mergeCell ref="O335:O339"/>
    <mergeCell ref="B340:B344"/>
    <mergeCell ref="O345:O349"/>
    <mergeCell ref="N355:N359"/>
    <mergeCell ref="A360:A364"/>
    <mergeCell ref="B376:B380"/>
    <mergeCell ref="C376:C380"/>
    <mergeCell ref="A381:A385"/>
    <mergeCell ref="B381:B385"/>
    <mergeCell ref="C381:C385"/>
    <mergeCell ref="N371:N375"/>
    <mergeCell ref="O417:O421"/>
    <mergeCell ref="B386:B390"/>
    <mergeCell ref="N376:N380"/>
    <mergeCell ref="C386:C390"/>
    <mergeCell ref="C476:C480"/>
    <mergeCell ref="N476:N480"/>
    <mergeCell ref="O476:O480"/>
    <mergeCell ref="A459:O459"/>
    <mergeCell ref="B465:B469"/>
    <mergeCell ref="N465:N469"/>
    <mergeCell ref="O465:O469"/>
    <mergeCell ref="A465:A469"/>
    <mergeCell ref="A470:A474"/>
    <mergeCell ref="B470:B474"/>
    <mergeCell ref="C470:C474"/>
    <mergeCell ref="A476:A480"/>
    <mergeCell ref="O607:O611"/>
    <mergeCell ref="O454:O458"/>
    <mergeCell ref="N607:N611"/>
    <mergeCell ref="N612:N614"/>
    <mergeCell ref="O481:O485"/>
    <mergeCell ref="O449:O453"/>
    <mergeCell ref="A475:O475"/>
    <mergeCell ref="A527:O527"/>
    <mergeCell ref="A422:A426"/>
    <mergeCell ref="A538:O538"/>
    <mergeCell ref="A528:A532"/>
    <mergeCell ref="A433:A437"/>
    <mergeCell ref="B433:B437"/>
    <mergeCell ref="C433:C437"/>
    <mergeCell ref="A432:O432"/>
    <mergeCell ref="A438:O438"/>
    <mergeCell ref="A460:A464"/>
    <mergeCell ref="N460:N464"/>
    <mergeCell ref="O460:O464"/>
    <mergeCell ref="C444:C448"/>
    <mergeCell ref="C439:C443"/>
    <mergeCell ref="A486:A490"/>
    <mergeCell ref="B486:B490"/>
    <mergeCell ref="C486:C490"/>
    <mergeCell ref="O758:O760"/>
    <mergeCell ref="A758:A762"/>
    <mergeCell ref="B758:C762"/>
    <mergeCell ref="B748:B752"/>
    <mergeCell ref="C748:C752"/>
    <mergeCell ref="N748:N752"/>
    <mergeCell ref="O748:O752"/>
    <mergeCell ref="A753:A757"/>
    <mergeCell ref="B753:B757"/>
    <mergeCell ref="C753:C757"/>
    <mergeCell ref="O761:O762"/>
    <mergeCell ref="N758:N760"/>
    <mergeCell ref="A30:A34"/>
    <mergeCell ref="O110:O114"/>
    <mergeCell ref="A110:A114"/>
    <mergeCell ref="O70:O74"/>
    <mergeCell ref="N75:N79"/>
    <mergeCell ref="A20:A24"/>
    <mergeCell ref="A115:A119"/>
    <mergeCell ref="B115:B119"/>
    <mergeCell ref="O753:O757"/>
    <mergeCell ref="A60:A64"/>
    <mergeCell ref="B60:B64"/>
    <mergeCell ref="A75:A79"/>
    <mergeCell ref="O105:O109"/>
    <mergeCell ref="N730:N732"/>
    <mergeCell ref="N549:N553"/>
    <mergeCell ref="O549:O553"/>
    <mergeCell ref="O668:O670"/>
    <mergeCell ref="O723:O727"/>
    <mergeCell ref="O730:O732"/>
    <mergeCell ref="O561:O565"/>
    <mergeCell ref="O718:O722"/>
    <mergeCell ref="O683:O687"/>
    <mergeCell ref="O728:O729"/>
    <mergeCell ref="O612:O614"/>
    <mergeCell ref="A8:O8"/>
    <mergeCell ref="N15:N19"/>
    <mergeCell ref="A9:O9"/>
    <mergeCell ref="A14:O14"/>
    <mergeCell ref="O20:O24"/>
    <mergeCell ref="O50:O54"/>
    <mergeCell ref="A55:A59"/>
    <mergeCell ref="B25:B29"/>
    <mergeCell ref="B20:B24"/>
    <mergeCell ref="C40:C44"/>
    <mergeCell ref="A45:A49"/>
    <mergeCell ref="B45:B49"/>
    <mergeCell ref="C45:C49"/>
    <mergeCell ref="A35:A39"/>
    <mergeCell ref="B35:B39"/>
    <mergeCell ref="A25:A29"/>
    <mergeCell ref="C35:C39"/>
    <mergeCell ref="C50:C54"/>
    <mergeCell ref="A40:A44"/>
    <mergeCell ref="B40:B44"/>
    <mergeCell ref="N50:N54"/>
    <mergeCell ref="N35:N39"/>
    <mergeCell ref="O40:O44"/>
    <mergeCell ref="O35:O39"/>
    <mergeCell ref="O60:O64"/>
    <mergeCell ref="O80:O84"/>
    <mergeCell ref="C80:C84"/>
    <mergeCell ref="I7:O7"/>
    <mergeCell ref="O65:O69"/>
    <mergeCell ref="N45:N49"/>
    <mergeCell ref="A11:A12"/>
    <mergeCell ref="B11:B12"/>
    <mergeCell ref="E11:E12"/>
    <mergeCell ref="O11:O12"/>
    <mergeCell ref="O25:O29"/>
    <mergeCell ref="A15:A19"/>
    <mergeCell ref="C15:C19"/>
    <mergeCell ref="C20:C24"/>
    <mergeCell ref="G11:K11"/>
    <mergeCell ref="F11:F12"/>
    <mergeCell ref="C11:C12"/>
    <mergeCell ref="D11:D12"/>
    <mergeCell ref="N11:N12"/>
    <mergeCell ref="N40:N44"/>
    <mergeCell ref="A50:A54"/>
    <mergeCell ref="B50:B54"/>
    <mergeCell ref="N55:N59"/>
    <mergeCell ref="O55:O59"/>
    <mergeCell ref="O45:O49"/>
    <mergeCell ref="N764:N768"/>
    <mergeCell ref="B764:B768"/>
    <mergeCell ref="A733:A737"/>
    <mergeCell ref="B733:B737"/>
    <mergeCell ref="C733:C737"/>
    <mergeCell ref="C713:C717"/>
    <mergeCell ref="N713:N717"/>
    <mergeCell ref="N718:N722"/>
    <mergeCell ref="C728:C732"/>
    <mergeCell ref="A743:A747"/>
    <mergeCell ref="B743:B747"/>
    <mergeCell ref="C743:C747"/>
    <mergeCell ref="N743:N747"/>
    <mergeCell ref="N753:N757"/>
    <mergeCell ref="A738:A742"/>
    <mergeCell ref="B738:B742"/>
    <mergeCell ref="C738:C742"/>
    <mergeCell ref="N723:N727"/>
    <mergeCell ref="N728:N729"/>
    <mergeCell ref="B713:B717"/>
    <mergeCell ref="C718:C722"/>
    <mergeCell ref="A723:A727"/>
    <mergeCell ref="N761:N762"/>
    <mergeCell ref="A764:A768"/>
    <mergeCell ref="C764:C768"/>
    <mergeCell ref="A300:A304"/>
    <mergeCell ref="A320:A324"/>
    <mergeCell ref="C320:C324"/>
    <mergeCell ref="A310:A314"/>
    <mergeCell ref="A315:A319"/>
    <mergeCell ref="A407:A411"/>
    <mergeCell ref="A402:A406"/>
    <mergeCell ref="B402:B406"/>
    <mergeCell ref="B360:B364"/>
    <mergeCell ref="C360:C364"/>
    <mergeCell ref="C402:C406"/>
    <mergeCell ref="A386:A390"/>
    <mergeCell ref="A366:A370"/>
    <mergeCell ref="B366:B370"/>
    <mergeCell ref="C366:C370"/>
    <mergeCell ref="C330:C334"/>
    <mergeCell ref="A335:A339"/>
    <mergeCell ref="B444:B448"/>
    <mergeCell ref="A454:A458"/>
    <mergeCell ref="B454:B458"/>
    <mergeCell ref="C454:C458"/>
    <mergeCell ref="C465:C469"/>
    <mergeCell ref="A155:A159"/>
    <mergeCell ref="B155:B159"/>
    <mergeCell ref="A175:A179"/>
    <mergeCell ref="A180:A184"/>
    <mergeCell ref="A245:A249"/>
    <mergeCell ref="A190:A194"/>
    <mergeCell ref="B310:B314"/>
    <mergeCell ref="B285:B289"/>
    <mergeCell ref="C240:C244"/>
    <mergeCell ref="A160:A164"/>
    <mergeCell ref="B160:B164"/>
    <mergeCell ref="A255:A259"/>
    <mergeCell ref="A260:A264"/>
    <mergeCell ref="A195:A199"/>
    <mergeCell ref="A200:A204"/>
    <mergeCell ref="A205:A209"/>
    <mergeCell ref="B170:B174"/>
    <mergeCell ref="A170:A174"/>
    <mergeCell ref="A185:A189"/>
    <mergeCell ref="B185:B189"/>
    <mergeCell ref="A210:A214"/>
    <mergeCell ref="A215:A219"/>
    <mergeCell ref="B200:B204"/>
    <mergeCell ref="A220:A224"/>
    <mergeCell ref="O325:O329"/>
    <mergeCell ref="N330:N334"/>
    <mergeCell ref="N444:N448"/>
    <mergeCell ref="O444:O448"/>
    <mergeCell ref="N433:N437"/>
    <mergeCell ref="O433:O437"/>
    <mergeCell ref="N422:N426"/>
    <mergeCell ref="O422:O426"/>
    <mergeCell ref="N397:N401"/>
    <mergeCell ref="O397:O401"/>
    <mergeCell ref="O386:O390"/>
    <mergeCell ref="N391:N395"/>
    <mergeCell ref="O391:O395"/>
    <mergeCell ref="O376:O380"/>
    <mergeCell ref="N402:N406"/>
    <mergeCell ref="O402:O406"/>
    <mergeCell ref="N407:N411"/>
    <mergeCell ref="O427:O431"/>
    <mergeCell ref="N417:N421"/>
    <mergeCell ref="C340:C344"/>
    <mergeCell ref="A391:A395"/>
    <mergeCell ref="A396:O396"/>
    <mergeCell ref="B417:B421"/>
    <mergeCell ref="C417:C421"/>
    <mergeCell ref="O439:O443"/>
    <mergeCell ref="O240:O244"/>
    <mergeCell ref="N245:N249"/>
    <mergeCell ref="O245:O249"/>
    <mergeCell ref="A417:A421"/>
    <mergeCell ref="N350:N354"/>
    <mergeCell ref="N360:N364"/>
    <mergeCell ref="N366:N370"/>
    <mergeCell ref="O366:O370"/>
    <mergeCell ref="A365:O365"/>
    <mergeCell ref="B407:B411"/>
    <mergeCell ref="C407:C411"/>
    <mergeCell ref="B397:B401"/>
    <mergeCell ref="C397:C401"/>
    <mergeCell ref="A397:A401"/>
    <mergeCell ref="N381:N385"/>
    <mergeCell ref="O407:O411"/>
    <mergeCell ref="N412:N416"/>
    <mergeCell ref="O412:O416"/>
    <mergeCell ref="B15:B19"/>
    <mergeCell ref="B55:B59"/>
    <mergeCell ref="C55:C59"/>
    <mergeCell ref="C25:C29"/>
    <mergeCell ref="C195:C199"/>
    <mergeCell ref="B110:B114"/>
    <mergeCell ref="C110:C114"/>
    <mergeCell ref="C190:C194"/>
    <mergeCell ref="C65:C69"/>
    <mergeCell ref="B100:B104"/>
    <mergeCell ref="C155:C159"/>
    <mergeCell ref="B105:B109"/>
    <mergeCell ref="C105:C109"/>
    <mergeCell ref="B30:B34"/>
    <mergeCell ref="C115:C119"/>
    <mergeCell ref="B120:B124"/>
    <mergeCell ref="C120:C124"/>
    <mergeCell ref="B125:B129"/>
    <mergeCell ref="C125:C129"/>
    <mergeCell ref="B130:B134"/>
    <mergeCell ref="C130:C134"/>
    <mergeCell ref="C165:C169"/>
    <mergeCell ref="C180:C184"/>
    <mergeCell ref="C170:C174"/>
    <mergeCell ref="N155:N159"/>
    <mergeCell ref="O222:O224"/>
    <mergeCell ref="N215:N219"/>
    <mergeCell ref="O215:O219"/>
    <mergeCell ref="O15:O19"/>
    <mergeCell ref="N25:N29"/>
    <mergeCell ref="N190:N194"/>
    <mergeCell ref="N65:N69"/>
    <mergeCell ref="O155:O159"/>
    <mergeCell ref="O75:O79"/>
    <mergeCell ref="O150:O154"/>
    <mergeCell ref="O205:O209"/>
    <mergeCell ref="N100:N104"/>
    <mergeCell ref="N90:N94"/>
    <mergeCell ref="N95:N99"/>
    <mergeCell ref="N115:N119"/>
    <mergeCell ref="O115:O119"/>
    <mergeCell ref="N85:N89"/>
    <mergeCell ref="O85:O89"/>
    <mergeCell ref="O30:O34"/>
    <mergeCell ref="O100:O104"/>
    <mergeCell ref="O90:O94"/>
    <mergeCell ref="O95:O99"/>
    <mergeCell ref="N30:N34"/>
    <mergeCell ref="N120:N124"/>
    <mergeCell ref="A125:A129"/>
    <mergeCell ref="N125:N129"/>
    <mergeCell ref="A130:A134"/>
    <mergeCell ref="N130:N134"/>
    <mergeCell ref="B75:B79"/>
    <mergeCell ref="C75:C79"/>
    <mergeCell ref="B150:B154"/>
    <mergeCell ref="A150:A154"/>
    <mergeCell ref="N80:N84"/>
    <mergeCell ref="C150:C154"/>
    <mergeCell ref="N105:N109"/>
    <mergeCell ref="A145:A149"/>
    <mergeCell ref="B145:B149"/>
    <mergeCell ref="C145:C149"/>
    <mergeCell ref="N145:N149"/>
    <mergeCell ref="A95:A99"/>
    <mergeCell ref="B95:B99"/>
    <mergeCell ref="C95:C99"/>
    <mergeCell ref="B90:B94"/>
    <mergeCell ref="A120:A124"/>
    <mergeCell ref="N70:N74"/>
    <mergeCell ref="N110:N114"/>
    <mergeCell ref="A70:A74"/>
    <mergeCell ref="B70:B74"/>
    <mergeCell ref="C70:C74"/>
    <mergeCell ref="A80:A84"/>
    <mergeCell ref="B80:B84"/>
    <mergeCell ref="A100:A104"/>
    <mergeCell ref="A105:A109"/>
    <mergeCell ref="N829:N833"/>
    <mergeCell ref="A794:A798"/>
    <mergeCell ref="B794:B798"/>
    <mergeCell ref="C794:C798"/>
    <mergeCell ref="A789:A793"/>
    <mergeCell ref="B789:B793"/>
    <mergeCell ref="C789:C793"/>
    <mergeCell ref="B275:B279"/>
    <mergeCell ref="A325:A329"/>
    <mergeCell ref="B280:B284"/>
    <mergeCell ref="C275:C279"/>
    <mergeCell ref="A290:A294"/>
    <mergeCell ref="N671:N672"/>
    <mergeCell ref="B335:B339"/>
    <mergeCell ref="C335:C339"/>
    <mergeCell ref="A350:A354"/>
    <mergeCell ref="B350:B354"/>
    <mergeCell ref="A819:A823"/>
    <mergeCell ref="A829:A833"/>
    <mergeCell ref="B829:C833"/>
    <mergeCell ref="A824:A828"/>
    <mergeCell ref="B824:C828"/>
    <mergeCell ref="A763:O763"/>
    <mergeCell ref="B305:B309"/>
    <mergeCell ref="O829:O833"/>
    <mergeCell ref="B175:B179"/>
    <mergeCell ref="B180:B184"/>
    <mergeCell ref="B814:B818"/>
    <mergeCell ref="C814:C818"/>
    <mergeCell ref="O814:O818"/>
    <mergeCell ref="N814:N818"/>
    <mergeCell ref="N794:N798"/>
    <mergeCell ref="B799:B803"/>
    <mergeCell ref="C799:C803"/>
    <mergeCell ref="N799:N803"/>
    <mergeCell ref="O799:O803"/>
    <mergeCell ref="B804:B808"/>
    <mergeCell ref="C804:C808"/>
    <mergeCell ref="N804:N808"/>
    <mergeCell ref="O804:O808"/>
    <mergeCell ref="N809:N813"/>
    <mergeCell ref="O809:O813"/>
    <mergeCell ref="B195:B199"/>
    <mergeCell ref="B819:B823"/>
    <mergeCell ref="C819:C823"/>
    <mergeCell ref="O819:O823"/>
    <mergeCell ref="B240:B244"/>
    <mergeCell ref="B245:B249"/>
    <mergeCell ref="N824:N828"/>
    <mergeCell ref="O824:O828"/>
    <mergeCell ref="A305:A309"/>
    <mergeCell ref="C235:C239"/>
    <mergeCell ref="A235:A239"/>
    <mergeCell ref="O220:O221"/>
    <mergeCell ref="N819:N823"/>
    <mergeCell ref="O794:O798"/>
    <mergeCell ref="A814:A818"/>
    <mergeCell ref="N673:N677"/>
    <mergeCell ref="A809:A813"/>
    <mergeCell ref="B809:B813"/>
    <mergeCell ref="C809:C813"/>
    <mergeCell ref="O789:O793"/>
    <mergeCell ref="N784:N788"/>
    <mergeCell ref="N789:N793"/>
    <mergeCell ref="A784:A788"/>
    <mergeCell ref="B784:B788"/>
    <mergeCell ref="C784:C788"/>
    <mergeCell ref="O784:O788"/>
    <mergeCell ref="A799:A803"/>
    <mergeCell ref="A804:A808"/>
    <mergeCell ref="A769:A773"/>
    <mergeCell ref="B769:B773"/>
    <mergeCell ref="C769:C773"/>
    <mergeCell ref="O769:O773"/>
    <mergeCell ref="N769:N773"/>
    <mergeCell ref="A782:A783"/>
    <mergeCell ref="A779:A781"/>
    <mergeCell ref="C779:C781"/>
    <mergeCell ref="C782:C783"/>
    <mergeCell ref="N779:N783"/>
    <mergeCell ref="O779:O783"/>
    <mergeCell ref="O774:O778"/>
    <mergeCell ref="A774:A778"/>
    <mergeCell ref="B774:B778"/>
    <mergeCell ref="C774:C778"/>
    <mergeCell ref="B779:B783"/>
    <mergeCell ref="N774:N778"/>
    <mergeCell ref="O255:O259"/>
    <mergeCell ref="O381:O385"/>
    <mergeCell ref="N345:N349"/>
    <mergeCell ref="N335:N339"/>
    <mergeCell ref="O322:O324"/>
    <mergeCell ref="O310:O314"/>
    <mergeCell ref="O260:O264"/>
    <mergeCell ref="N272:N274"/>
    <mergeCell ref="O330:O334"/>
    <mergeCell ref="O270:O271"/>
    <mergeCell ref="N260:N264"/>
    <mergeCell ref="O265:O269"/>
    <mergeCell ref="O315:O319"/>
    <mergeCell ref="O320:O321"/>
    <mergeCell ref="N322:N324"/>
    <mergeCell ref="O300:O304"/>
    <mergeCell ref="N305:N309"/>
    <mergeCell ref="O305:O309"/>
    <mergeCell ref="N275:N279"/>
    <mergeCell ref="N285:N287"/>
    <mergeCell ref="N340:N344"/>
    <mergeCell ref="O340:O344"/>
    <mergeCell ref="O360:O364"/>
    <mergeCell ref="O371:O375"/>
    <mergeCell ref="N20:N24"/>
    <mergeCell ref="C30:C34"/>
    <mergeCell ref="B165:B169"/>
    <mergeCell ref="B481:B485"/>
    <mergeCell ref="C481:C485"/>
    <mergeCell ref="N481:N485"/>
    <mergeCell ref="A135:A139"/>
    <mergeCell ref="B135:B139"/>
    <mergeCell ref="C135:C139"/>
    <mergeCell ref="N135:N139"/>
    <mergeCell ref="N386:N390"/>
    <mergeCell ref="A90:A94"/>
    <mergeCell ref="C100:C104"/>
    <mergeCell ref="C90:C94"/>
    <mergeCell ref="C60:C64"/>
    <mergeCell ref="N60:N64"/>
    <mergeCell ref="A65:A69"/>
    <mergeCell ref="B65:B69"/>
    <mergeCell ref="C185:C189"/>
    <mergeCell ref="N180:N184"/>
    <mergeCell ref="A85:A89"/>
    <mergeCell ref="B85:B89"/>
    <mergeCell ref="C85:C89"/>
    <mergeCell ref="C160:C164"/>
    <mergeCell ref="N486:N490"/>
    <mergeCell ref="O486:O490"/>
    <mergeCell ref="A481:A485"/>
    <mergeCell ref="A412:A416"/>
    <mergeCell ref="B412:B416"/>
    <mergeCell ref="C412:C416"/>
    <mergeCell ref="B460:B464"/>
    <mergeCell ref="C460:C464"/>
    <mergeCell ref="A427:A431"/>
    <mergeCell ref="B427:B431"/>
    <mergeCell ref="C427:C431"/>
    <mergeCell ref="N427:N431"/>
    <mergeCell ref="N439:N443"/>
    <mergeCell ref="C449:C453"/>
    <mergeCell ref="N454:N458"/>
    <mergeCell ref="A449:A453"/>
    <mergeCell ref="B449:B453"/>
    <mergeCell ref="A439:A443"/>
    <mergeCell ref="B439:B443"/>
    <mergeCell ref="N449:N453"/>
    <mergeCell ref="A444:A448"/>
    <mergeCell ref="N470:N474"/>
    <mergeCell ref="O470:O474"/>
    <mergeCell ref="B476:B480"/>
    <mergeCell ref="A492:A496"/>
    <mergeCell ref="B492:B496"/>
    <mergeCell ref="C492:C496"/>
    <mergeCell ref="N492:N496"/>
    <mergeCell ref="O492:O496"/>
    <mergeCell ref="A491:O491"/>
    <mergeCell ref="A497:A501"/>
    <mergeCell ref="B497:B501"/>
    <mergeCell ref="C497:C501"/>
    <mergeCell ref="N497:N501"/>
    <mergeCell ref="O497:O501"/>
    <mergeCell ref="A502:A506"/>
    <mergeCell ref="B502:B506"/>
    <mergeCell ref="C502:C506"/>
    <mergeCell ref="N502:N506"/>
    <mergeCell ref="O502:O506"/>
    <mergeCell ref="C533:C537"/>
    <mergeCell ref="N533:N537"/>
    <mergeCell ref="O533:O537"/>
    <mergeCell ref="A507:A511"/>
    <mergeCell ref="B507:B511"/>
    <mergeCell ref="C507:C511"/>
    <mergeCell ref="N507:N511"/>
    <mergeCell ref="O507:O511"/>
    <mergeCell ref="A512:A516"/>
    <mergeCell ref="B512:B516"/>
    <mergeCell ref="C512:C516"/>
    <mergeCell ref="N512:N516"/>
    <mergeCell ref="O512:O516"/>
    <mergeCell ref="A517:A521"/>
    <mergeCell ref="B517:B521"/>
    <mergeCell ref="C517:C521"/>
    <mergeCell ref="N517:N521"/>
    <mergeCell ref="O517:O521"/>
    <mergeCell ref="A522:A526"/>
    <mergeCell ref="B522:B526"/>
    <mergeCell ref="C522:C526"/>
    <mergeCell ref="N522:N526"/>
    <mergeCell ref="O522:O526"/>
    <mergeCell ref="B528:B532"/>
    <mergeCell ref="A539:A543"/>
    <mergeCell ref="B539:B543"/>
    <mergeCell ref="C539:C543"/>
    <mergeCell ref="N539:N543"/>
    <mergeCell ref="O539:O543"/>
    <mergeCell ref="C528:C532"/>
    <mergeCell ref="N528:N532"/>
    <mergeCell ref="O528:O532"/>
    <mergeCell ref="A533:A537"/>
    <mergeCell ref="B533:B537"/>
    <mergeCell ref="C544:C548"/>
    <mergeCell ref="N544:N548"/>
    <mergeCell ref="O544:O548"/>
    <mergeCell ref="A544:A548"/>
    <mergeCell ref="B544:B548"/>
    <mergeCell ref="A607:A611"/>
    <mergeCell ref="B607:B611"/>
    <mergeCell ref="C607:C611"/>
    <mergeCell ref="N708:N712"/>
    <mergeCell ref="O708:O712"/>
    <mergeCell ref="N683:N687"/>
    <mergeCell ref="A637:A641"/>
    <mergeCell ref="B637:B641"/>
    <mergeCell ref="C637:C641"/>
    <mergeCell ref="N637:N639"/>
    <mergeCell ref="O637:O639"/>
    <mergeCell ref="N640:N641"/>
    <mergeCell ref="A627:A631"/>
    <mergeCell ref="B627:B631"/>
    <mergeCell ref="A587:A591"/>
    <mergeCell ref="B587:B591"/>
    <mergeCell ref="C587:C591"/>
    <mergeCell ref="N587:N591"/>
    <mergeCell ref="O587:O591"/>
    <mergeCell ref="N733:N737"/>
    <mergeCell ref="O733:O737"/>
    <mergeCell ref="A554:O554"/>
    <mergeCell ref="A560:O560"/>
    <mergeCell ref="A571:O571"/>
    <mergeCell ref="A566:A570"/>
    <mergeCell ref="B566:B570"/>
    <mergeCell ref="C566:C570"/>
    <mergeCell ref="N566:N570"/>
    <mergeCell ref="O566:O570"/>
    <mergeCell ref="B555:B559"/>
    <mergeCell ref="C555:C559"/>
    <mergeCell ref="N555:N559"/>
    <mergeCell ref="O555:O559"/>
    <mergeCell ref="A561:A565"/>
    <mergeCell ref="B561:B565"/>
    <mergeCell ref="C663:C667"/>
    <mergeCell ref="A688:A692"/>
    <mergeCell ref="C723:C727"/>
    <mergeCell ref="B673:B677"/>
    <mergeCell ref="O663:O667"/>
    <mergeCell ref="N663:N667"/>
    <mergeCell ref="O622:O626"/>
    <mergeCell ref="O632:O634"/>
    <mergeCell ref="O743:O747"/>
    <mergeCell ref="C673:C677"/>
    <mergeCell ref="A708:A712"/>
    <mergeCell ref="A662:O662"/>
    <mergeCell ref="C678:C682"/>
    <mergeCell ref="O738:O742"/>
    <mergeCell ref="N738:N742"/>
    <mergeCell ref="B668:B672"/>
    <mergeCell ref="C668:C672"/>
    <mergeCell ref="B723:B727"/>
    <mergeCell ref="A728:A732"/>
    <mergeCell ref="B728:B732"/>
    <mergeCell ref="B663:B667"/>
    <mergeCell ref="A713:A717"/>
    <mergeCell ref="A678:A682"/>
    <mergeCell ref="B678:B682"/>
    <mergeCell ref="A673:A677"/>
    <mergeCell ref="A718:A722"/>
    <mergeCell ref="B718:B722"/>
    <mergeCell ref="A663:A667"/>
    <mergeCell ref="C683:C687"/>
    <mergeCell ref="A693:A697"/>
    <mergeCell ref="B693:B697"/>
    <mergeCell ref="C693:C697"/>
    <mergeCell ref="O635:O636"/>
    <mergeCell ref="O627:O631"/>
    <mergeCell ref="C627:C631"/>
    <mergeCell ref="N627:N629"/>
    <mergeCell ref="N630:N631"/>
    <mergeCell ref="C632:C636"/>
    <mergeCell ref="N632:N634"/>
    <mergeCell ref="O655:O656"/>
    <mergeCell ref="O640:O641"/>
    <mergeCell ref="N645:N646"/>
    <mergeCell ref="O645:O646"/>
    <mergeCell ref="N693:N697"/>
    <mergeCell ref="O693:O697"/>
    <mergeCell ref="A698:A702"/>
    <mergeCell ref="B698:B702"/>
    <mergeCell ref="C698:C702"/>
    <mergeCell ref="N698:N702"/>
    <mergeCell ref="O698:O702"/>
    <mergeCell ref="A703:A707"/>
    <mergeCell ref="B703:B707"/>
    <mergeCell ref="C703:C707"/>
    <mergeCell ref="N703:N707"/>
    <mergeCell ref="O703:O707"/>
    <mergeCell ref="O135:O139"/>
    <mergeCell ref="A647:A651"/>
    <mergeCell ref="B647:B651"/>
    <mergeCell ref="C647:C651"/>
    <mergeCell ref="N647:N649"/>
    <mergeCell ref="O647:O649"/>
    <mergeCell ref="N650:N651"/>
    <mergeCell ref="O650:O651"/>
    <mergeCell ref="A642:A646"/>
    <mergeCell ref="B642:B646"/>
    <mergeCell ref="C642:C646"/>
    <mergeCell ref="N642:N644"/>
    <mergeCell ref="O642:O644"/>
    <mergeCell ref="B612:B616"/>
    <mergeCell ref="C561:C565"/>
    <mergeCell ref="N561:N565"/>
    <mergeCell ref="B572:B576"/>
    <mergeCell ref="A617:A621"/>
    <mergeCell ref="B617:B621"/>
    <mergeCell ref="C617:C621"/>
    <mergeCell ref="N617:N621"/>
    <mergeCell ref="O617:O621"/>
    <mergeCell ref="A622:A626"/>
    <mergeCell ref="B622:B626"/>
    <mergeCell ref="C572:C576"/>
    <mergeCell ref="N572:N576"/>
    <mergeCell ref="O572:O576"/>
    <mergeCell ref="B632:B636"/>
    <mergeCell ref="A549:A553"/>
    <mergeCell ref="B549:B553"/>
    <mergeCell ref="A572:A576"/>
    <mergeCell ref="A632:A636"/>
    <mergeCell ref="A652:A656"/>
    <mergeCell ref="B652:B656"/>
    <mergeCell ref="C652:C656"/>
    <mergeCell ref="N652:N654"/>
    <mergeCell ref="O652:O654"/>
    <mergeCell ref="N655:N656"/>
    <mergeCell ref="C622:C626"/>
    <mergeCell ref="N622:N624"/>
    <mergeCell ref="N625:N626"/>
    <mergeCell ref="A555:A559"/>
    <mergeCell ref="C549:C553"/>
    <mergeCell ref="A612:A616"/>
    <mergeCell ref="A592:A596"/>
    <mergeCell ref="N582:N586"/>
    <mergeCell ref="O582:O586"/>
    <mergeCell ref="N635:N636"/>
  </mergeCells>
  <phoneticPr fontId="0" type="noConversion"/>
  <pageMargins left="0.15748031496062992" right="0.15748031496062992" top="0.19" bottom="0.17" header="0.15748031496062992" footer="0.17"/>
  <pageSetup paperSize="9" scale="56" fitToHeight="0" orientation="landscape" r:id="rId1"/>
  <headerFooter alignWithMargins="0"/>
  <rowBreaks count="35" manualBreakCount="35">
    <brk id="29" max="15" man="1"/>
    <brk id="44" max="15" man="1"/>
    <brk id="54" max="15" man="1"/>
    <brk id="74" max="15" man="1"/>
    <brk id="89" max="15" man="1"/>
    <brk id="109" max="15" man="1"/>
    <brk id="128" max="15" man="1"/>
    <brk id="149" max="15" man="1"/>
    <brk id="169" max="15" man="1"/>
    <brk id="194" max="15" man="1"/>
    <brk id="219" max="17" man="1"/>
    <brk id="247" max="15" man="1"/>
    <brk id="274" max="15" man="1"/>
    <brk id="299" max="15" man="1"/>
    <brk id="324" max="15" man="1"/>
    <brk id="344" max="15" man="1"/>
    <brk id="370" max="15" man="1"/>
    <brk id="395" max="15" man="1"/>
    <brk id="421" max="15" man="1"/>
    <brk id="448" max="15" man="1"/>
    <brk id="474" max="15" man="1"/>
    <brk id="501" max="15" man="1"/>
    <brk id="526" max="15" man="1"/>
    <brk id="548" max="17" man="1"/>
    <brk id="576" max="15" man="1"/>
    <brk id="601" max="15" man="1"/>
    <brk id="626" max="15" man="1"/>
    <brk id="646" max="15" man="1"/>
    <brk id="672" max="15" man="1"/>
    <brk id="697" max="15" man="1"/>
    <brk id="722" max="15" man="1"/>
    <brk id="747" max="15" man="1"/>
    <brk id="772" max="15" man="1"/>
    <brk id="798" max="15" man="1"/>
    <brk id="823" max="15" man="1"/>
  </rowBreaks>
  <ignoredErrors>
    <ignoredError sqref="F20 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2019-07-23T14:47:32Z</cp:lastPrinted>
  <dcterms:created xsi:type="dcterms:W3CDTF">1996-10-08T23:32:33Z</dcterms:created>
  <dcterms:modified xsi:type="dcterms:W3CDTF">2019-07-30T08:46:19Z</dcterms:modified>
</cp:coreProperties>
</file>