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360" windowWidth="29040" windowHeight="15750"/>
  </bookViews>
  <sheets>
    <sheet name="Приложение 3" sheetId="23" r:id="rId1"/>
    <sheet name="Приложение 4" sheetId="2" r:id="rId2"/>
  </sheets>
  <definedNames>
    <definedName name="_xlnm._FilterDatabase" localSheetId="1" hidden="1">'Приложение 4'!#REF!</definedName>
    <definedName name="_xlnm.Print_Area" localSheetId="0">'Приложение 3'!$A$1:$K$278</definedName>
    <definedName name="_xlnm.Print_Area" localSheetId="1">'Приложение 4'!$A$1:$M$322</definedName>
  </definedNames>
  <calcPr calcId="145621" iterate="1"/>
</workbook>
</file>

<file path=xl/calcChain.xml><?xml version="1.0" encoding="utf-8"?>
<calcChain xmlns="http://schemas.openxmlformats.org/spreadsheetml/2006/main">
  <c r="E190" i="23" l="1"/>
  <c r="E189" i="23"/>
  <c r="E188" i="23"/>
  <c r="E187" i="23"/>
  <c r="J186" i="23"/>
  <c r="I186" i="23"/>
  <c r="H186" i="23"/>
  <c r="E186" i="23" s="1"/>
  <c r="G186" i="23"/>
  <c r="F186" i="23"/>
  <c r="E185" i="23"/>
  <c r="E184" i="23"/>
  <c r="E183" i="23"/>
  <c r="E182" i="23"/>
  <c r="J181" i="23"/>
  <c r="I181" i="23"/>
  <c r="H181" i="23"/>
  <c r="G181" i="23"/>
  <c r="F181" i="23"/>
  <c r="E180" i="23"/>
  <c r="E179" i="23"/>
  <c r="E178" i="23"/>
  <c r="E177" i="23"/>
  <c r="J176" i="23"/>
  <c r="I176" i="23"/>
  <c r="H176" i="23"/>
  <c r="G176" i="23"/>
  <c r="F176" i="23"/>
  <c r="E123" i="23"/>
  <c r="E122" i="23"/>
  <c r="E121" i="23"/>
  <c r="E120" i="23"/>
  <c r="J119" i="23"/>
  <c r="I119" i="23"/>
  <c r="H119" i="23"/>
  <c r="G119" i="23"/>
  <c r="F119" i="23"/>
  <c r="E108" i="23"/>
  <c r="E107" i="23"/>
  <c r="E106" i="23"/>
  <c r="E105" i="23"/>
  <c r="J104" i="23"/>
  <c r="I104" i="23"/>
  <c r="H104" i="23"/>
  <c r="G104" i="23"/>
  <c r="F104" i="23"/>
  <c r="E98" i="23"/>
  <c r="E97" i="23"/>
  <c r="E96" i="23"/>
  <c r="E95" i="23"/>
  <c r="J94" i="23"/>
  <c r="I94" i="23"/>
  <c r="H94" i="23"/>
  <c r="G94" i="23"/>
  <c r="F94" i="23"/>
  <c r="E92" i="23"/>
  <c r="E91" i="23"/>
  <c r="E90" i="23"/>
  <c r="E89" i="23"/>
  <c r="J88" i="23"/>
  <c r="I88" i="23"/>
  <c r="H88" i="23"/>
  <c r="G88" i="23"/>
  <c r="F88" i="23"/>
  <c r="E87" i="23"/>
  <c r="E86" i="23"/>
  <c r="E85" i="23"/>
  <c r="E84" i="23"/>
  <c r="J83" i="23"/>
  <c r="I83" i="23"/>
  <c r="H83" i="23"/>
  <c r="G83" i="23"/>
  <c r="F83" i="23"/>
  <c r="E72" i="23"/>
  <c r="E71" i="23"/>
  <c r="E70" i="23"/>
  <c r="E69" i="23"/>
  <c r="J68" i="23"/>
  <c r="I68" i="23"/>
  <c r="H68" i="23"/>
  <c r="G68" i="23"/>
  <c r="F68" i="23"/>
  <c r="E67" i="23"/>
  <c r="E66" i="23"/>
  <c r="E65" i="23"/>
  <c r="E64" i="23"/>
  <c r="J63" i="23"/>
  <c r="I63" i="23"/>
  <c r="H63" i="23"/>
  <c r="G63" i="23"/>
  <c r="F63" i="23"/>
  <c r="E57" i="23"/>
  <c r="E56" i="23"/>
  <c r="E55" i="23"/>
  <c r="E54" i="23"/>
  <c r="J53" i="23"/>
  <c r="I53" i="23"/>
  <c r="H53" i="23"/>
  <c r="G53" i="23"/>
  <c r="F53" i="23"/>
  <c r="E42" i="23"/>
  <c r="E41" i="23"/>
  <c r="E40" i="23"/>
  <c r="E39" i="23"/>
  <c r="J38" i="23"/>
  <c r="I38" i="23"/>
  <c r="H38" i="23"/>
  <c r="G38" i="23"/>
  <c r="F38" i="23"/>
  <c r="E37" i="23"/>
  <c r="E36" i="23"/>
  <c r="E35" i="23"/>
  <c r="E34" i="23"/>
  <c r="J33" i="23"/>
  <c r="I33" i="23"/>
  <c r="H33" i="23"/>
  <c r="G33" i="23"/>
  <c r="F33" i="23"/>
  <c r="F109" i="2"/>
  <c r="K105" i="2"/>
  <c r="J105" i="2"/>
  <c r="I105" i="2"/>
  <c r="H105" i="2"/>
  <c r="G105" i="2"/>
  <c r="F105" i="2"/>
  <c r="F94" i="2"/>
  <c r="F93" i="2"/>
  <c r="F92" i="2"/>
  <c r="F91" i="2"/>
  <c r="K90" i="2"/>
  <c r="J90" i="2"/>
  <c r="I90" i="2"/>
  <c r="H90" i="2"/>
  <c r="F90" i="2" s="1"/>
  <c r="G90" i="2"/>
  <c r="E90" i="2"/>
  <c r="F44" i="2"/>
  <c r="F43" i="2"/>
  <c r="F42" i="2"/>
  <c r="F41" i="2"/>
  <c r="K40" i="2"/>
  <c r="J40" i="2"/>
  <c r="I40" i="2"/>
  <c r="H40" i="2"/>
  <c r="G40" i="2"/>
  <c r="E40" i="2"/>
  <c r="E181" i="23" l="1"/>
  <c r="E176" i="23"/>
  <c r="E119" i="23"/>
  <c r="E104" i="23"/>
  <c r="E94" i="23"/>
  <c r="E88" i="23"/>
  <c r="E68" i="23"/>
  <c r="E83" i="23"/>
  <c r="E53" i="23"/>
  <c r="E63" i="23"/>
  <c r="E38" i="23"/>
  <c r="E33" i="23"/>
  <c r="F40" i="2"/>
  <c r="K178" i="2"/>
  <c r="K179" i="2"/>
  <c r="K180" i="2"/>
  <c r="J178" i="2"/>
  <c r="J179" i="2"/>
  <c r="J180" i="2"/>
  <c r="I178" i="2"/>
  <c r="I179" i="2"/>
  <c r="I180" i="2"/>
  <c r="H178" i="2"/>
  <c r="H179" i="2"/>
  <c r="H180" i="2"/>
  <c r="K177" i="2"/>
  <c r="J177" i="2"/>
  <c r="I177" i="2"/>
  <c r="H177" i="2"/>
  <c r="G178" i="2"/>
  <c r="G179" i="2"/>
  <c r="G180" i="2"/>
  <c r="G177" i="2"/>
  <c r="F210" i="2"/>
  <c r="F209" i="2"/>
  <c r="F208" i="2"/>
  <c r="F207" i="2"/>
  <c r="K206" i="2"/>
  <c r="J206" i="2"/>
  <c r="I206" i="2"/>
  <c r="H206" i="2"/>
  <c r="G206" i="2"/>
  <c r="E206" i="2"/>
  <c r="F205" i="2"/>
  <c r="F204" i="2"/>
  <c r="F203" i="2"/>
  <c r="F202" i="2"/>
  <c r="K201" i="2"/>
  <c r="J201" i="2"/>
  <c r="I201" i="2"/>
  <c r="H201" i="2"/>
  <c r="G201" i="2"/>
  <c r="E201" i="2"/>
  <c r="F200" i="2"/>
  <c r="F199" i="2"/>
  <c r="F198" i="2"/>
  <c r="F197" i="2"/>
  <c r="K196" i="2"/>
  <c r="J196" i="2"/>
  <c r="I196" i="2"/>
  <c r="H196" i="2"/>
  <c r="G196" i="2"/>
  <c r="E196" i="2"/>
  <c r="K102" i="2"/>
  <c r="K103" i="2"/>
  <c r="K104" i="2"/>
  <c r="J102" i="2"/>
  <c r="J103" i="2"/>
  <c r="J104" i="2"/>
  <c r="I102" i="2"/>
  <c r="I103" i="2"/>
  <c r="I104" i="2"/>
  <c r="H102" i="2"/>
  <c r="H103" i="2"/>
  <c r="H104" i="2"/>
  <c r="K101" i="2"/>
  <c r="J101" i="2"/>
  <c r="I101" i="2"/>
  <c r="H101" i="2"/>
  <c r="G102" i="2"/>
  <c r="G103" i="2"/>
  <c r="G104" i="2"/>
  <c r="G101" i="2"/>
  <c r="F134" i="2"/>
  <c r="F133" i="2"/>
  <c r="F132" i="2"/>
  <c r="F131" i="2"/>
  <c r="K130" i="2"/>
  <c r="J130" i="2"/>
  <c r="I130" i="2"/>
  <c r="H130" i="2"/>
  <c r="G130" i="2"/>
  <c r="E130" i="2"/>
  <c r="F119" i="2"/>
  <c r="F116" i="2"/>
  <c r="K115" i="2"/>
  <c r="J115" i="2"/>
  <c r="I115" i="2"/>
  <c r="H115" i="2"/>
  <c r="G115" i="2"/>
  <c r="H17" i="2"/>
  <c r="H18" i="2"/>
  <c r="H19" i="2"/>
  <c r="H16" i="2"/>
  <c r="G17" i="2"/>
  <c r="G18" i="2"/>
  <c r="G19" i="2"/>
  <c r="G16" i="2"/>
  <c r="F99" i="2"/>
  <c r="F98" i="2"/>
  <c r="F97" i="2"/>
  <c r="F96" i="2"/>
  <c r="K95" i="2"/>
  <c r="J95" i="2"/>
  <c r="I95" i="2"/>
  <c r="H95" i="2"/>
  <c r="G95" i="2"/>
  <c r="E95" i="2"/>
  <c r="F84" i="2"/>
  <c r="F83" i="2"/>
  <c r="F82" i="2"/>
  <c r="F81" i="2"/>
  <c r="K80" i="2"/>
  <c r="J80" i="2"/>
  <c r="I80" i="2"/>
  <c r="H80" i="2"/>
  <c r="G80" i="2"/>
  <c r="E80" i="2"/>
  <c r="F79" i="2"/>
  <c r="F78" i="2"/>
  <c r="F77" i="2"/>
  <c r="F76" i="2"/>
  <c r="K75" i="2"/>
  <c r="J75" i="2"/>
  <c r="I75" i="2"/>
  <c r="H75" i="2"/>
  <c r="G75" i="2"/>
  <c r="E75" i="2"/>
  <c r="F74" i="2"/>
  <c r="F73" i="2"/>
  <c r="F72" i="2"/>
  <c r="F71" i="2"/>
  <c r="K70" i="2"/>
  <c r="J70" i="2"/>
  <c r="I70" i="2"/>
  <c r="H70" i="2"/>
  <c r="G70" i="2"/>
  <c r="E70" i="2"/>
  <c r="F64" i="2"/>
  <c r="F63" i="2"/>
  <c r="F62" i="2"/>
  <c r="F61" i="2"/>
  <c r="K60" i="2"/>
  <c r="J60" i="2"/>
  <c r="I60" i="2"/>
  <c r="H60" i="2"/>
  <c r="G60" i="2"/>
  <c r="E60" i="2"/>
  <c r="F49" i="2"/>
  <c r="F48" i="2"/>
  <c r="F47" i="2"/>
  <c r="F46" i="2"/>
  <c r="K45" i="2"/>
  <c r="J45" i="2"/>
  <c r="I45" i="2"/>
  <c r="H45" i="2"/>
  <c r="G45" i="2"/>
  <c r="E45" i="2"/>
  <c r="F201" i="2" l="1"/>
  <c r="F196" i="2"/>
  <c r="F206" i="2"/>
  <c r="F130" i="2"/>
  <c r="F115" i="2"/>
  <c r="F80" i="2"/>
  <c r="F75" i="2"/>
  <c r="F95" i="2"/>
  <c r="F70" i="2"/>
  <c r="F45" i="2"/>
  <c r="F60" i="2"/>
  <c r="F59" i="2"/>
  <c r="F58" i="2"/>
  <c r="F57" i="2"/>
  <c r="F56" i="2"/>
  <c r="K55" i="2"/>
  <c r="J55" i="2"/>
  <c r="I55" i="2"/>
  <c r="H55" i="2"/>
  <c r="G55" i="2"/>
  <c r="E55" i="2"/>
  <c r="E52" i="23"/>
  <c r="E51" i="23"/>
  <c r="E50" i="23"/>
  <c r="E49" i="23"/>
  <c r="J48" i="23"/>
  <c r="I48" i="23"/>
  <c r="H48" i="23"/>
  <c r="G48" i="23"/>
  <c r="F48" i="23"/>
  <c r="F55" i="2" l="1"/>
  <c r="E48" i="23"/>
  <c r="E82" i="23"/>
  <c r="E81" i="23"/>
  <c r="E80" i="23"/>
  <c r="E79" i="23"/>
  <c r="J78" i="23"/>
  <c r="I78" i="23"/>
  <c r="H78" i="23"/>
  <c r="G78" i="23"/>
  <c r="F78" i="23"/>
  <c r="F89" i="2"/>
  <c r="F88" i="2"/>
  <c r="F87" i="2"/>
  <c r="F86" i="2"/>
  <c r="K85" i="2"/>
  <c r="J85" i="2"/>
  <c r="I85" i="2"/>
  <c r="H85" i="2"/>
  <c r="G85" i="2"/>
  <c r="E85" i="2"/>
  <c r="E78" i="23" l="1"/>
  <c r="F85" i="2"/>
  <c r="E47" i="23"/>
  <c r="E46" i="23"/>
  <c r="E45" i="23"/>
  <c r="E44" i="23"/>
  <c r="J43" i="23"/>
  <c r="I43" i="23"/>
  <c r="H43" i="23"/>
  <c r="G43" i="23"/>
  <c r="F43" i="23"/>
  <c r="F54" i="2"/>
  <c r="F53" i="2"/>
  <c r="F52" i="2"/>
  <c r="F51" i="2"/>
  <c r="K50" i="2"/>
  <c r="J50" i="2"/>
  <c r="I50" i="2"/>
  <c r="H50" i="2"/>
  <c r="G50" i="2"/>
  <c r="E50" i="2"/>
  <c r="E43" i="23" l="1"/>
  <c r="F50" i="2"/>
  <c r="E77" i="23"/>
  <c r="E76" i="23"/>
  <c r="E75" i="23"/>
  <c r="E74" i="23"/>
  <c r="J73" i="23"/>
  <c r="I73" i="23"/>
  <c r="H73" i="23"/>
  <c r="G73" i="23"/>
  <c r="F73" i="23"/>
  <c r="E73" i="23" l="1"/>
  <c r="F240" i="2"/>
  <c r="F239" i="2"/>
  <c r="F238" i="2"/>
  <c r="F237" i="2"/>
  <c r="K236" i="2"/>
  <c r="J236" i="2"/>
  <c r="I236" i="2"/>
  <c r="H236" i="2"/>
  <c r="G236" i="2"/>
  <c r="F230" i="2"/>
  <c r="F229" i="2"/>
  <c r="F228" i="2"/>
  <c r="F227" i="2"/>
  <c r="K226" i="2"/>
  <c r="J226" i="2"/>
  <c r="I226" i="2"/>
  <c r="H226" i="2"/>
  <c r="G226" i="2"/>
  <c r="F215" i="2"/>
  <c r="F214" i="2"/>
  <c r="F213" i="2"/>
  <c r="F212" i="2"/>
  <c r="K211" i="2"/>
  <c r="J211" i="2"/>
  <c r="I211" i="2"/>
  <c r="H211" i="2"/>
  <c r="G211" i="2"/>
  <c r="F195" i="2"/>
  <c r="F194" i="2"/>
  <c r="F193" i="2"/>
  <c r="F192" i="2"/>
  <c r="K191" i="2"/>
  <c r="J191" i="2"/>
  <c r="I191" i="2"/>
  <c r="H191" i="2"/>
  <c r="G191" i="2"/>
  <c r="F185" i="2"/>
  <c r="F184" i="2"/>
  <c r="F183" i="2"/>
  <c r="F182" i="2"/>
  <c r="K181" i="2"/>
  <c r="J181" i="2"/>
  <c r="I181" i="2"/>
  <c r="H181" i="2"/>
  <c r="G181" i="2"/>
  <c r="E181" i="2"/>
  <c r="F191" i="2" l="1"/>
  <c r="F181" i="2"/>
  <c r="F236" i="2"/>
  <c r="F226" i="2"/>
  <c r="F211" i="2"/>
  <c r="F164" i="2"/>
  <c r="F163" i="2"/>
  <c r="F162" i="2"/>
  <c r="F161" i="2"/>
  <c r="F149" i="2"/>
  <c r="F148" i="2"/>
  <c r="F147" i="2"/>
  <c r="F146" i="2"/>
  <c r="E153" i="23" l="1"/>
  <c r="E152" i="23"/>
  <c r="E151" i="23"/>
  <c r="E150" i="23"/>
  <c r="J149" i="23"/>
  <c r="I149" i="23"/>
  <c r="H149" i="23"/>
  <c r="G149" i="23"/>
  <c r="F149" i="23"/>
  <c r="F154" i="23"/>
  <c r="G154" i="23"/>
  <c r="H154" i="23"/>
  <c r="I154" i="23"/>
  <c r="J154" i="23"/>
  <c r="E149" i="23" l="1"/>
  <c r="E154" i="23"/>
  <c r="F160" i="2" l="1"/>
  <c r="K160" i="2"/>
  <c r="J160" i="2"/>
  <c r="I160" i="2"/>
  <c r="H160" i="2"/>
  <c r="G160" i="2"/>
  <c r="E160" i="2"/>
  <c r="E158" i="23" l="1"/>
  <c r="E157" i="23"/>
  <c r="E156" i="23"/>
  <c r="E155" i="23"/>
  <c r="E250" i="23" l="1"/>
  <c r="E249" i="23"/>
  <c r="E248" i="23"/>
  <c r="E247" i="23"/>
  <c r="J246" i="23"/>
  <c r="I246" i="23"/>
  <c r="H246" i="23"/>
  <c r="G246" i="23"/>
  <c r="F246" i="23"/>
  <c r="E245" i="23"/>
  <c r="E244" i="23"/>
  <c r="E243" i="23"/>
  <c r="E242" i="23"/>
  <c r="J241" i="23"/>
  <c r="I241" i="23"/>
  <c r="H241" i="23"/>
  <c r="G241" i="23"/>
  <c r="F241" i="23"/>
  <c r="E240" i="23"/>
  <c r="E239" i="23"/>
  <c r="E238" i="23"/>
  <c r="E237" i="23"/>
  <c r="J236" i="23"/>
  <c r="I236" i="23"/>
  <c r="H236" i="23"/>
  <c r="G236" i="23"/>
  <c r="F236" i="23"/>
  <c r="F270" i="2"/>
  <c r="F269" i="2"/>
  <c r="F268" i="2"/>
  <c r="F267" i="2"/>
  <c r="K266" i="2"/>
  <c r="J266" i="2"/>
  <c r="I266" i="2"/>
  <c r="H266" i="2"/>
  <c r="G266" i="2"/>
  <c r="E266" i="2"/>
  <c r="F265" i="2"/>
  <c r="F264" i="2"/>
  <c r="F263" i="2"/>
  <c r="F262" i="2"/>
  <c r="K261" i="2"/>
  <c r="J261" i="2"/>
  <c r="I261" i="2"/>
  <c r="H261" i="2"/>
  <c r="G261" i="2"/>
  <c r="E261" i="2"/>
  <c r="F260" i="2"/>
  <c r="F259" i="2"/>
  <c r="F258" i="2"/>
  <c r="F257" i="2"/>
  <c r="K256" i="2"/>
  <c r="J256" i="2"/>
  <c r="I256" i="2"/>
  <c r="H256" i="2"/>
  <c r="G256" i="2"/>
  <c r="E256" i="2"/>
  <c r="F169" i="2"/>
  <c r="F166" i="2"/>
  <c r="K165" i="2"/>
  <c r="J165" i="2"/>
  <c r="I165" i="2"/>
  <c r="H165" i="2"/>
  <c r="G165" i="2"/>
  <c r="E165" i="2"/>
  <c r="F165" i="2" l="1"/>
  <c r="E246" i="23"/>
  <c r="E241" i="23"/>
  <c r="E236" i="23"/>
  <c r="F266" i="2"/>
  <c r="F256" i="2"/>
  <c r="F261" i="2"/>
  <c r="F22" i="2"/>
  <c r="F23" i="2"/>
  <c r="J99" i="23" l="1"/>
  <c r="I99" i="23"/>
  <c r="H99" i="23"/>
  <c r="G99" i="23"/>
  <c r="H110" i="2" l="1"/>
  <c r="I110" i="2"/>
  <c r="J110" i="2"/>
  <c r="K110" i="2"/>
  <c r="E62" i="23" l="1"/>
  <c r="E61" i="23"/>
  <c r="E60" i="23"/>
  <c r="E59" i="23"/>
  <c r="J58" i="23"/>
  <c r="I58" i="23"/>
  <c r="H58" i="23"/>
  <c r="G58" i="23"/>
  <c r="F58" i="23"/>
  <c r="G172" i="2"/>
  <c r="G173" i="2"/>
  <c r="G174" i="2"/>
  <c r="E65" i="2"/>
  <c r="G65" i="2"/>
  <c r="H65" i="2"/>
  <c r="I65" i="2"/>
  <c r="J65" i="2"/>
  <c r="K65" i="2"/>
  <c r="F66" i="2"/>
  <c r="F67" i="2"/>
  <c r="F68" i="2"/>
  <c r="E58" i="23" l="1"/>
  <c r="F65" i="2"/>
  <c r="F112" i="2" l="1"/>
  <c r="F113" i="2"/>
  <c r="F114" i="2"/>
  <c r="F111" i="2"/>
  <c r="E101" i="23"/>
  <c r="E102" i="23"/>
  <c r="E103" i="23"/>
  <c r="E100" i="23"/>
  <c r="E99" i="23" l="1"/>
  <c r="F110" i="2"/>
  <c r="E235" i="23" l="1"/>
  <c r="E234" i="23"/>
  <c r="E233" i="23"/>
  <c r="E232" i="23"/>
  <c r="J231" i="23"/>
  <c r="I231" i="23"/>
  <c r="H231" i="23"/>
  <c r="G231" i="23"/>
  <c r="F231" i="23"/>
  <c r="F253" i="23"/>
  <c r="G253" i="23"/>
  <c r="H253" i="23"/>
  <c r="I253" i="23"/>
  <c r="J253" i="23"/>
  <c r="E254" i="23"/>
  <c r="E253" i="23" l="1"/>
  <c r="E231" i="23"/>
  <c r="F255" i="2"/>
  <c r="F254" i="2"/>
  <c r="F253" i="2"/>
  <c r="F252" i="2"/>
  <c r="K251" i="2"/>
  <c r="J251" i="2"/>
  <c r="I251" i="2"/>
  <c r="H251" i="2"/>
  <c r="G251" i="2"/>
  <c r="E251" i="2"/>
  <c r="F251" i="2" l="1"/>
  <c r="F99" i="23"/>
  <c r="G289" i="2"/>
  <c r="G290" i="2"/>
  <c r="G291" i="2"/>
  <c r="G288" i="2"/>
  <c r="G110" i="2"/>
  <c r="E267" i="23" l="1"/>
  <c r="E266" i="23"/>
  <c r="E265" i="23"/>
  <c r="J264" i="23"/>
  <c r="I264" i="23"/>
  <c r="H264" i="23"/>
  <c r="G264" i="23"/>
  <c r="F264" i="23"/>
  <c r="F301" i="2"/>
  <c r="F300" i="2"/>
  <c r="F299" i="2"/>
  <c r="F298" i="2"/>
  <c r="K297" i="2"/>
  <c r="J297" i="2"/>
  <c r="I297" i="2"/>
  <c r="H297" i="2"/>
  <c r="G297" i="2"/>
  <c r="E297" i="2"/>
  <c r="E264" i="23" l="1"/>
  <c r="F297" i="2"/>
  <c r="E32" i="23"/>
  <c r="E31" i="23"/>
  <c r="E30" i="23"/>
  <c r="E29" i="23"/>
  <c r="J28" i="23"/>
  <c r="I28" i="23"/>
  <c r="H28" i="23"/>
  <c r="G28" i="23"/>
  <c r="F28" i="23"/>
  <c r="E25" i="2"/>
  <c r="G25" i="2"/>
  <c r="H25" i="2"/>
  <c r="I25" i="2"/>
  <c r="J25" i="2"/>
  <c r="K25" i="2"/>
  <c r="F26" i="2"/>
  <c r="F27" i="2"/>
  <c r="F28" i="2"/>
  <c r="E28" i="23" l="1"/>
  <c r="F25" i="2"/>
  <c r="F39" i="2" l="1"/>
  <c r="F38" i="2"/>
  <c r="F37" i="2"/>
  <c r="F36" i="2"/>
  <c r="K35" i="2"/>
  <c r="J35" i="2"/>
  <c r="I35" i="2"/>
  <c r="H35" i="2"/>
  <c r="G35" i="2"/>
  <c r="E35" i="2"/>
  <c r="F35" i="2" l="1"/>
  <c r="F69" i="2"/>
  <c r="E230" i="23" l="1"/>
  <c r="E229" i="23"/>
  <c r="E228" i="23"/>
  <c r="E227" i="23"/>
  <c r="J226" i="23"/>
  <c r="I226" i="23"/>
  <c r="H226" i="23"/>
  <c r="G226" i="23"/>
  <c r="F226" i="23"/>
  <c r="G280" i="2"/>
  <c r="G279" i="2"/>
  <c r="E226" i="23" l="1"/>
  <c r="F250" i="2"/>
  <c r="F249" i="2"/>
  <c r="F248" i="2"/>
  <c r="F247" i="2"/>
  <c r="K246" i="2"/>
  <c r="J246" i="2"/>
  <c r="I246" i="2"/>
  <c r="H246" i="2"/>
  <c r="G246" i="2"/>
  <c r="E246" i="2"/>
  <c r="F246" i="2" l="1"/>
  <c r="F145" i="2"/>
  <c r="F154" i="2" l="1"/>
  <c r="F153" i="2"/>
  <c r="F152" i="2"/>
  <c r="F151" i="2"/>
  <c r="K150" i="2"/>
  <c r="J150" i="2"/>
  <c r="I150" i="2"/>
  <c r="H150" i="2"/>
  <c r="G150" i="2"/>
  <c r="E150" i="2"/>
  <c r="E143" i="23"/>
  <c r="E142" i="23"/>
  <c r="E141" i="23"/>
  <c r="E140" i="23"/>
  <c r="J139" i="23"/>
  <c r="I139" i="23"/>
  <c r="H139" i="23"/>
  <c r="G139" i="23"/>
  <c r="F139" i="23"/>
  <c r="F150" i="2" l="1"/>
  <c r="E139" i="23"/>
  <c r="E138" i="23"/>
  <c r="E137" i="23"/>
  <c r="E136" i="23"/>
  <c r="E135" i="23"/>
  <c r="J134" i="23"/>
  <c r="I134" i="23"/>
  <c r="H134" i="23"/>
  <c r="G134" i="23"/>
  <c r="F134" i="23"/>
  <c r="E27" i="23"/>
  <c r="E26" i="23"/>
  <c r="E25" i="23"/>
  <c r="E24" i="23"/>
  <c r="J23" i="23"/>
  <c r="I23" i="23"/>
  <c r="H23" i="23"/>
  <c r="G23" i="23"/>
  <c r="F23" i="23"/>
  <c r="E134" i="23" l="1"/>
  <c r="E23" i="23"/>
  <c r="G171" i="2"/>
  <c r="G170" i="2" s="1"/>
  <c r="F34" i="2"/>
  <c r="F33" i="2"/>
  <c r="F32" i="2"/>
  <c r="F31" i="2"/>
  <c r="K30" i="2"/>
  <c r="J30" i="2"/>
  <c r="I30" i="2"/>
  <c r="H30" i="2"/>
  <c r="G30" i="2"/>
  <c r="E30" i="2"/>
  <c r="F30" i="2" l="1"/>
  <c r="E225" i="23" l="1"/>
  <c r="E224" i="23"/>
  <c r="E223" i="23"/>
  <c r="E222" i="23"/>
  <c r="J221" i="23"/>
  <c r="I221" i="23"/>
  <c r="H221" i="23"/>
  <c r="G221" i="23"/>
  <c r="F221" i="23"/>
  <c r="E220" i="23"/>
  <c r="E219" i="23"/>
  <c r="E218" i="23"/>
  <c r="E217" i="23"/>
  <c r="J216" i="23"/>
  <c r="I216" i="23"/>
  <c r="H216" i="23"/>
  <c r="G216" i="23"/>
  <c r="F216" i="23"/>
  <c r="E215" i="23"/>
  <c r="E214" i="23"/>
  <c r="E213" i="23"/>
  <c r="E212" i="23"/>
  <c r="J211" i="23"/>
  <c r="I211" i="23"/>
  <c r="H211" i="23"/>
  <c r="G211" i="23"/>
  <c r="F211" i="23"/>
  <c r="E148" i="23"/>
  <c r="E147" i="23"/>
  <c r="E146" i="23"/>
  <c r="E145" i="23"/>
  <c r="J144" i="23"/>
  <c r="I144" i="23"/>
  <c r="H144" i="23"/>
  <c r="G144" i="23"/>
  <c r="F144" i="23"/>
  <c r="E221" i="23" l="1"/>
  <c r="E211" i="23"/>
  <c r="E216" i="23"/>
  <c r="E144" i="23"/>
  <c r="G273" i="2"/>
  <c r="G274" i="2"/>
  <c r="F245" i="2"/>
  <c r="F244" i="2"/>
  <c r="F243" i="2"/>
  <c r="F242" i="2"/>
  <c r="K241" i="2"/>
  <c r="J241" i="2"/>
  <c r="I241" i="2"/>
  <c r="H241" i="2"/>
  <c r="G241" i="2"/>
  <c r="E241" i="2"/>
  <c r="E271" i="2"/>
  <c r="K145" i="2"/>
  <c r="J145" i="2"/>
  <c r="I145" i="2"/>
  <c r="H145" i="2"/>
  <c r="G145" i="2"/>
  <c r="E145" i="2"/>
  <c r="G272" i="2"/>
  <c r="E236" i="2"/>
  <c r="F235" i="2"/>
  <c r="F234" i="2"/>
  <c r="F233" i="2"/>
  <c r="F232" i="2"/>
  <c r="K231" i="2"/>
  <c r="J231" i="2"/>
  <c r="I231" i="2"/>
  <c r="H231" i="2"/>
  <c r="G231" i="2"/>
  <c r="E231" i="2"/>
  <c r="F241" i="2" l="1"/>
  <c r="F231" i="2"/>
  <c r="E205" i="23" l="1"/>
  <c r="E204" i="23"/>
  <c r="E203" i="23"/>
  <c r="E202" i="23"/>
  <c r="J201" i="23"/>
  <c r="I201" i="23"/>
  <c r="H201" i="23"/>
  <c r="G201" i="23"/>
  <c r="F201" i="23"/>
  <c r="E195" i="23"/>
  <c r="E194" i="23"/>
  <c r="E193" i="23"/>
  <c r="E192" i="23"/>
  <c r="J191" i="23"/>
  <c r="I191" i="23"/>
  <c r="H191" i="23"/>
  <c r="G191" i="23"/>
  <c r="F191" i="23"/>
  <c r="E226" i="2"/>
  <c r="E211" i="2"/>
  <c r="E201" i="23" l="1"/>
  <c r="E191" i="23"/>
  <c r="E210" i="23" l="1"/>
  <c r="E209" i="23"/>
  <c r="E208" i="23"/>
  <c r="E207" i="23"/>
  <c r="J206" i="23"/>
  <c r="I206" i="23"/>
  <c r="H206" i="23"/>
  <c r="G206" i="23"/>
  <c r="F206" i="23"/>
  <c r="F225" i="2"/>
  <c r="F224" i="2"/>
  <c r="F223" i="2"/>
  <c r="F222" i="2"/>
  <c r="K221" i="2"/>
  <c r="J221" i="2"/>
  <c r="I221" i="2"/>
  <c r="H221" i="2"/>
  <c r="G221" i="2"/>
  <c r="E221" i="2"/>
  <c r="E206" i="23" l="1"/>
  <c r="F221" i="2"/>
  <c r="E278" i="23"/>
  <c r="E277" i="23"/>
  <c r="E276" i="23"/>
  <c r="E275" i="23"/>
  <c r="J274" i="23"/>
  <c r="I274" i="23"/>
  <c r="H274" i="23"/>
  <c r="G274" i="23"/>
  <c r="F274" i="23"/>
  <c r="E273" i="23"/>
  <c r="E272" i="23"/>
  <c r="E271" i="23"/>
  <c r="E270" i="23"/>
  <c r="J269" i="23"/>
  <c r="I269" i="23"/>
  <c r="H269" i="23"/>
  <c r="G269" i="23"/>
  <c r="F269" i="23"/>
  <c r="E133" i="23"/>
  <c r="E132" i="23"/>
  <c r="E131" i="23"/>
  <c r="E130" i="23"/>
  <c r="J129" i="23"/>
  <c r="I129" i="23"/>
  <c r="H129" i="23"/>
  <c r="G129" i="23"/>
  <c r="F129" i="23"/>
  <c r="E128" i="23"/>
  <c r="E127" i="23"/>
  <c r="E126" i="23"/>
  <c r="E125" i="23"/>
  <c r="J124" i="23"/>
  <c r="I124" i="23"/>
  <c r="H124" i="23"/>
  <c r="G124" i="23"/>
  <c r="F124" i="23"/>
  <c r="E113" i="23"/>
  <c r="E112" i="23"/>
  <c r="E111" i="23"/>
  <c r="E110" i="23"/>
  <c r="J109" i="23"/>
  <c r="I109" i="23"/>
  <c r="H109" i="23"/>
  <c r="G109" i="23"/>
  <c r="F109" i="23"/>
  <c r="J18" i="23"/>
  <c r="I18" i="23"/>
  <c r="H18" i="23"/>
  <c r="G18" i="23"/>
  <c r="F18" i="23"/>
  <c r="E22" i="23"/>
  <c r="E21" i="23"/>
  <c r="E20" i="23"/>
  <c r="E19" i="23"/>
  <c r="E17" i="23"/>
  <c r="E16" i="23"/>
  <c r="E15" i="23"/>
  <c r="E14" i="23"/>
  <c r="J13" i="23"/>
  <c r="I13" i="23"/>
  <c r="H13" i="23"/>
  <c r="G13" i="23"/>
  <c r="F13" i="23"/>
  <c r="H274" i="2"/>
  <c r="I274" i="2"/>
  <c r="E124" i="23" l="1"/>
  <c r="E274" i="23"/>
  <c r="E269" i="23"/>
  <c r="E129" i="23"/>
  <c r="E109" i="23"/>
  <c r="E18" i="23"/>
  <c r="E13" i="23"/>
  <c r="E191" i="2" l="1"/>
  <c r="F124" i="2"/>
  <c r="F123" i="2"/>
  <c r="F122" i="2"/>
  <c r="F121" i="2"/>
  <c r="K120" i="2"/>
  <c r="J120" i="2"/>
  <c r="I120" i="2"/>
  <c r="H120" i="2"/>
  <c r="G120" i="2"/>
  <c r="E120" i="2"/>
  <c r="F120" i="2" l="1"/>
  <c r="K272" i="2"/>
  <c r="J272" i="2"/>
  <c r="I272" i="2"/>
  <c r="H272" i="2"/>
  <c r="K273" i="2"/>
  <c r="I273" i="2"/>
  <c r="H273" i="2"/>
  <c r="J274" i="2"/>
  <c r="F220" i="2"/>
  <c r="F219" i="2"/>
  <c r="F218" i="2"/>
  <c r="F217" i="2"/>
  <c r="K216" i="2"/>
  <c r="J216" i="2"/>
  <c r="I216" i="2"/>
  <c r="H216" i="2"/>
  <c r="G216" i="2"/>
  <c r="E216" i="2"/>
  <c r="F284" i="2"/>
  <c r="K274" i="2" l="1"/>
  <c r="F179" i="2"/>
  <c r="J273" i="2"/>
  <c r="F273" i="2" s="1"/>
  <c r="F178" i="2"/>
  <c r="F274" i="2"/>
  <c r="F272" i="2"/>
  <c r="F216" i="2"/>
  <c r="E289" i="2" l="1"/>
  <c r="E290" i="2"/>
  <c r="E291" i="2"/>
  <c r="E288" i="2"/>
  <c r="K288" i="2"/>
  <c r="J288" i="2"/>
  <c r="I288" i="2"/>
  <c r="H288" i="2"/>
  <c r="K289" i="2"/>
  <c r="J289" i="2"/>
  <c r="I289" i="2"/>
  <c r="H289" i="2"/>
  <c r="K290" i="2"/>
  <c r="J290" i="2"/>
  <c r="I290" i="2"/>
  <c r="H290" i="2"/>
  <c r="H291" i="2"/>
  <c r="I291" i="2"/>
  <c r="J291" i="2"/>
  <c r="K291" i="2"/>
  <c r="F311" i="2"/>
  <c r="F310" i="2"/>
  <c r="F309" i="2"/>
  <c r="F308" i="2"/>
  <c r="K307" i="2"/>
  <c r="J307" i="2"/>
  <c r="I307" i="2"/>
  <c r="H307" i="2"/>
  <c r="G307" i="2"/>
  <c r="E307" i="2"/>
  <c r="F29" i="2"/>
  <c r="F190" i="2"/>
  <c r="F180" i="2" s="1"/>
  <c r="F189" i="2"/>
  <c r="F188" i="2"/>
  <c r="F187" i="2"/>
  <c r="K186" i="2"/>
  <c r="J186" i="2"/>
  <c r="I186" i="2"/>
  <c r="H186" i="2"/>
  <c r="G186" i="2"/>
  <c r="E186" i="2"/>
  <c r="K19" i="2"/>
  <c r="J19" i="2"/>
  <c r="I19" i="2"/>
  <c r="K18" i="2"/>
  <c r="K173" i="2" s="1"/>
  <c r="J18" i="2"/>
  <c r="J173" i="2" s="1"/>
  <c r="I18" i="2"/>
  <c r="I173" i="2" s="1"/>
  <c r="H173" i="2"/>
  <c r="K17" i="2"/>
  <c r="J17" i="2"/>
  <c r="J172" i="2" s="1"/>
  <c r="I17" i="2"/>
  <c r="I172" i="2" s="1"/>
  <c r="H172" i="2"/>
  <c r="H171" i="2"/>
  <c r="I16" i="2"/>
  <c r="I171" i="2" s="1"/>
  <c r="J16" i="2"/>
  <c r="J171" i="2" s="1"/>
  <c r="K16" i="2"/>
  <c r="K171" i="2" s="1"/>
  <c r="F24" i="2"/>
  <c r="F21" i="2"/>
  <c r="K20" i="2"/>
  <c r="J20" i="2"/>
  <c r="I20" i="2"/>
  <c r="H20" i="2"/>
  <c r="G20" i="2"/>
  <c r="E20" i="2"/>
  <c r="F159" i="2"/>
  <c r="F156" i="2"/>
  <c r="K155" i="2"/>
  <c r="J155" i="2"/>
  <c r="I155" i="2"/>
  <c r="H155" i="2"/>
  <c r="G155" i="2"/>
  <c r="E155" i="2"/>
  <c r="F144" i="2"/>
  <c r="F141" i="2"/>
  <c r="K140" i="2"/>
  <c r="J140" i="2"/>
  <c r="I140" i="2"/>
  <c r="H140" i="2"/>
  <c r="G140" i="2"/>
  <c r="E140" i="2"/>
  <c r="K172" i="2" l="1"/>
  <c r="F103" i="2"/>
  <c r="F102" i="2"/>
  <c r="F101" i="2"/>
  <c r="F104" i="2"/>
  <c r="F177" i="2"/>
  <c r="K174" i="2"/>
  <c r="K170" i="2" s="1"/>
  <c r="F307" i="2"/>
  <c r="H174" i="2"/>
  <c r="I174" i="2"/>
  <c r="J174" i="2"/>
  <c r="J170" i="2" s="1"/>
  <c r="F155" i="2"/>
  <c r="F19" i="2"/>
  <c r="F186" i="2"/>
  <c r="F20" i="2"/>
  <c r="F140" i="2"/>
  <c r="E118" i="23"/>
  <c r="E117" i="23"/>
  <c r="E116" i="23"/>
  <c r="E115" i="23"/>
  <c r="J114" i="23"/>
  <c r="I114" i="23"/>
  <c r="H114" i="23"/>
  <c r="G114" i="23"/>
  <c r="F114" i="23"/>
  <c r="F18" i="2"/>
  <c r="H170" i="2" l="1"/>
  <c r="I170" i="2"/>
  <c r="F173" i="2"/>
  <c r="E114" i="23"/>
  <c r="E262" i="23"/>
  <c r="E261" i="23"/>
  <c r="E260" i="23"/>
  <c r="J259" i="23"/>
  <c r="I259" i="23"/>
  <c r="H259" i="23"/>
  <c r="G259" i="23"/>
  <c r="F259" i="23"/>
  <c r="E257" i="23"/>
  <c r="E256" i="23"/>
  <c r="E255" i="23"/>
  <c r="E200" i="23"/>
  <c r="E199" i="23"/>
  <c r="E198" i="23"/>
  <c r="E197" i="23"/>
  <c r="J196" i="23"/>
  <c r="I196" i="23"/>
  <c r="H196" i="23"/>
  <c r="G196" i="23"/>
  <c r="F196" i="23"/>
  <c r="E175" i="23"/>
  <c r="E174" i="23"/>
  <c r="E173" i="23"/>
  <c r="E172" i="23"/>
  <c r="J171" i="23"/>
  <c r="I171" i="23"/>
  <c r="H171" i="23"/>
  <c r="G171" i="23"/>
  <c r="F171" i="23"/>
  <c r="E170" i="23"/>
  <c r="E169" i="23"/>
  <c r="E168" i="23"/>
  <c r="E167" i="23"/>
  <c r="J166" i="23"/>
  <c r="I166" i="23"/>
  <c r="H166" i="23"/>
  <c r="G166" i="23"/>
  <c r="F166" i="23"/>
  <c r="E165" i="23"/>
  <c r="E164" i="23"/>
  <c r="E163" i="23"/>
  <c r="E162" i="23"/>
  <c r="J161" i="23"/>
  <c r="I161" i="23"/>
  <c r="H161" i="23"/>
  <c r="G161" i="23"/>
  <c r="F161" i="23"/>
  <c r="E161" i="23" l="1"/>
  <c r="E259" i="23"/>
  <c r="E196" i="23"/>
  <c r="E171" i="23"/>
  <c r="E166" i="23"/>
  <c r="F139" i="2"/>
  <c r="F138" i="2"/>
  <c r="F137" i="2"/>
  <c r="F136" i="2"/>
  <c r="K135" i="2"/>
  <c r="J135" i="2"/>
  <c r="I135" i="2"/>
  <c r="H135" i="2"/>
  <c r="G135" i="2"/>
  <c r="E135" i="2"/>
  <c r="E302" i="2"/>
  <c r="G302" i="2"/>
  <c r="H302" i="2"/>
  <c r="I302" i="2"/>
  <c r="J302" i="2"/>
  <c r="K302" i="2"/>
  <c r="F303" i="2"/>
  <c r="F304" i="2"/>
  <c r="F305" i="2"/>
  <c r="F306" i="2"/>
  <c r="K279" i="2"/>
  <c r="J279" i="2"/>
  <c r="I279" i="2"/>
  <c r="H279" i="2"/>
  <c r="G314" i="2"/>
  <c r="K280" i="2"/>
  <c r="J280" i="2"/>
  <c r="I280" i="2"/>
  <c r="H280" i="2"/>
  <c r="H275" i="2"/>
  <c r="I275" i="2"/>
  <c r="J275" i="2"/>
  <c r="K275" i="2"/>
  <c r="G275" i="2"/>
  <c r="F275" i="2" l="1"/>
  <c r="G315" i="2"/>
  <c r="K315" i="2"/>
  <c r="J314" i="2"/>
  <c r="H315" i="2"/>
  <c r="K314" i="2"/>
  <c r="I315" i="2"/>
  <c r="I320" i="2" s="1"/>
  <c r="H314" i="2"/>
  <c r="H319" i="2" s="1"/>
  <c r="J315" i="2"/>
  <c r="I314" i="2"/>
  <c r="I319" i="2" s="1"/>
  <c r="F17" i="2"/>
  <c r="F172" i="2" s="1"/>
  <c r="F135" i="2"/>
  <c r="F302" i="2"/>
  <c r="G125" i="2"/>
  <c r="H125" i="2"/>
  <c r="I125" i="2"/>
  <c r="J125" i="2"/>
  <c r="K125" i="2"/>
  <c r="F126" i="2"/>
  <c r="F127" i="2"/>
  <c r="F128" i="2"/>
  <c r="F129" i="2"/>
  <c r="G278" i="2"/>
  <c r="G313" i="2" s="1"/>
  <c r="H278" i="2"/>
  <c r="H313" i="2" s="1"/>
  <c r="I278" i="2"/>
  <c r="I313" i="2" s="1"/>
  <c r="J278" i="2"/>
  <c r="J313" i="2" s="1"/>
  <c r="K278" i="2"/>
  <c r="K313" i="2" s="1"/>
  <c r="G281" i="2"/>
  <c r="G316" i="2" s="1"/>
  <c r="H281" i="2"/>
  <c r="H316" i="2" s="1"/>
  <c r="I281" i="2"/>
  <c r="I316" i="2" s="1"/>
  <c r="J281" i="2"/>
  <c r="J316" i="2" s="1"/>
  <c r="K281" i="2"/>
  <c r="K316" i="2" s="1"/>
  <c r="G282" i="2"/>
  <c r="H282" i="2"/>
  <c r="I282" i="2"/>
  <c r="J282" i="2"/>
  <c r="K282" i="2"/>
  <c r="F283" i="2"/>
  <c r="F278" i="2" s="1"/>
  <c r="F279" i="2"/>
  <c r="F285" i="2"/>
  <c r="F280" i="2" s="1"/>
  <c r="F286" i="2"/>
  <c r="F281" i="2" s="1"/>
  <c r="G292" i="2"/>
  <c r="H292" i="2"/>
  <c r="I292" i="2"/>
  <c r="J292" i="2"/>
  <c r="K292" i="2"/>
  <c r="F293" i="2"/>
  <c r="F294" i="2"/>
  <c r="F295" i="2"/>
  <c r="H320" i="2" l="1"/>
  <c r="G320" i="2"/>
  <c r="F174" i="2"/>
  <c r="F315" i="2"/>
  <c r="F313" i="2"/>
  <c r="F314" i="2"/>
  <c r="K321" i="2"/>
  <c r="H318" i="2"/>
  <c r="I321" i="2"/>
  <c r="J318" i="2"/>
  <c r="I318" i="2"/>
  <c r="K319" i="2"/>
  <c r="J319" i="2"/>
  <c r="J320" i="2"/>
  <c r="G319" i="2"/>
  <c r="J321" i="2"/>
  <c r="K318" i="2"/>
  <c r="G318" i="2"/>
  <c r="K320" i="2"/>
  <c r="F292" i="2"/>
  <c r="F289" i="2"/>
  <c r="J287" i="2"/>
  <c r="H277" i="2"/>
  <c r="F291" i="2"/>
  <c r="H287" i="2"/>
  <c r="J277" i="2"/>
  <c r="J100" i="2"/>
  <c r="J15" i="2" s="1"/>
  <c r="K287" i="2"/>
  <c r="F288" i="2"/>
  <c r="I277" i="2"/>
  <c r="I100" i="2"/>
  <c r="I15" i="2" s="1"/>
  <c r="F290" i="2"/>
  <c r="I287" i="2"/>
  <c r="F282" i="2"/>
  <c r="K277" i="2"/>
  <c r="G277" i="2"/>
  <c r="K100" i="2"/>
  <c r="K15" i="2" s="1"/>
  <c r="H100" i="2"/>
  <c r="H15" i="2" s="1"/>
  <c r="F125" i="2"/>
  <c r="G287" i="2"/>
  <c r="I312" i="2" l="1"/>
  <c r="G312" i="2"/>
  <c r="H312" i="2"/>
  <c r="K312" i="2"/>
  <c r="J312" i="2"/>
  <c r="G100" i="2"/>
  <c r="H321" i="2"/>
  <c r="F316" i="2"/>
  <c r="F287" i="2"/>
  <c r="F277" i="2"/>
  <c r="F319" i="2"/>
  <c r="I176" i="2"/>
  <c r="K176" i="2"/>
  <c r="K271" i="2" s="1"/>
  <c r="J176" i="2"/>
  <c r="J271" i="2" s="1"/>
  <c r="H176" i="2"/>
  <c r="H271" i="2" s="1"/>
  <c r="I271" i="2" l="1"/>
  <c r="I317" i="2" s="1"/>
  <c r="F312" i="2"/>
  <c r="F16" i="2"/>
  <c r="F171" i="2" s="1"/>
  <c r="G15" i="2"/>
  <c r="G321" i="2"/>
  <c r="J317" i="2"/>
  <c r="K317" i="2"/>
  <c r="H317" i="2"/>
  <c r="F320" i="2"/>
  <c r="F318" i="2"/>
  <c r="G176" i="2"/>
  <c r="G271" i="2" l="1"/>
  <c r="F271" i="2" s="1"/>
  <c r="F15" i="2"/>
  <c r="F321" i="2"/>
  <c r="F100" i="2"/>
  <c r="F176" i="2"/>
  <c r="F170" i="2" l="1"/>
  <c r="G317" i="2"/>
  <c r="F317" i="2" s="1"/>
  <c r="E125" i="2"/>
  <c r="E104" i="2"/>
  <c r="E103" i="2"/>
  <c r="E102" i="2"/>
  <c r="E101" i="2"/>
  <c r="E100" i="2" l="1"/>
  <c r="E279" i="2" l="1"/>
  <c r="E280" i="2"/>
  <c r="E281" i="2"/>
  <c r="E278" i="2"/>
  <c r="E292" i="2"/>
  <c r="E282" i="2"/>
  <c r="E277" i="2" s="1"/>
  <c r="E287" i="2" l="1"/>
</calcChain>
</file>

<file path=xl/sharedStrings.xml><?xml version="1.0" encoding="utf-8"?>
<sst xmlns="http://schemas.openxmlformats.org/spreadsheetml/2006/main" count="929" uniqueCount="171">
  <si>
    <t>Всего</t>
  </si>
  <si>
    <t>Средства федерального бюджета</t>
  </si>
  <si>
    <t>Итого</t>
  </si>
  <si>
    <t>Источник финансирования</t>
  </si>
  <si>
    <t>№ п/п</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</si>
  <si>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</si>
  <si>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</si>
  <si>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</si>
  <si>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</si>
  <si>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</si>
  <si>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</si>
  <si>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</si>
  <si>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</si>
  <si>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Результаты выполнения мероприятия подпрограммы</t>
  </si>
  <si>
    <t xml:space="preserve">Средства бюджета городского округа Домодедово   </t>
  </si>
  <si>
    <t>Мероприятия подпрограммы</t>
  </si>
  <si>
    <t>Сроки исполнения мероприятия</t>
  </si>
  <si>
    <t xml:space="preserve">Всего,              (тыс. руб.)        </t>
  </si>
  <si>
    <t>1.2.</t>
  </si>
  <si>
    <t>2.2.</t>
  </si>
  <si>
    <t>Внебюджетные средства</t>
  </si>
  <si>
    <t>2.3.</t>
  </si>
  <si>
    <t>утвержденной постановлением Администрации городского округа Домодедово</t>
  </si>
  <si>
    <t xml:space="preserve">Другие источники         </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</si>
  <si>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</si>
  <si>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</si>
  <si>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</si>
  <si>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</si>
  <si>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</si>
  <si>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</si>
  <si>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</si>
  <si>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Объем финансирования мероприятия в году, предшествующему году начала реализации муниципальной программы                               (тыс. руб.)</t>
  </si>
  <si>
    <t xml:space="preserve">1. </t>
  </si>
  <si>
    <t>2020-2024</t>
  </si>
  <si>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</si>
  <si>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</si>
  <si>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</si>
  <si>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</si>
  <si>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</si>
  <si>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</si>
  <si>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</si>
  <si>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</si>
  <si>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</si>
  <si>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 xml:space="preserve">       2020 год</t>
  </si>
  <si>
    <t xml:space="preserve">       2021 год</t>
  </si>
  <si>
    <t xml:space="preserve">       2022 год</t>
  </si>
  <si>
    <t xml:space="preserve">       2023 год</t>
  </si>
  <si>
    <t xml:space="preserve">       2024 год</t>
  </si>
  <si>
    <t xml:space="preserve">Перечень мероприятий муниципальной программы </t>
  </si>
  <si>
    <t>«Светлый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 в 2024г. - 100%; Доля светильников наружного освещения, управление которыми осуществляется с использованием автоматизированных систем управления наружным освещением - в 2024г. - 100%</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</si>
  <si>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</si>
  <si>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</si>
  <si>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</si>
  <si>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</si>
  <si>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</si>
  <si>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</si>
  <si>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</si>
  <si>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</si>
  <si>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</si>
  <si>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</si>
  <si>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</si>
  <si>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</si>
  <si>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</si>
  <si>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</si>
  <si>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 xml:space="preserve">1.5. </t>
  </si>
  <si>
    <t xml:space="preserve">"Приложение № 4 к муниципальной программе </t>
  </si>
  <si>
    <t xml:space="preserve">"Приложение № 3 к муниципальной программе </t>
  </si>
  <si>
    <t xml:space="preserve">1.6. </t>
  </si>
  <si>
    <t>1.4.</t>
  </si>
  <si>
    <t xml:space="preserve">1.7. </t>
  </si>
  <si>
    <t xml:space="preserve">2.8. </t>
  </si>
  <si>
    <t xml:space="preserve">1.8. </t>
  </si>
  <si>
    <t xml:space="preserve">1.9. </t>
  </si>
  <si>
    <t xml:space="preserve">1.10. </t>
  </si>
  <si>
    <t>2.10.</t>
  </si>
  <si>
    <t xml:space="preserve">1.11. </t>
  </si>
  <si>
    <t xml:space="preserve">1.12. </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</si>
  <si>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- 1 ед. в 2020, Целевой показатель 12. Количество установленных детских игровых площадок в парках культуры и отдыха, </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</si>
  <si>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2. Количество разработанных концепций благоустройства общественных территорий,Целевой показатель 3. Количество разработанных проектов благоустройства общественных территорий, Целевой показатель 4. Количество установленных детских игровых площадок,Целевой показатель 5. Количество благоустроенных дворовых территорий, Целевой показатель 6. Количество объектов электросетевого хозяйства, на которых реализованы мероприятия по устройству и капитальному ремонту, 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 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10. Соотвествие нормативу обеспеченности парками культуры и отдыха, Целевой показатель 11.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</si>
  <si>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</si>
  <si>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</si>
  <si>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</si>
  <si>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</si>
  <si>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</si>
  <si>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F2.03. Реализация программ формирования современной городской среды в частиблагоустройства общественных территорий</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</si>
  <si>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</si>
  <si>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</si>
  <si>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</si>
  <si>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</si>
  <si>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</si>
  <si>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</si>
  <si>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</si>
  <si>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</si>
  <si>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</si>
  <si>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</si>
  <si>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</si>
  <si>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</si>
  <si>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</si>
  <si>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Мероприятие 01.03. Организация благоустройстватерритории городского округа в части ремонта асфальтового покрытия дворовых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</si>
  <si>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</si>
  <si>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</si>
  <si>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2.11.</t>
  </si>
  <si>
    <t xml:space="preserve">1.13. </t>
  </si>
  <si>
    <t xml:space="preserve">1.14. </t>
  </si>
  <si>
    <t xml:space="preserve">1.15. </t>
  </si>
  <si>
    <t xml:space="preserve"> </t>
  </si>
  <si>
    <t xml:space="preserve">2.11.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</si>
  <si>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</si>
  <si>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</si>
  <si>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</si>
  <si>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</si>
  <si>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</si>
  <si>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</si>
  <si>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</si>
  <si>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</si>
  <si>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</si>
  <si>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</si>
  <si>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</si>
  <si>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</si>
  <si>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</si>
  <si>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</si>
  <si>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</si>
  <si>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</si>
  <si>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01.60. Приобретение мебели, оборудования</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</si>
  <si>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</si>
  <si>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</si>
  <si>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</si>
  <si>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</si>
  <si>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</si>
  <si>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</si>
  <si>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</si>
  <si>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</si>
  <si>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</si>
  <si>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Подпрограмма III «Создание условий для обеспечения комфортного проживания жителей в многоквартирных домах Московской области»</t>
  </si>
  <si>
    <t>Количество МКД, в которых проведен капитальный ремонт в рамках региональной программы в 2024г. - 224 шт.</t>
  </si>
  <si>
    <t>Количество отремонтированных подъездов МКД в 2024г. - 483шт.</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</si>
  <si>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</si>
  <si>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</si>
  <si>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01.10. Обустройство и установка детских игровых площадок на территории муниципальных образований за счет средств местного бюджета 
</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</si>
  <si>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</si>
  <si>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</si>
  <si>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</si>
  <si>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</si>
  <si>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Мероприятие 01.12. Устройство и капитальный ремонт электросетевого хозяйства, систем наружного освещения в рамках реализации проекта "Светлый город" за счет средств местного бюджета</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</si>
  <si>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</si>
  <si>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</si>
  <si>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01.16. Комплексное благоустройство дворовых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</si>
  <si>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</si>
  <si>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</si>
  <si>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</si>
  <si>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</si>
  <si>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</si>
  <si>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</si>
  <si>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</si>
  <si>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</si>
  <si>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</si>
  <si>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1.6.</t>
  </si>
  <si>
    <t>1.9.</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</si>
  <si>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</si>
  <si>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</si>
  <si>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</si>
  <si>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</si>
  <si>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</si>
  <si>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</si>
  <si>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</si>
  <si>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</si>
  <si>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</si>
  <si>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</si>
  <si>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Приложение №3 к постановлению Администрации городского округа</t>
  </si>
  <si>
    <t>Приложение №4 к постановлению Администрации городского округа</t>
  </si>
  <si>
    <t>от 11.02.2021 № 265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</si>
</sst>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15" x14ac:knownFonts="1">
    <font>
      <sz val="10"/>
      <name val="Arial"/>
    </font>
    <font>
      <sz val="10"/>
      <name val="Arial"/>
      <family val="2"/>
      <charset val="204"/>
    </font>
    <font>
      <sz val="12"/>
      <color theme="1"/>
      <name val="Times New Roman"/>
      <family val="1"/>
      <charset val="204"/>
    </font>
    <font>
      <sz val="11"/>
      <color theme="1"/>
      <name val="Times New Roman"/>
      <family val="1"/>
      <charset val="204"/>
    </font>
    <font>
      <sz val="10"/>
      <color theme="1"/>
      <name val="Arial"/>
      <family val="2"/>
      <charset val="204"/>
    </font>
    <font>
      <sz val="11"/>
      <color theme="1"/>
      <name val="Arial"/>
      <family val="2"/>
      <charset val="204"/>
    </font>
    <font>
      <b/>
      <sz val="12"/>
      <color theme="1"/>
      <name val="Times New Roman"/>
      <family val="1"/>
      <charset val="204"/>
    </font>
    <font>
      <b/>
      <sz val="11"/>
      <color theme="1"/>
      <name val="Times New Roman"/>
      <family val="1"/>
      <charset val="204"/>
    </font>
    <font>
      <b/>
      <i/>
      <sz val="12"/>
      <color theme="1"/>
      <name val="Times New Roman"/>
      <family val="1"/>
      <charset val="204"/>
    </font>
    <font>
      <sz val="10"/>
      <color theme="1"/>
      <name val="Times New Roman"/>
      <family val="1"/>
      <charset val="204"/>
    </font>
    <font>
      <b/>
      <i/>
      <sz val="11"/>
      <color theme="1"/>
      <name val="Times New Roman"/>
      <family val="1"/>
      <charset val="204"/>
    </font>
    <font>
      <sz val="9"/>
      <color theme="1"/>
      <name val="Times New Roman"/>
      <family val="1"/>
      <charset val="204"/>
    </font>
    <font>
      <sz val="7"/>
      <color theme="1"/>
      <name val="Times New Roman"/>
      <family val="1"/>
      <charset val="204"/>
    </font>
    <font>
      <sz val="10.5"/>
      <color theme="1"/>
      <name val="Times New Roman"/>
      <family val="1"/>
      <charset val="204"/>
    </font>
    <font>
      <b/>
      <i/>
      <sz val="10.5"/>
      <color theme="1"/>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protection locked="0"/>
    </xf>
  </cellStyleXfs>
  <cellXfs count="136">
    <xf numFmtId="0" fontId="0" fillId="0" borderId="0" xfId="0"/>
    <xf numFmtId="0" fontId="2" fillId="2" borderId="0" xfId="0" applyFont="1" applyFill="1"/>
    <xf numFmtId="0" fontId="3" fillId="2" borderId="0" xfId="0" applyFont="1" applyFill="1" applyAlignment="1">
      <alignment horizontal="right" wrapText="1"/>
    </xf>
    <xf numFmtId="0" fontId="4" fillId="2" borderId="0" xfId="0" applyFont="1" applyFill="1"/>
    <xf numFmtId="0" fontId="5" fillId="2" borderId="0" xfId="0" applyFont="1" applyFill="1"/>
    <xf numFmtId="0" fontId="5" fillId="2" borderId="0" xfId="0" applyFont="1" applyFill="1" applyAlignment="1">
      <alignment horizontal="right"/>
    </xf>
    <xf numFmtId="4" fontId="3" fillId="2" borderId="0" xfId="0" applyNumberFormat="1" applyFont="1" applyFill="1" applyAlignment="1">
      <alignment horizontal="right"/>
    </xf>
    <xf numFmtId="0" fontId="3" fillId="2" borderId="1" xfId="0" applyFont="1" applyFill="1" applyBorder="1" applyAlignment="1">
      <alignment vertical="top" wrapText="1"/>
    </xf>
    <xf numFmtId="0" fontId="3" fillId="2" borderId="1" xfId="0" applyFont="1" applyFill="1" applyBorder="1" applyAlignment="1">
      <alignment horizontal="left" vertical="top" wrapText="1"/>
    </xf>
    <xf numFmtId="0" fontId="3" fillId="2" borderId="5" xfId="0"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3" xfId="0" applyFont="1" applyFill="1" applyBorder="1" applyAlignment="1">
      <alignment horizontal="center" vertical="top" wrapText="1"/>
    </xf>
    <xf numFmtId="164" fontId="3" fillId="2" borderId="1" xfId="0" applyNumberFormat="1" applyFont="1" applyFill="1" applyBorder="1" applyAlignment="1">
      <alignment vertical="top" wrapText="1"/>
    </xf>
    <xf numFmtId="0" fontId="3" fillId="2" borderId="1" xfId="0" applyFont="1" applyFill="1" applyBorder="1" applyAlignment="1">
      <alignment horizontal="center" vertical="top" wrapText="1"/>
    </xf>
    <xf numFmtId="4" fontId="3" fillId="2" borderId="1" xfId="0" applyNumberFormat="1" applyFont="1" applyFill="1" applyBorder="1" applyAlignment="1">
      <alignment vertical="top" wrapText="1"/>
    </xf>
    <xf numFmtId="0" fontId="3" fillId="2" borderId="4" xfId="0" applyFont="1" applyFill="1" applyBorder="1" applyAlignment="1">
      <alignment horizontal="center" vertical="top" wrapText="1"/>
    </xf>
    <xf numFmtId="49" fontId="2" fillId="2" borderId="0" xfId="0" applyNumberFormat="1" applyFont="1" applyFill="1"/>
    <xf numFmtId="0" fontId="3" fillId="2" borderId="0" xfId="0" applyFont="1" applyFill="1" applyAlignment="1">
      <alignment horizontal="right" wrapText="1"/>
    </xf>
    <xf numFmtId="0" fontId="3" fillId="2" borderId="0" xfId="0" applyFont="1" applyFill="1" applyAlignment="1">
      <alignment wrapText="1"/>
    </xf>
    <xf numFmtId="4" fontId="5" fillId="2" borderId="0" xfId="0" applyNumberFormat="1" applyFont="1" applyFill="1" applyAlignment="1">
      <alignment horizontal="right"/>
    </xf>
    <xf numFmtId="4" fontId="3" fillId="2" borderId="0" xfId="0" applyNumberFormat="1" applyFont="1" applyFill="1" applyAlignment="1">
      <alignment horizontal="right"/>
    </xf>
    <xf numFmtId="4" fontId="3" fillId="2" borderId="0" xfId="0" applyNumberFormat="1" applyFont="1" applyFill="1" applyAlignment="1"/>
    <xf numFmtId="0" fontId="6" fillId="2" borderId="0" xfId="0" applyFont="1" applyFill="1" applyBorder="1" applyAlignment="1">
      <alignment horizontal="center" vertical="center" wrapText="1"/>
    </xf>
    <xf numFmtId="0" fontId="2" fillId="2" borderId="0" xfId="0" applyFont="1" applyFill="1" applyAlignment="1">
      <alignment horizontal="center"/>
    </xf>
    <xf numFmtId="2" fontId="3" fillId="2" borderId="0" xfId="0" applyNumberFormat="1" applyFont="1" applyFill="1" applyAlignment="1">
      <alignment horizontal="right" wrapText="1"/>
    </xf>
    <xf numFmtId="0" fontId="3" fillId="2" borderId="0" xfId="0" applyFont="1" applyFill="1" applyAlignment="1">
      <alignment horizontal="center" wrapText="1"/>
    </xf>
    <xf numFmtId="0" fontId="4" fillId="2" borderId="0" xfId="0" applyFont="1" applyFill="1" applyAlignment="1">
      <alignment vertical="center"/>
    </xf>
    <xf numFmtId="0" fontId="6"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vertical="center"/>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vertical="top" wrapText="1"/>
    </xf>
    <xf numFmtId="0" fontId="3" fillId="2" borderId="0" xfId="0" applyFont="1" applyFill="1" applyBorder="1" applyAlignment="1">
      <alignment vertical="top" wrapText="1"/>
    </xf>
    <xf numFmtId="0" fontId="9" fillId="2" borderId="1" xfId="0" applyFont="1" applyFill="1" applyBorder="1" applyAlignment="1">
      <alignment horizontal="center" vertical="center"/>
    </xf>
    <xf numFmtId="0" fontId="3" fillId="2" borderId="5" xfId="0" applyFont="1" applyFill="1" applyBorder="1" applyAlignment="1">
      <alignment horizontal="left" vertical="top" wrapText="1"/>
    </xf>
    <xf numFmtId="0" fontId="3" fillId="2" borderId="1" xfId="0" applyFont="1" applyFill="1" applyBorder="1" applyAlignment="1">
      <alignment horizontal="center" vertical="center" wrapText="1"/>
    </xf>
    <xf numFmtId="2" fontId="3" fillId="2" borderId="1" xfId="0" applyNumberFormat="1" applyFont="1" applyFill="1" applyBorder="1" applyAlignment="1">
      <alignment horizontal="right" vertical="center"/>
    </xf>
    <xf numFmtId="2" fontId="3" fillId="2" borderId="0" xfId="0" applyNumberFormat="1" applyFont="1" applyFill="1" applyBorder="1" applyAlignment="1">
      <alignment horizontal="right" vertical="center"/>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2" fontId="3" fillId="2" borderId="1" xfId="0" applyNumberFormat="1" applyFont="1" applyFill="1" applyBorder="1" applyAlignment="1">
      <alignment vertical="top" wrapText="1"/>
    </xf>
    <xf numFmtId="4" fontId="3" fillId="2" borderId="1" xfId="0" applyNumberFormat="1" applyFont="1" applyFill="1" applyBorder="1" applyAlignment="1">
      <alignment horizontal="right" vertical="top" wrapText="1"/>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 xfId="0" applyFont="1" applyFill="1" applyBorder="1" applyAlignment="1">
      <alignment horizontal="center" vertical="center"/>
    </xf>
    <xf numFmtId="16" fontId="3" fillId="2" borderId="5" xfId="0" applyNumberFormat="1" applyFont="1" applyFill="1" applyBorder="1" applyAlignment="1">
      <alignment horizontal="center" vertical="top" wrapText="1"/>
    </xf>
    <xf numFmtId="16" fontId="3" fillId="2" borderId="4" xfId="0" applyNumberFormat="1" applyFont="1" applyFill="1" applyBorder="1" applyAlignment="1">
      <alignment horizontal="center" vertical="top" wrapText="1"/>
    </xf>
    <xf numFmtId="16" fontId="3" fillId="2" borderId="3" xfId="0" applyNumberFormat="1" applyFont="1" applyFill="1" applyBorder="1" applyAlignment="1">
      <alignment horizontal="center" vertical="top" wrapText="1"/>
    </xf>
    <xf numFmtId="0" fontId="9" fillId="2" borderId="1" xfId="0" applyFont="1" applyFill="1" applyBorder="1" applyAlignment="1">
      <alignment vertical="center"/>
    </xf>
    <xf numFmtId="4" fontId="4" fillId="2" borderId="0" xfId="0" applyNumberFormat="1" applyFont="1" applyFill="1"/>
    <xf numFmtId="0" fontId="3" fillId="2" borderId="1" xfId="0" applyFont="1" applyFill="1" applyBorder="1" applyAlignment="1">
      <alignment vertical="top" wrapText="1"/>
    </xf>
    <xf numFmtId="0" fontId="3" fillId="2" borderId="5" xfId="0" applyFont="1" applyFill="1" applyBorder="1" applyAlignment="1">
      <alignment vertical="top" wrapText="1"/>
    </xf>
    <xf numFmtId="0" fontId="3" fillId="2" borderId="4" xfId="0" applyFont="1" applyFill="1" applyBorder="1" applyAlignment="1">
      <alignment vertical="top" wrapText="1"/>
    </xf>
    <xf numFmtId="0" fontId="3" fillId="2" borderId="3" xfId="0" applyFont="1" applyFill="1" applyBorder="1" applyAlignment="1">
      <alignment vertical="top" wrapText="1"/>
    </xf>
    <xf numFmtId="4" fontId="5" fillId="2" borderId="0" xfId="0" applyNumberFormat="1" applyFont="1" applyFill="1"/>
    <xf numFmtId="0" fontId="4" fillId="2" borderId="0" xfId="0" applyFont="1" applyFill="1" applyAlignment="1">
      <alignment horizontal="center" vertical="center" wrapText="1"/>
    </xf>
    <xf numFmtId="2" fontId="6" fillId="2" borderId="0" xfId="0" applyNumberFormat="1" applyFont="1" applyFill="1" applyBorder="1" applyAlignment="1">
      <alignment horizontal="center" vertical="center" wrapText="1"/>
    </xf>
    <xf numFmtId="4" fontId="3" fillId="2" borderId="0" xfId="0" applyNumberFormat="1" applyFont="1" applyFill="1" applyBorder="1" applyAlignment="1">
      <alignment vertical="center" wrapText="1"/>
    </xf>
    <xf numFmtId="2" fontId="3" fillId="2" borderId="0" xfId="0" applyNumberFormat="1" applyFont="1" applyFill="1" applyBorder="1" applyAlignment="1">
      <alignment vertical="center" wrapText="1"/>
    </xf>
    <xf numFmtId="4" fontId="4" fillId="2" borderId="0" xfId="0" applyNumberFormat="1" applyFont="1" applyFill="1" applyAlignment="1">
      <alignment horizontal="center" vertical="center" wrapText="1"/>
    </xf>
    <xf numFmtId="4" fontId="9" fillId="2" borderId="1" xfId="0" applyNumberFormat="1" applyFont="1" applyFill="1" applyBorder="1" applyAlignment="1">
      <alignment horizontal="center" vertical="top" wrapText="1"/>
    </xf>
    <xf numFmtId="1" fontId="3" fillId="2" borderId="5" xfId="0" applyNumberFormat="1" applyFont="1" applyFill="1" applyBorder="1" applyAlignment="1">
      <alignment horizontal="center" vertical="top" wrapText="1"/>
    </xf>
    <xf numFmtId="1" fontId="3" fillId="2" borderId="6" xfId="0" applyNumberFormat="1" applyFont="1" applyFill="1" applyBorder="1" applyAlignment="1">
      <alignment horizontal="center" vertical="top" wrapText="1"/>
    </xf>
    <xf numFmtId="1" fontId="3" fillId="2" borderId="2" xfId="0" applyNumberFormat="1" applyFont="1" applyFill="1" applyBorder="1" applyAlignment="1">
      <alignment horizontal="center" vertical="top" wrapText="1"/>
    </xf>
    <xf numFmtId="1" fontId="3" fillId="2" borderId="7" xfId="0" applyNumberFormat="1" applyFont="1" applyFill="1" applyBorder="1" applyAlignment="1">
      <alignment horizontal="center" vertical="top" wrapText="1"/>
    </xf>
    <xf numFmtId="4" fontId="3" fillId="2" borderId="1" xfId="0" applyNumberFormat="1" applyFont="1" applyFill="1" applyBorder="1" applyAlignment="1">
      <alignment horizontal="center" vertical="top" wrapText="1"/>
    </xf>
    <xf numFmtId="1" fontId="3" fillId="2" borderId="3" xfId="0" applyNumberFormat="1" applyFont="1" applyFill="1" applyBorder="1" applyAlignment="1">
      <alignment horizontal="center" vertical="top" wrapText="1"/>
    </xf>
    <xf numFmtId="3" fontId="3" fillId="2" borderId="1" xfId="0" applyNumberFormat="1" applyFont="1" applyFill="1" applyBorder="1" applyAlignment="1">
      <alignment horizontal="center" vertical="top" wrapText="1"/>
    </xf>
    <xf numFmtId="1" fontId="3" fillId="2" borderId="1" xfId="0" applyNumberFormat="1" applyFont="1" applyFill="1" applyBorder="1" applyAlignment="1">
      <alignment horizontal="center" vertical="top" wrapText="1"/>
    </xf>
    <xf numFmtId="0" fontId="8" fillId="2" borderId="6"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7" xfId="0" applyFont="1" applyFill="1" applyBorder="1" applyAlignment="1">
      <alignment horizontal="center" vertical="top" wrapText="1"/>
    </xf>
    <xf numFmtId="49" fontId="10" fillId="2" borderId="1" xfId="0" applyNumberFormat="1" applyFont="1" applyFill="1" applyBorder="1" applyAlignment="1">
      <alignment horizontal="center" vertical="top" wrapText="1"/>
    </xf>
    <xf numFmtId="0" fontId="10" fillId="2" borderId="1" xfId="0" applyFont="1" applyFill="1" applyBorder="1" applyAlignment="1">
      <alignment vertical="top" wrapText="1"/>
    </xf>
    <xf numFmtId="0" fontId="10" fillId="2" borderId="1" xfId="0" applyFont="1" applyFill="1" applyBorder="1" applyAlignment="1">
      <alignment horizontal="center" vertical="top" wrapText="1"/>
    </xf>
    <xf numFmtId="4" fontId="10" fillId="2" borderId="1" xfId="0" applyNumberFormat="1" applyFont="1" applyFill="1" applyBorder="1" applyAlignment="1">
      <alignment vertical="top" wrapText="1"/>
    </xf>
    <xf numFmtId="4" fontId="10" fillId="2" borderId="1" xfId="0" applyNumberFormat="1" applyFont="1" applyFill="1" applyBorder="1" applyAlignment="1">
      <alignment horizontal="center" vertical="top" wrapText="1"/>
    </xf>
    <xf numFmtId="164" fontId="11" fillId="2" borderId="5" xfId="0" applyNumberFormat="1" applyFont="1" applyFill="1" applyBorder="1" applyAlignment="1">
      <alignment horizontal="left" vertical="top" wrapText="1"/>
    </xf>
    <xf numFmtId="164" fontId="11" fillId="2" borderId="4" xfId="0" applyNumberFormat="1" applyFont="1" applyFill="1" applyBorder="1" applyAlignment="1">
      <alignment horizontal="left" vertical="top" wrapText="1"/>
    </xf>
    <xf numFmtId="164" fontId="11" fillId="2" borderId="3" xfId="0" applyNumberFormat="1" applyFont="1" applyFill="1" applyBorder="1" applyAlignment="1">
      <alignment horizontal="left" vertical="top" wrapText="1"/>
    </xf>
    <xf numFmtId="4" fontId="3" fillId="2" borderId="5" xfId="0" applyNumberFormat="1" applyFont="1" applyFill="1" applyBorder="1" applyAlignment="1">
      <alignment horizontal="center" vertical="top" wrapText="1"/>
    </xf>
    <xf numFmtId="4" fontId="3" fillId="2" borderId="4" xfId="0" applyNumberFormat="1" applyFont="1" applyFill="1" applyBorder="1" applyAlignment="1">
      <alignment horizontal="center" vertical="top" wrapText="1"/>
    </xf>
    <xf numFmtId="4" fontId="3" fillId="2" borderId="3" xfId="0" applyNumberFormat="1" applyFont="1" applyFill="1" applyBorder="1" applyAlignment="1">
      <alignment horizontal="center" vertical="top" wrapText="1"/>
    </xf>
    <xf numFmtId="2" fontId="3" fillId="2" borderId="1" xfId="0" applyNumberFormat="1" applyFont="1" applyFill="1" applyBorder="1" applyAlignment="1">
      <alignment horizontal="right" vertical="top" wrapText="1"/>
    </xf>
    <xf numFmtId="2" fontId="4" fillId="2" borderId="0" xfId="0" applyNumberFormat="1" applyFont="1" applyFill="1"/>
    <xf numFmtId="16" fontId="10" fillId="2" borderId="5" xfId="0" applyNumberFormat="1" applyFont="1" applyFill="1" applyBorder="1" applyAlignment="1">
      <alignment horizontal="center" vertical="top" wrapText="1"/>
    </xf>
    <xf numFmtId="0" fontId="10" fillId="2" borderId="5" xfId="0" applyFont="1" applyFill="1" applyBorder="1" applyAlignment="1">
      <alignment horizontal="left" vertical="top" wrapText="1"/>
    </xf>
    <xf numFmtId="0" fontId="12" fillId="2" borderId="5" xfId="0" applyFont="1" applyFill="1" applyBorder="1" applyAlignment="1">
      <alignment horizontal="left" vertical="top" wrapText="1"/>
    </xf>
    <xf numFmtId="16" fontId="10" fillId="2" borderId="4" xfId="0" applyNumberFormat="1" applyFont="1" applyFill="1" applyBorder="1" applyAlignment="1">
      <alignment horizontal="center" vertical="top" wrapText="1"/>
    </xf>
    <xf numFmtId="0" fontId="10" fillId="2" borderId="4" xfId="0" applyFont="1" applyFill="1" applyBorder="1" applyAlignment="1">
      <alignment horizontal="left" vertical="top" wrapText="1"/>
    </xf>
    <xf numFmtId="0" fontId="12" fillId="2" borderId="4" xfId="0" applyFont="1" applyFill="1" applyBorder="1" applyAlignment="1">
      <alignment horizontal="left" vertical="top" wrapText="1"/>
    </xf>
    <xf numFmtId="16" fontId="10" fillId="2" borderId="3" xfId="0" applyNumberFormat="1" applyFont="1" applyFill="1" applyBorder="1" applyAlignment="1">
      <alignment horizontal="center" vertical="top" wrapText="1"/>
    </xf>
    <xf numFmtId="0" fontId="10" fillId="2" borderId="3" xfId="0" applyFont="1" applyFill="1" applyBorder="1" applyAlignment="1">
      <alignment horizontal="left" vertical="top" wrapText="1"/>
    </xf>
    <xf numFmtId="0" fontId="12" fillId="2" borderId="3" xfId="0" applyFont="1" applyFill="1" applyBorder="1" applyAlignment="1">
      <alignment horizontal="left" vertical="top" wrapText="1"/>
    </xf>
    <xf numFmtId="49" fontId="10" fillId="2" borderId="5" xfId="0" applyNumberFormat="1"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10" xfId="0" applyFont="1" applyFill="1" applyBorder="1" applyAlignment="1">
      <alignment horizontal="center" vertical="top" wrapText="1"/>
    </xf>
    <xf numFmtId="4" fontId="10" fillId="2" borderId="5" xfId="0" applyNumberFormat="1" applyFont="1" applyFill="1" applyBorder="1" applyAlignment="1">
      <alignment horizontal="center" vertical="top" wrapText="1"/>
    </xf>
    <xf numFmtId="0" fontId="10" fillId="2" borderId="5" xfId="0" applyFont="1" applyFill="1" applyBorder="1" applyAlignment="1">
      <alignment horizontal="center" vertical="top" wrapText="1"/>
    </xf>
    <xf numFmtId="49" fontId="10" fillId="2" borderId="4" xfId="0" applyNumberFormat="1"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3" xfId="0" applyFont="1" applyFill="1" applyBorder="1" applyAlignment="1">
      <alignment horizontal="center" vertical="top" wrapText="1"/>
    </xf>
    <xf numFmtId="4" fontId="10" fillId="2" borderId="4" xfId="0" applyNumberFormat="1" applyFont="1" applyFill="1" applyBorder="1" applyAlignment="1">
      <alignment horizontal="center" vertical="top" wrapText="1"/>
    </xf>
    <xf numFmtId="0" fontId="10" fillId="2" borderId="4" xfId="0" applyFont="1" applyFill="1" applyBorder="1" applyAlignment="1">
      <alignment horizontal="center" vertical="top" wrapText="1"/>
    </xf>
    <xf numFmtId="4" fontId="10" fillId="2" borderId="3" xfId="0" applyNumberFormat="1" applyFont="1" applyFill="1" applyBorder="1" applyAlignment="1">
      <alignment horizontal="center" vertical="top" wrapText="1"/>
    </xf>
    <xf numFmtId="0" fontId="10" fillId="2" borderId="3" xfId="0" applyFont="1" applyFill="1" applyBorder="1" applyAlignment="1">
      <alignment horizontal="center" vertical="top" wrapText="1"/>
    </xf>
    <xf numFmtId="4" fontId="10" fillId="2" borderId="1" xfId="0" applyNumberFormat="1" applyFont="1" applyFill="1" applyBorder="1" applyAlignment="1">
      <alignment horizontal="center" vertical="top" wrapText="1"/>
    </xf>
    <xf numFmtId="49" fontId="10" fillId="2" borderId="3" xfId="0" applyNumberFormat="1" applyFont="1" applyFill="1" applyBorder="1" applyAlignment="1">
      <alignment horizontal="center" vertical="top" wrapText="1"/>
    </xf>
    <xf numFmtId="0" fontId="7" fillId="2" borderId="11" xfId="0" applyFont="1" applyFill="1" applyBorder="1" applyAlignment="1">
      <alignment horizontal="center" vertical="top" wrapText="1"/>
    </xf>
    <xf numFmtId="0" fontId="7" fillId="2" borderId="12" xfId="0" applyFont="1" applyFill="1" applyBorder="1" applyAlignment="1">
      <alignment horizontal="center" vertical="top" wrapText="1"/>
    </xf>
    <xf numFmtId="2" fontId="10" fillId="2" borderId="1" xfId="0" applyNumberFormat="1" applyFont="1" applyFill="1" applyBorder="1" applyAlignment="1">
      <alignment horizontal="center" vertical="top" wrapText="1"/>
    </xf>
    <xf numFmtId="2" fontId="10" fillId="2" borderId="1" xfId="0" applyNumberFormat="1" applyFont="1" applyFill="1" applyBorder="1" applyAlignment="1">
      <alignment vertical="top" wrapText="1"/>
    </xf>
    <xf numFmtId="0" fontId="11" fillId="2" borderId="5" xfId="0" applyFont="1" applyFill="1" applyBorder="1" applyAlignment="1">
      <alignment horizontal="left" vertical="top" wrapText="1"/>
    </xf>
    <xf numFmtId="0" fontId="11" fillId="2" borderId="4" xfId="0" applyFont="1" applyFill="1" applyBorder="1" applyAlignment="1">
      <alignment horizontal="left" vertical="top" wrapText="1"/>
    </xf>
    <xf numFmtId="0" fontId="11" fillId="2" borderId="3" xfId="0" applyFont="1" applyFill="1" applyBorder="1" applyAlignment="1">
      <alignment horizontal="left" vertical="top" wrapText="1"/>
    </xf>
    <xf numFmtId="16" fontId="3" fillId="2" borderId="1" xfId="0" applyNumberFormat="1" applyFont="1" applyFill="1" applyBorder="1" applyAlignment="1">
      <alignment horizontal="center"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4" fontId="10" fillId="2" borderId="1" xfId="0" applyNumberFormat="1" applyFont="1" applyFill="1" applyBorder="1" applyAlignment="1">
      <alignment horizontal="right" vertical="top" wrapText="1"/>
    </xf>
    <xf numFmtId="2" fontId="10" fillId="2" borderId="1" xfId="0" applyNumberFormat="1" applyFont="1" applyFill="1" applyBorder="1" applyAlignment="1">
      <alignment horizontal="right" vertical="top" wrapText="1"/>
    </xf>
    <xf numFmtId="0" fontId="13" fillId="2" borderId="1" xfId="0" applyFont="1" applyFill="1" applyBorder="1" applyAlignment="1">
      <alignment vertical="top" wrapText="1"/>
    </xf>
    <xf numFmtId="0" fontId="7" fillId="2" borderId="1" xfId="0" applyFont="1" applyFill="1" applyBorder="1" applyAlignment="1">
      <alignment horizontal="right" vertical="top" wrapText="1"/>
    </xf>
    <xf numFmtId="0" fontId="14" fillId="2" borderId="1" xfId="0" applyFont="1" applyFill="1" applyBorder="1" applyAlignment="1">
      <alignment vertical="top" wrapText="1"/>
    </xf>
    <xf numFmtId="2" fontId="5" fillId="2" borderId="0" xfId="0" applyNumberFormat="1" applyFont="1" applyFill="1"/>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8"/>
  <sheetViews>
    <sheetView tabSelected="1" view="pageBreakPreview" zoomScale="80" zoomScaleNormal="90" zoomScaleSheetLayoutView="80" workbookViewId="0">
      <selection activeCell="F17" sqref="F17"/>
    </sheetView>
  </sheetViews>
  <sheetFormatPr defaultColWidth="9.140625" defaultRowHeight="12.75" x14ac:dyDescent="0.2"/>
  <cols>
    <col min="1" max="1" width="9.140625" style="26"/>
    <col min="2" max="2" width="30.42578125" style="3" customWidth="1"/>
    <col min="3" max="3" width="22.85546875" style="3" customWidth="1"/>
    <col min="4" max="4" width="22.42578125" style="3" customWidth="1"/>
    <col min="5" max="5" width="16" style="3" customWidth="1"/>
    <col min="6" max="7" width="14.28515625" style="61"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5" s="1" customFormat="1" ht="18" customHeight="1" x14ac:dyDescent="0.25">
      <c r="A1" s="16"/>
      <c r="C1" s="23"/>
      <c r="D1" s="17"/>
      <c r="E1" s="17"/>
      <c r="F1" s="2" t="s">
        <v>168</v>
      </c>
      <c r="G1" s="2"/>
      <c r="H1" s="2"/>
      <c r="I1" s="2"/>
      <c r="J1" s="2"/>
      <c r="K1" s="2"/>
      <c r="L1" s="18"/>
      <c r="M1" s="17"/>
      <c r="N1" s="17"/>
      <c r="O1" s="17"/>
    </row>
    <row r="2" spans="1:15" s="1" customFormat="1" ht="18" customHeight="1" x14ac:dyDescent="0.25">
      <c r="A2" s="16"/>
      <c r="C2" s="23"/>
      <c r="D2" s="17"/>
      <c r="E2" s="17"/>
      <c r="F2" s="24"/>
      <c r="G2" s="24"/>
      <c r="H2" s="24"/>
      <c r="I2" s="25" t="s">
        <v>170</v>
      </c>
      <c r="J2" s="25"/>
      <c r="K2" s="25"/>
      <c r="L2" s="25"/>
      <c r="M2" s="17"/>
      <c r="N2" s="17"/>
      <c r="O2" s="17"/>
    </row>
    <row r="3" spans="1:15" s="4" customFormat="1" ht="15" customHeight="1" x14ac:dyDescent="0.25">
      <c r="C3" s="5"/>
      <c r="D3" s="5"/>
      <c r="E3" s="19"/>
      <c r="F3" s="2" t="s">
        <v>66</v>
      </c>
      <c r="G3" s="2"/>
      <c r="H3" s="2"/>
      <c r="I3" s="2"/>
      <c r="J3" s="2"/>
      <c r="K3" s="2"/>
      <c r="L3" s="17"/>
      <c r="M3" s="18"/>
    </row>
    <row r="4" spans="1:15" s="4" customFormat="1" ht="15" x14ac:dyDescent="0.25">
      <c r="C4" s="5"/>
      <c r="D4" s="5"/>
      <c r="E4" s="19"/>
      <c r="F4" s="6" t="s">
        <v>35</v>
      </c>
      <c r="G4" s="6"/>
      <c r="H4" s="6"/>
      <c r="I4" s="6"/>
      <c r="J4" s="6"/>
      <c r="K4" s="6"/>
      <c r="L4" s="20"/>
      <c r="M4" s="21"/>
    </row>
    <row r="5" spans="1:15" s="4" customFormat="1" ht="14.1" customHeight="1" x14ac:dyDescent="0.25">
      <c r="C5" s="6" t="s">
        <v>22</v>
      </c>
      <c r="D5" s="6"/>
      <c r="E5" s="6"/>
      <c r="F5" s="6"/>
      <c r="G5" s="6"/>
      <c r="H5" s="6"/>
      <c r="I5" s="6"/>
      <c r="J5" s="6"/>
      <c r="K5" s="6"/>
      <c r="L5" s="20"/>
      <c r="M5" s="21"/>
    </row>
    <row r="6" spans="1:15" s="4" customFormat="1" ht="15" customHeight="1" x14ac:dyDescent="0.25">
      <c r="C6" s="5"/>
      <c r="D6" s="5"/>
      <c r="E6" s="19"/>
      <c r="F6" s="2" t="s">
        <v>129</v>
      </c>
      <c r="G6" s="2"/>
      <c r="H6" s="2"/>
      <c r="I6" s="2"/>
      <c r="J6" s="2"/>
      <c r="K6" s="2"/>
      <c r="L6" s="17"/>
      <c r="M6" s="18"/>
    </row>
    <row r="7" spans="1:15" ht="45" customHeight="1" x14ac:dyDescent="0.2">
      <c r="B7" s="22" t="s">
        <v>50</v>
      </c>
      <c r="C7" s="22"/>
      <c r="D7" s="22"/>
      <c r="E7" s="22"/>
      <c r="F7" s="22"/>
      <c r="G7" s="22"/>
      <c r="H7" s="22"/>
      <c r="I7" s="22"/>
      <c r="J7" s="22"/>
      <c r="K7" s="22"/>
      <c r="L7" s="27"/>
    </row>
    <row r="8" spans="1:15" ht="15.75" x14ac:dyDescent="0.2">
      <c r="B8" s="28"/>
      <c r="C8" s="28"/>
      <c r="D8" s="28"/>
      <c r="E8" s="28"/>
      <c r="F8" s="29"/>
      <c r="G8" s="29"/>
      <c r="H8" s="28"/>
      <c r="I8" s="28"/>
      <c r="J8" s="28"/>
      <c r="K8" s="28"/>
      <c r="L8" s="28"/>
    </row>
    <row r="9" spans="1:15" ht="31.5" customHeight="1" x14ac:dyDescent="0.2">
      <c r="A9" s="30" t="s">
        <v>4</v>
      </c>
      <c r="B9" s="30" t="s">
        <v>29</v>
      </c>
      <c r="C9" s="30" t="s">
        <v>3</v>
      </c>
      <c r="D9" s="30" t="s">
        <v>27</v>
      </c>
      <c r="E9" s="31" t="s">
        <v>26</v>
      </c>
      <c r="F9" s="32"/>
      <c r="G9" s="32"/>
      <c r="H9" s="32"/>
      <c r="I9" s="32"/>
      <c r="J9" s="33"/>
      <c r="K9" s="30" t="s">
        <v>28</v>
      </c>
      <c r="L9" s="34"/>
    </row>
    <row r="10" spans="1:15" ht="40.5" customHeight="1" x14ac:dyDescent="0.2">
      <c r="A10" s="35"/>
      <c r="B10" s="35"/>
      <c r="C10" s="35"/>
      <c r="D10" s="35"/>
      <c r="E10" s="36" t="s">
        <v>0</v>
      </c>
      <c r="F10" s="12" t="s">
        <v>43</v>
      </c>
      <c r="G10" s="12" t="s">
        <v>44</v>
      </c>
      <c r="H10" s="12" t="s">
        <v>45</v>
      </c>
      <c r="I10" s="12" t="s">
        <v>46</v>
      </c>
      <c r="J10" s="12" t="s">
        <v>47</v>
      </c>
      <c r="K10" s="35"/>
      <c r="L10" s="34"/>
    </row>
    <row r="11" spans="1:15" ht="15.75" customHeight="1" x14ac:dyDescent="0.2">
      <c r="A11" s="37"/>
      <c r="B11" s="38" t="s">
        <v>37</v>
      </c>
      <c r="C11" s="39"/>
      <c r="D11" s="39"/>
      <c r="E11" s="39"/>
      <c r="F11" s="39"/>
      <c r="G11" s="39"/>
      <c r="H11" s="39"/>
      <c r="I11" s="39"/>
      <c r="J11" s="39"/>
      <c r="K11" s="40"/>
      <c r="L11" s="41"/>
    </row>
    <row r="12" spans="1:15" ht="75" x14ac:dyDescent="0.2">
      <c r="A12" s="42" t="s">
        <v>32</v>
      </c>
      <c r="B12" s="43" t="s">
        <v>94</v>
      </c>
      <c r="C12" s="7"/>
      <c r="D12" s="7"/>
      <c r="E12" s="7"/>
      <c r="F12" s="14"/>
      <c r="G12" s="14"/>
      <c r="H12" s="7"/>
      <c r="I12" s="7"/>
      <c r="J12" s="7"/>
      <c r="K12" s="7"/>
      <c r="L12" s="44"/>
    </row>
    <row r="13" spans="1:15" ht="15" customHeight="1" x14ac:dyDescent="0.2">
      <c r="A13" s="45" t="s">
        <v>11</v>
      </c>
      <c r="B13" s="46" t="s">
        <v>80</v>
      </c>
      <c r="C13" s="7" t="s">
        <v>2</v>
      </c>
      <c r="D13" s="47" t="s">
        <v>30</v>
      </c>
      <c r="E13" s="14">
        <f t="shared" ref="E13:E22" si="0">SUM(F13:J13)</f>
        <v>14158</v>
      </c>
      <c r="F13" s="14">
        <f t="shared" ref="F13:J13" si="1">SUM(F14:F17)</f>
        <v>0</v>
      </c>
      <c r="G13" s="14">
        <f t="shared" si="1"/>
        <v>0</v>
      </c>
      <c r="H13" s="14">
        <f t="shared" si="1"/>
        <v>14158</v>
      </c>
      <c r="I13" s="14">
        <f t="shared" si="1"/>
        <v>0</v>
      </c>
      <c r="J13" s="14">
        <f t="shared" si="1"/>
        <v>0</v>
      </c>
      <c r="K13" s="48"/>
      <c r="L13" s="49"/>
    </row>
    <row r="14" spans="1:15" ht="30" x14ac:dyDescent="0.2">
      <c r="A14" s="45"/>
      <c r="B14" s="50"/>
      <c r="C14" s="7" t="s">
        <v>1</v>
      </c>
      <c r="D14" s="47"/>
      <c r="E14" s="14">
        <f t="shared" si="0"/>
        <v>0</v>
      </c>
      <c r="F14" s="14">
        <v>0</v>
      </c>
      <c r="G14" s="14">
        <v>0</v>
      </c>
      <c r="H14" s="14">
        <v>0</v>
      </c>
      <c r="I14" s="14">
        <v>0</v>
      </c>
      <c r="J14" s="14">
        <v>0</v>
      </c>
      <c r="K14" s="48"/>
      <c r="L14" s="49"/>
    </row>
    <row r="15" spans="1:15" ht="30" x14ac:dyDescent="0.2">
      <c r="A15" s="45"/>
      <c r="B15" s="50"/>
      <c r="C15" s="7" t="s">
        <v>6</v>
      </c>
      <c r="D15" s="47"/>
      <c r="E15" s="14">
        <f t="shared" si="0"/>
        <v>13450</v>
      </c>
      <c r="F15" s="14">
        <v>0</v>
      </c>
      <c r="G15" s="14">
        <v>0</v>
      </c>
      <c r="H15" s="14">
        <v>13450</v>
      </c>
      <c r="I15" s="14">
        <v>0</v>
      </c>
      <c r="J15" s="14">
        <v>0</v>
      </c>
      <c r="K15" s="48"/>
      <c r="L15" s="49"/>
    </row>
    <row r="16" spans="1:15" ht="45" x14ac:dyDescent="0.2">
      <c r="A16" s="45"/>
      <c r="B16" s="50"/>
      <c r="C16" s="7" t="s">
        <v>14</v>
      </c>
      <c r="D16" s="47"/>
      <c r="E16" s="14">
        <f t="shared" si="0"/>
        <v>708</v>
      </c>
      <c r="F16" s="14">
        <v>0</v>
      </c>
      <c r="G16" s="14">
        <v>0</v>
      </c>
      <c r="H16" s="14">
        <v>708</v>
      </c>
      <c r="I16" s="14">
        <v>0</v>
      </c>
      <c r="J16" s="14">
        <v>0</v>
      </c>
      <c r="K16" s="48"/>
      <c r="L16" s="49"/>
    </row>
    <row r="17" spans="1:12" ht="30" x14ac:dyDescent="0.2">
      <c r="A17" s="45"/>
      <c r="B17" s="51"/>
      <c r="C17" s="7" t="s">
        <v>20</v>
      </c>
      <c r="D17" s="47"/>
      <c r="E17" s="14">
        <f t="shared" si="0"/>
        <v>0</v>
      </c>
      <c r="F17" s="14">
        <v>0</v>
      </c>
      <c r="G17" s="14">
        <v>0</v>
      </c>
      <c r="H17" s="14">
        <v>0</v>
      </c>
      <c r="I17" s="14">
        <v>0</v>
      </c>
      <c r="J17" s="14">
        <v>0</v>
      </c>
      <c r="K17" s="48"/>
      <c r="L17" s="49"/>
    </row>
    <row r="18" spans="1:12" ht="15" customHeight="1" x14ac:dyDescent="0.2">
      <c r="A18" s="45" t="s">
        <v>58</v>
      </c>
      <c r="B18" s="46" t="s">
        <v>95</v>
      </c>
      <c r="C18" s="7" t="s">
        <v>2</v>
      </c>
      <c r="D18" s="47"/>
      <c r="E18" s="14">
        <f t="shared" si="0"/>
        <v>7081</v>
      </c>
      <c r="F18" s="14">
        <f t="shared" ref="F18:J18" si="2">SUM(F19:F22)</f>
        <v>7081</v>
      </c>
      <c r="G18" s="14">
        <f t="shared" si="2"/>
        <v>0</v>
      </c>
      <c r="H18" s="14">
        <f t="shared" si="2"/>
        <v>0</v>
      </c>
      <c r="I18" s="14">
        <f t="shared" si="2"/>
        <v>0</v>
      </c>
      <c r="J18" s="14">
        <f t="shared" si="2"/>
        <v>0</v>
      </c>
      <c r="K18" s="48"/>
      <c r="L18" s="49"/>
    </row>
    <row r="19" spans="1:12" ht="30" x14ac:dyDescent="0.2">
      <c r="A19" s="45"/>
      <c r="B19" s="50"/>
      <c r="C19" s="7" t="s">
        <v>1</v>
      </c>
      <c r="D19" s="47"/>
      <c r="E19" s="14">
        <f t="shared" si="0"/>
        <v>0</v>
      </c>
      <c r="F19" s="14">
        <v>0</v>
      </c>
      <c r="G19" s="14">
        <v>0</v>
      </c>
      <c r="H19" s="14">
        <v>0</v>
      </c>
      <c r="I19" s="14">
        <v>0</v>
      </c>
      <c r="J19" s="14">
        <v>0</v>
      </c>
      <c r="K19" s="48"/>
      <c r="L19" s="49"/>
    </row>
    <row r="20" spans="1:12" ht="30" x14ac:dyDescent="0.2">
      <c r="A20" s="45"/>
      <c r="B20" s="50"/>
      <c r="C20" s="7" t="s">
        <v>6</v>
      </c>
      <c r="D20" s="47"/>
      <c r="E20" s="14">
        <f t="shared" si="0"/>
        <v>0</v>
      </c>
      <c r="F20" s="14">
        <v>0</v>
      </c>
      <c r="G20" s="14">
        <v>0</v>
      </c>
      <c r="H20" s="14">
        <v>0</v>
      </c>
      <c r="I20" s="14">
        <v>0</v>
      </c>
      <c r="J20" s="14">
        <v>0</v>
      </c>
      <c r="K20" s="48"/>
      <c r="L20" s="49"/>
    </row>
    <row r="21" spans="1:12" ht="45" x14ac:dyDescent="0.2">
      <c r="A21" s="45"/>
      <c r="B21" s="50"/>
      <c r="C21" s="7" t="s">
        <v>14</v>
      </c>
      <c r="D21" s="47"/>
      <c r="E21" s="14">
        <f t="shared" si="0"/>
        <v>7081</v>
      </c>
      <c r="F21" s="14">
        <v>7081</v>
      </c>
      <c r="G21" s="14">
        <v>0</v>
      </c>
      <c r="H21" s="14">
        <v>0</v>
      </c>
      <c r="I21" s="14">
        <v>0</v>
      </c>
      <c r="J21" s="14">
        <v>0</v>
      </c>
      <c r="K21" s="48"/>
      <c r="L21" s="49"/>
    </row>
    <row r="22" spans="1:12" ht="30" x14ac:dyDescent="0.2">
      <c r="A22" s="45"/>
      <c r="B22" s="51"/>
      <c r="C22" s="7" t="s">
        <v>20</v>
      </c>
      <c r="D22" s="47"/>
      <c r="E22" s="14">
        <f t="shared" si="0"/>
        <v>0</v>
      </c>
      <c r="F22" s="14">
        <v>0</v>
      </c>
      <c r="G22" s="14">
        <v>0</v>
      </c>
      <c r="H22" s="14">
        <v>0</v>
      </c>
      <c r="I22" s="14">
        <v>0</v>
      </c>
      <c r="J22" s="14">
        <v>0</v>
      </c>
      <c r="K22" s="48"/>
      <c r="L22" s="49"/>
    </row>
    <row r="23" spans="1:12" ht="15" customHeight="1" x14ac:dyDescent="0.2">
      <c r="A23" s="45" t="s">
        <v>55</v>
      </c>
      <c r="B23" s="46" t="s">
        <v>82</v>
      </c>
      <c r="C23" s="7" t="s">
        <v>2</v>
      </c>
      <c r="D23" s="47"/>
      <c r="E23" s="14">
        <f t="shared" ref="E23:E27" si="3">SUM(F23:J23)</f>
        <v>0</v>
      </c>
      <c r="F23" s="14">
        <f t="shared" ref="F23:J23" si="4">SUM(F24:F27)</f>
        <v>0</v>
      </c>
      <c r="G23" s="14">
        <f t="shared" si="4"/>
        <v>0</v>
      </c>
      <c r="H23" s="14">
        <f t="shared" si="4"/>
        <v>0</v>
      </c>
      <c r="I23" s="14">
        <f t="shared" si="4"/>
        <v>0</v>
      </c>
      <c r="J23" s="14">
        <f t="shared" si="4"/>
        <v>0</v>
      </c>
      <c r="K23" s="48"/>
      <c r="L23" s="49"/>
    </row>
    <row r="24" spans="1:12" ht="30" x14ac:dyDescent="0.2">
      <c r="A24" s="45"/>
      <c r="B24" s="50"/>
      <c r="C24" s="7" t="s">
        <v>1</v>
      </c>
      <c r="D24" s="47"/>
      <c r="E24" s="14">
        <f t="shared" si="3"/>
        <v>0</v>
      </c>
      <c r="F24" s="14">
        <v>0</v>
      </c>
      <c r="G24" s="14">
        <v>0</v>
      </c>
      <c r="H24" s="14">
        <v>0</v>
      </c>
      <c r="I24" s="14">
        <v>0</v>
      </c>
      <c r="J24" s="14">
        <v>0</v>
      </c>
      <c r="K24" s="48"/>
      <c r="L24" s="49"/>
    </row>
    <row r="25" spans="1:12" ht="30" x14ac:dyDescent="0.2">
      <c r="A25" s="45"/>
      <c r="B25" s="50"/>
      <c r="C25" s="7" t="s">
        <v>6</v>
      </c>
      <c r="D25" s="47"/>
      <c r="E25" s="14">
        <f t="shared" si="3"/>
        <v>0</v>
      </c>
      <c r="F25" s="14">
        <v>0</v>
      </c>
      <c r="G25" s="14">
        <v>0</v>
      </c>
      <c r="H25" s="14">
        <v>0</v>
      </c>
      <c r="I25" s="14">
        <v>0</v>
      </c>
      <c r="J25" s="14">
        <v>0</v>
      </c>
      <c r="K25" s="48"/>
      <c r="L25" s="49"/>
    </row>
    <row r="26" spans="1:12" ht="45" x14ac:dyDescent="0.2">
      <c r="A26" s="45"/>
      <c r="B26" s="50"/>
      <c r="C26" s="7" t="s">
        <v>14</v>
      </c>
      <c r="D26" s="47"/>
      <c r="E26" s="14">
        <f t="shared" si="3"/>
        <v>0</v>
      </c>
      <c r="F26" s="14">
        <v>0</v>
      </c>
      <c r="G26" s="14">
        <v>0</v>
      </c>
      <c r="H26" s="14">
        <v>0</v>
      </c>
      <c r="I26" s="14">
        <v>0</v>
      </c>
      <c r="J26" s="14">
        <v>0</v>
      </c>
      <c r="K26" s="48"/>
      <c r="L26" s="49"/>
    </row>
    <row r="27" spans="1:12" ht="30" x14ac:dyDescent="0.2">
      <c r="A27" s="45"/>
      <c r="B27" s="51"/>
      <c r="C27" s="7" t="s">
        <v>20</v>
      </c>
      <c r="D27" s="47"/>
      <c r="E27" s="14">
        <f t="shared" si="3"/>
        <v>0</v>
      </c>
      <c r="F27" s="14">
        <v>0</v>
      </c>
      <c r="G27" s="14">
        <v>0</v>
      </c>
      <c r="H27" s="14">
        <v>0</v>
      </c>
      <c r="I27" s="14">
        <v>0</v>
      </c>
      <c r="J27" s="14">
        <v>0</v>
      </c>
      <c r="K27" s="48"/>
      <c r="L27" s="49"/>
    </row>
    <row r="28" spans="1:12" ht="15" customHeight="1" x14ac:dyDescent="0.2">
      <c r="A28" s="45" t="s">
        <v>57</v>
      </c>
      <c r="B28" s="46" t="s">
        <v>83</v>
      </c>
      <c r="C28" s="7" t="s">
        <v>2</v>
      </c>
      <c r="D28" s="47"/>
      <c r="E28" s="14">
        <f t="shared" ref="E28:E37" si="5">SUM(F28:J28)</f>
        <v>0</v>
      </c>
      <c r="F28" s="14">
        <f t="shared" ref="F28:J28" si="6">SUM(F29:F32)</f>
        <v>0</v>
      </c>
      <c r="G28" s="14">
        <f t="shared" si="6"/>
        <v>0</v>
      </c>
      <c r="H28" s="14">
        <f t="shared" si="6"/>
        <v>0</v>
      </c>
      <c r="I28" s="14">
        <f t="shared" si="6"/>
        <v>0</v>
      </c>
      <c r="J28" s="14">
        <f t="shared" si="6"/>
        <v>0</v>
      </c>
      <c r="K28" s="48"/>
      <c r="L28" s="49"/>
    </row>
    <row r="29" spans="1:12" ht="30" x14ac:dyDescent="0.2">
      <c r="A29" s="45"/>
      <c r="B29" s="50"/>
      <c r="C29" s="7" t="s">
        <v>1</v>
      </c>
      <c r="D29" s="47"/>
      <c r="E29" s="14">
        <f t="shared" si="5"/>
        <v>0</v>
      </c>
      <c r="F29" s="14">
        <v>0</v>
      </c>
      <c r="G29" s="14">
        <v>0</v>
      </c>
      <c r="H29" s="14">
        <v>0</v>
      </c>
      <c r="I29" s="14">
        <v>0</v>
      </c>
      <c r="J29" s="14">
        <v>0</v>
      </c>
      <c r="K29" s="48"/>
      <c r="L29" s="49"/>
    </row>
    <row r="30" spans="1:12" ht="30" x14ac:dyDescent="0.2">
      <c r="A30" s="45"/>
      <c r="B30" s="50"/>
      <c r="C30" s="7" t="s">
        <v>6</v>
      </c>
      <c r="D30" s="47"/>
      <c r="E30" s="14">
        <f t="shared" si="5"/>
        <v>0</v>
      </c>
      <c r="F30" s="14">
        <v>0</v>
      </c>
      <c r="G30" s="14">
        <v>0</v>
      </c>
      <c r="H30" s="14">
        <v>0</v>
      </c>
      <c r="I30" s="14">
        <v>0</v>
      </c>
      <c r="J30" s="14">
        <v>0</v>
      </c>
      <c r="K30" s="48"/>
      <c r="L30" s="49"/>
    </row>
    <row r="31" spans="1:12" ht="45" x14ac:dyDescent="0.2">
      <c r="A31" s="45"/>
      <c r="B31" s="50"/>
      <c r="C31" s="7" t="s">
        <v>14</v>
      </c>
      <c r="D31" s="47"/>
      <c r="E31" s="14">
        <f t="shared" si="5"/>
        <v>0</v>
      </c>
      <c r="F31" s="14">
        <v>0</v>
      </c>
      <c r="G31" s="14">
        <v>0</v>
      </c>
      <c r="H31" s="14">
        <v>0</v>
      </c>
      <c r="I31" s="14">
        <v>0</v>
      </c>
      <c r="J31" s="14">
        <v>0</v>
      </c>
      <c r="K31" s="48"/>
      <c r="L31" s="49"/>
    </row>
    <row r="32" spans="1:12" ht="30" x14ac:dyDescent="0.2">
      <c r="A32" s="45"/>
      <c r="B32" s="51"/>
      <c r="C32" s="7" t="s">
        <v>20</v>
      </c>
      <c r="D32" s="47"/>
      <c r="E32" s="14">
        <f t="shared" si="5"/>
        <v>0</v>
      </c>
      <c r="F32" s="14">
        <v>0</v>
      </c>
      <c r="G32" s="14">
        <v>0</v>
      </c>
      <c r="H32" s="14">
        <v>0</v>
      </c>
      <c r="I32" s="14">
        <v>0</v>
      </c>
      <c r="J32" s="14">
        <v>0</v>
      </c>
      <c r="K32" s="48"/>
      <c r="L32" s="49"/>
    </row>
    <row r="33" spans="1:12" ht="15" customHeight="1" x14ac:dyDescent="0.2">
      <c r="A33" s="45" t="s">
        <v>64</v>
      </c>
      <c r="B33" s="46" t="s">
        <v>155</v>
      </c>
      <c r="C33" s="7" t="s">
        <v>2</v>
      </c>
      <c r="D33" s="47"/>
      <c r="E33" s="14">
        <f t="shared" si="5"/>
        <v>0</v>
      </c>
      <c r="F33" s="14">
        <f t="shared" ref="F33:J33" si="7">SUM(F34:F37)</f>
        <v>0</v>
      </c>
      <c r="G33" s="14">
        <f t="shared" si="7"/>
        <v>0</v>
      </c>
      <c r="H33" s="14">
        <f t="shared" si="7"/>
        <v>0</v>
      </c>
      <c r="I33" s="14">
        <f t="shared" si="7"/>
        <v>0</v>
      </c>
      <c r="J33" s="14">
        <f t="shared" si="7"/>
        <v>0</v>
      </c>
      <c r="K33" s="48"/>
      <c r="L33" s="49"/>
    </row>
    <row r="34" spans="1:12" ht="30" x14ac:dyDescent="0.2">
      <c r="A34" s="45"/>
      <c r="B34" s="50"/>
      <c r="C34" s="7" t="s">
        <v>1</v>
      </c>
      <c r="D34" s="47"/>
      <c r="E34" s="14">
        <f t="shared" si="5"/>
        <v>0</v>
      </c>
      <c r="F34" s="14">
        <v>0</v>
      </c>
      <c r="G34" s="14">
        <v>0</v>
      </c>
      <c r="H34" s="14">
        <v>0</v>
      </c>
      <c r="I34" s="14">
        <v>0</v>
      </c>
      <c r="J34" s="14">
        <v>0</v>
      </c>
      <c r="K34" s="48"/>
      <c r="L34" s="49"/>
    </row>
    <row r="35" spans="1:12" ht="30" x14ac:dyDescent="0.2">
      <c r="A35" s="45"/>
      <c r="B35" s="50"/>
      <c r="C35" s="7" t="s">
        <v>6</v>
      </c>
      <c r="D35" s="47"/>
      <c r="E35" s="14">
        <f t="shared" si="5"/>
        <v>0</v>
      </c>
      <c r="F35" s="14">
        <v>0</v>
      </c>
      <c r="G35" s="14">
        <v>0</v>
      </c>
      <c r="H35" s="14">
        <v>0</v>
      </c>
      <c r="I35" s="14">
        <v>0</v>
      </c>
      <c r="J35" s="14">
        <v>0</v>
      </c>
      <c r="K35" s="48"/>
      <c r="L35" s="49"/>
    </row>
    <row r="36" spans="1:12" ht="45" x14ac:dyDescent="0.2">
      <c r="A36" s="45"/>
      <c r="B36" s="50"/>
      <c r="C36" s="7" t="s">
        <v>14</v>
      </c>
      <c r="D36" s="47"/>
      <c r="E36" s="14">
        <f t="shared" si="5"/>
        <v>0</v>
      </c>
      <c r="F36" s="14">
        <v>0</v>
      </c>
      <c r="G36" s="14">
        <v>0</v>
      </c>
      <c r="H36" s="14">
        <v>0</v>
      </c>
      <c r="I36" s="14">
        <v>0</v>
      </c>
      <c r="J36" s="14">
        <v>0</v>
      </c>
      <c r="K36" s="48"/>
      <c r="L36" s="49"/>
    </row>
    <row r="37" spans="1:12" ht="30" x14ac:dyDescent="0.2">
      <c r="A37" s="45"/>
      <c r="B37" s="51"/>
      <c r="C37" s="7" t="s">
        <v>20</v>
      </c>
      <c r="D37" s="47"/>
      <c r="E37" s="14">
        <f t="shared" si="5"/>
        <v>0</v>
      </c>
      <c r="F37" s="14">
        <v>0</v>
      </c>
      <c r="G37" s="14">
        <v>0</v>
      </c>
      <c r="H37" s="14">
        <v>0</v>
      </c>
      <c r="I37" s="14">
        <v>0</v>
      </c>
      <c r="J37" s="14">
        <v>0</v>
      </c>
      <c r="K37" s="48"/>
      <c r="L37" s="49"/>
    </row>
    <row r="38" spans="1:12" ht="15" customHeight="1" x14ac:dyDescent="0.2">
      <c r="A38" s="45" t="s">
        <v>67</v>
      </c>
      <c r="B38" s="46" t="s">
        <v>140</v>
      </c>
      <c r="C38" s="7" t="s">
        <v>2</v>
      </c>
      <c r="D38" s="47"/>
      <c r="E38" s="14">
        <f t="shared" ref="E38:E42" si="8">SUM(F38:J38)</f>
        <v>653</v>
      </c>
      <c r="F38" s="14">
        <f t="shared" ref="F38:J38" si="9">SUM(F39:F42)</f>
        <v>653</v>
      </c>
      <c r="G38" s="14">
        <f t="shared" si="9"/>
        <v>0</v>
      </c>
      <c r="H38" s="14">
        <f t="shared" si="9"/>
        <v>0</v>
      </c>
      <c r="I38" s="14">
        <f t="shared" si="9"/>
        <v>0</v>
      </c>
      <c r="J38" s="14">
        <f t="shared" si="9"/>
        <v>0</v>
      </c>
      <c r="K38" s="48"/>
      <c r="L38" s="49"/>
    </row>
    <row r="39" spans="1:12" ht="30" x14ac:dyDescent="0.2">
      <c r="A39" s="45"/>
      <c r="B39" s="50"/>
      <c r="C39" s="7" t="s">
        <v>1</v>
      </c>
      <c r="D39" s="47"/>
      <c r="E39" s="14">
        <f t="shared" si="8"/>
        <v>0</v>
      </c>
      <c r="F39" s="14">
        <v>0</v>
      </c>
      <c r="G39" s="14">
        <v>0</v>
      </c>
      <c r="H39" s="14">
        <v>0</v>
      </c>
      <c r="I39" s="14">
        <v>0</v>
      </c>
      <c r="J39" s="14">
        <v>0</v>
      </c>
      <c r="K39" s="48"/>
      <c r="L39" s="49"/>
    </row>
    <row r="40" spans="1:12" ht="30" x14ac:dyDescent="0.2">
      <c r="A40" s="45"/>
      <c r="B40" s="50"/>
      <c r="C40" s="7" t="s">
        <v>6</v>
      </c>
      <c r="D40" s="47"/>
      <c r="E40" s="14">
        <f t="shared" si="8"/>
        <v>0</v>
      </c>
      <c r="F40" s="14">
        <v>0</v>
      </c>
      <c r="G40" s="14">
        <v>0</v>
      </c>
      <c r="H40" s="14">
        <v>0</v>
      </c>
      <c r="I40" s="14">
        <v>0</v>
      </c>
      <c r="J40" s="14">
        <v>0</v>
      </c>
      <c r="K40" s="48"/>
      <c r="L40" s="49"/>
    </row>
    <row r="41" spans="1:12" ht="45" x14ac:dyDescent="0.2">
      <c r="A41" s="45"/>
      <c r="B41" s="50"/>
      <c r="C41" s="7" t="s">
        <v>14</v>
      </c>
      <c r="D41" s="47"/>
      <c r="E41" s="14">
        <f t="shared" si="8"/>
        <v>653</v>
      </c>
      <c r="F41" s="14">
        <v>653</v>
      </c>
      <c r="G41" s="14">
        <v>0</v>
      </c>
      <c r="H41" s="14">
        <v>0</v>
      </c>
      <c r="I41" s="14">
        <v>0</v>
      </c>
      <c r="J41" s="14">
        <v>0</v>
      </c>
      <c r="K41" s="48"/>
      <c r="L41" s="49"/>
    </row>
    <row r="42" spans="1:12" ht="30" x14ac:dyDescent="0.2">
      <c r="A42" s="45"/>
      <c r="B42" s="51"/>
      <c r="C42" s="7" t="s">
        <v>20</v>
      </c>
      <c r="D42" s="47"/>
      <c r="E42" s="14">
        <f t="shared" si="8"/>
        <v>0</v>
      </c>
      <c r="F42" s="14">
        <v>0</v>
      </c>
      <c r="G42" s="14">
        <v>0</v>
      </c>
      <c r="H42" s="14">
        <v>0</v>
      </c>
      <c r="I42" s="14">
        <v>0</v>
      </c>
      <c r="J42" s="14">
        <v>0</v>
      </c>
      <c r="K42" s="48"/>
      <c r="L42" s="49"/>
    </row>
    <row r="43" spans="1:12" ht="15" customHeight="1" x14ac:dyDescent="0.2">
      <c r="A43" s="45" t="s">
        <v>69</v>
      </c>
      <c r="B43" s="46" t="s">
        <v>138</v>
      </c>
      <c r="C43" s="7" t="s">
        <v>2</v>
      </c>
      <c r="D43" s="47"/>
      <c r="E43" s="14">
        <f t="shared" ref="E43:E52" si="10">SUM(F43:J43)</f>
        <v>12000</v>
      </c>
      <c r="F43" s="14">
        <f t="shared" ref="F43:J43" si="11">SUM(F44:F47)</f>
        <v>12000</v>
      </c>
      <c r="G43" s="14">
        <f t="shared" si="11"/>
        <v>0</v>
      </c>
      <c r="H43" s="14">
        <f t="shared" si="11"/>
        <v>0</v>
      </c>
      <c r="I43" s="14">
        <f t="shared" si="11"/>
        <v>0</v>
      </c>
      <c r="J43" s="14">
        <f t="shared" si="11"/>
        <v>0</v>
      </c>
      <c r="K43" s="48"/>
      <c r="L43" s="49"/>
    </row>
    <row r="44" spans="1:12" ht="30" x14ac:dyDescent="0.2">
      <c r="A44" s="45"/>
      <c r="B44" s="50"/>
      <c r="C44" s="7" t="s">
        <v>1</v>
      </c>
      <c r="D44" s="47"/>
      <c r="E44" s="14">
        <f t="shared" si="10"/>
        <v>0</v>
      </c>
      <c r="F44" s="14">
        <v>0</v>
      </c>
      <c r="G44" s="14">
        <v>0</v>
      </c>
      <c r="H44" s="14">
        <v>0</v>
      </c>
      <c r="I44" s="14">
        <v>0</v>
      </c>
      <c r="J44" s="14">
        <v>0</v>
      </c>
      <c r="K44" s="48"/>
      <c r="L44" s="49"/>
    </row>
    <row r="45" spans="1:12" ht="30" x14ac:dyDescent="0.2">
      <c r="A45" s="45"/>
      <c r="B45" s="50"/>
      <c r="C45" s="7" t="s">
        <v>6</v>
      </c>
      <c r="D45" s="47"/>
      <c r="E45" s="14">
        <f t="shared" si="10"/>
        <v>0</v>
      </c>
      <c r="F45" s="14">
        <v>0</v>
      </c>
      <c r="G45" s="14">
        <v>0</v>
      </c>
      <c r="H45" s="14">
        <v>0</v>
      </c>
      <c r="I45" s="14">
        <v>0</v>
      </c>
      <c r="J45" s="14">
        <v>0</v>
      </c>
      <c r="K45" s="48"/>
      <c r="L45" s="49"/>
    </row>
    <row r="46" spans="1:12" ht="45" x14ac:dyDescent="0.2">
      <c r="A46" s="45"/>
      <c r="B46" s="50"/>
      <c r="C46" s="7" t="s">
        <v>14</v>
      </c>
      <c r="D46" s="47"/>
      <c r="E46" s="14">
        <f t="shared" si="10"/>
        <v>12000</v>
      </c>
      <c r="F46" s="14">
        <v>12000</v>
      </c>
      <c r="G46" s="14">
        <v>0</v>
      </c>
      <c r="H46" s="14">
        <v>0</v>
      </c>
      <c r="I46" s="14">
        <v>0</v>
      </c>
      <c r="J46" s="14">
        <v>0</v>
      </c>
      <c r="K46" s="48"/>
      <c r="L46" s="49"/>
    </row>
    <row r="47" spans="1:12" ht="30" x14ac:dyDescent="0.2">
      <c r="A47" s="45"/>
      <c r="B47" s="51"/>
      <c r="C47" s="7" t="s">
        <v>20</v>
      </c>
      <c r="D47" s="47"/>
      <c r="E47" s="14">
        <f t="shared" si="10"/>
        <v>0</v>
      </c>
      <c r="F47" s="14">
        <v>0</v>
      </c>
      <c r="G47" s="14">
        <v>0</v>
      </c>
      <c r="H47" s="14">
        <v>0</v>
      </c>
      <c r="I47" s="14">
        <v>0</v>
      </c>
      <c r="J47" s="14">
        <v>0</v>
      </c>
      <c r="K47" s="48"/>
      <c r="L47" s="49"/>
    </row>
    <row r="48" spans="1:12" ht="15" customHeight="1" x14ac:dyDescent="0.2">
      <c r="A48" s="45" t="s">
        <v>71</v>
      </c>
      <c r="B48" s="46" t="s">
        <v>161</v>
      </c>
      <c r="C48" s="7" t="s">
        <v>2</v>
      </c>
      <c r="D48" s="47"/>
      <c r="E48" s="14">
        <f t="shared" si="10"/>
        <v>0</v>
      </c>
      <c r="F48" s="14">
        <f t="shared" ref="F48:J48" si="12">SUM(F49:F52)</f>
        <v>0</v>
      </c>
      <c r="G48" s="14">
        <f t="shared" si="12"/>
        <v>0</v>
      </c>
      <c r="H48" s="14">
        <f t="shared" si="12"/>
        <v>0</v>
      </c>
      <c r="I48" s="14">
        <f t="shared" si="12"/>
        <v>0</v>
      </c>
      <c r="J48" s="14">
        <f t="shared" si="12"/>
        <v>0</v>
      </c>
      <c r="K48" s="48"/>
      <c r="L48" s="49"/>
    </row>
    <row r="49" spans="1:12" ht="30" x14ac:dyDescent="0.2">
      <c r="A49" s="45"/>
      <c r="B49" s="50"/>
      <c r="C49" s="7" t="s">
        <v>1</v>
      </c>
      <c r="D49" s="47"/>
      <c r="E49" s="14">
        <f t="shared" si="10"/>
        <v>0</v>
      </c>
      <c r="F49" s="14">
        <v>0</v>
      </c>
      <c r="G49" s="14">
        <v>0</v>
      </c>
      <c r="H49" s="14">
        <v>0</v>
      </c>
      <c r="I49" s="14">
        <v>0</v>
      </c>
      <c r="J49" s="14">
        <v>0</v>
      </c>
      <c r="K49" s="48"/>
      <c r="L49" s="49"/>
    </row>
    <row r="50" spans="1:12" ht="30" x14ac:dyDescent="0.2">
      <c r="A50" s="45"/>
      <c r="B50" s="50"/>
      <c r="C50" s="7" t="s">
        <v>6</v>
      </c>
      <c r="D50" s="47"/>
      <c r="E50" s="14">
        <f t="shared" si="10"/>
        <v>0</v>
      </c>
      <c r="F50" s="14">
        <v>0</v>
      </c>
      <c r="G50" s="14">
        <v>0</v>
      </c>
      <c r="H50" s="14">
        <v>0</v>
      </c>
      <c r="I50" s="14">
        <v>0</v>
      </c>
      <c r="J50" s="14">
        <v>0</v>
      </c>
      <c r="K50" s="48"/>
      <c r="L50" s="49"/>
    </row>
    <row r="51" spans="1:12" ht="45" x14ac:dyDescent="0.2">
      <c r="A51" s="45"/>
      <c r="B51" s="50"/>
      <c r="C51" s="7" t="s">
        <v>14</v>
      </c>
      <c r="D51" s="47"/>
      <c r="E51" s="14">
        <f t="shared" si="10"/>
        <v>0</v>
      </c>
      <c r="F51" s="14">
        <v>0</v>
      </c>
      <c r="G51" s="14">
        <v>0</v>
      </c>
      <c r="H51" s="14">
        <v>0</v>
      </c>
      <c r="I51" s="14">
        <v>0</v>
      </c>
      <c r="J51" s="14">
        <v>0</v>
      </c>
      <c r="K51" s="48"/>
      <c r="L51" s="49"/>
    </row>
    <row r="52" spans="1:12" ht="30" x14ac:dyDescent="0.2">
      <c r="A52" s="45"/>
      <c r="B52" s="51"/>
      <c r="C52" s="7" t="s">
        <v>20</v>
      </c>
      <c r="D52" s="47"/>
      <c r="E52" s="14">
        <f t="shared" si="10"/>
        <v>0</v>
      </c>
      <c r="F52" s="14">
        <v>0</v>
      </c>
      <c r="G52" s="14">
        <v>0</v>
      </c>
      <c r="H52" s="14">
        <v>0</v>
      </c>
      <c r="I52" s="14">
        <v>0</v>
      </c>
      <c r="J52" s="14">
        <v>0</v>
      </c>
      <c r="K52" s="48"/>
      <c r="L52" s="49"/>
    </row>
    <row r="53" spans="1:12" ht="15" customHeight="1" x14ac:dyDescent="0.2">
      <c r="A53" s="45" t="s">
        <v>72</v>
      </c>
      <c r="B53" s="46" t="s">
        <v>143</v>
      </c>
      <c r="C53" s="7" t="s">
        <v>2</v>
      </c>
      <c r="D53" s="47"/>
      <c r="E53" s="14">
        <f t="shared" ref="E53:E57" si="13">SUM(F53:J53)</f>
        <v>0</v>
      </c>
      <c r="F53" s="14">
        <f t="shared" ref="F53:J53" si="14">SUM(F54:F57)</f>
        <v>0</v>
      </c>
      <c r="G53" s="14">
        <f t="shared" si="14"/>
        <v>0</v>
      </c>
      <c r="H53" s="14">
        <f t="shared" si="14"/>
        <v>0</v>
      </c>
      <c r="I53" s="14">
        <f t="shared" si="14"/>
        <v>0</v>
      </c>
      <c r="J53" s="14">
        <f t="shared" si="14"/>
        <v>0</v>
      </c>
      <c r="K53" s="48"/>
      <c r="L53" s="49"/>
    </row>
    <row r="54" spans="1:12" ht="30" x14ac:dyDescent="0.2">
      <c r="A54" s="45"/>
      <c r="B54" s="50"/>
      <c r="C54" s="7" t="s">
        <v>1</v>
      </c>
      <c r="D54" s="47"/>
      <c r="E54" s="14">
        <f t="shared" si="13"/>
        <v>0</v>
      </c>
      <c r="F54" s="14">
        <v>0</v>
      </c>
      <c r="G54" s="14">
        <v>0</v>
      </c>
      <c r="H54" s="14">
        <v>0</v>
      </c>
      <c r="I54" s="14">
        <v>0</v>
      </c>
      <c r="J54" s="14">
        <v>0</v>
      </c>
      <c r="K54" s="48"/>
      <c r="L54" s="49"/>
    </row>
    <row r="55" spans="1:12" ht="30" x14ac:dyDescent="0.2">
      <c r="A55" s="45"/>
      <c r="B55" s="50"/>
      <c r="C55" s="7" t="s">
        <v>6</v>
      </c>
      <c r="D55" s="47"/>
      <c r="E55" s="14">
        <f t="shared" si="13"/>
        <v>0</v>
      </c>
      <c r="F55" s="14">
        <v>0</v>
      </c>
      <c r="G55" s="14">
        <v>0</v>
      </c>
      <c r="H55" s="14">
        <v>0</v>
      </c>
      <c r="I55" s="14">
        <v>0</v>
      </c>
      <c r="J55" s="14">
        <v>0</v>
      </c>
      <c r="K55" s="48"/>
      <c r="L55" s="49"/>
    </row>
    <row r="56" spans="1:12" ht="45" x14ac:dyDescent="0.2">
      <c r="A56" s="45"/>
      <c r="B56" s="50"/>
      <c r="C56" s="7" t="s">
        <v>14</v>
      </c>
      <c r="D56" s="47"/>
      <c r="E56" s="14">
        <f t="shared" si="13"/>
        <v>0</v>
      </c>
      <c r="F56" s="14">
        <v>0</v>
      </c>
      <c r="G56" s="14">
        <v>0</v>
      </c>
      <c r="H56" s="14">
        <v>0</v>
      </c>
      <c r="I56" s="14">
        <v>0</v>
      </c>
      <c r="J56" s="14">
        <v>0</v>
      </c>
      <c r="K56" s="48"/>
      <c r="L56" s="49"/>
    </row>
    <row r="57" spans="1:12" ht="30" x14ac:dyDescent="0.2">
      <c r="A57" s="45"/>
      <c r="B57" s="51"/>
      <c r="C57" s="7" t="s">
        <v>20</v>
      </c>
      <c r="D57" s="47"/>
      <c r="E57" s="14">
        <f t="shared" si="13"/>
        <v>0</v>
      </c>
      <c r="F57" s="14">
        <v>0</v>
      </c>
      <c r="G57" s="14">
        <v>0</v>
      </c>
      <c r="H57" s="14">
        <v>0</v>
      </c>
      <c r="I57" s="14">
        <v>0</v>
      </c>
      <c r="J57" s="14">
        <v>0</v>
      </c>
      <c r="K57" s="48"/>
      <c r="L57" s="49"/>
    </row>
    <row r="58" spans="1:12" ht="15" customHeight="1" x14ac:dyDescent="0.2">
      <c r="A58" s="45" t="s">
        <v>73</v>
      </c>
      <c r="B58" s="46" t="s">
        <v>137</v>
      </c>
      <c r="C58" s="7" t="s">
        <v>2</v>
      </c>
      <c r="D58" s="47"/>
      <c r="E58" s="14">
        <f t="shared" ref="E58:E67" si="15">SUM(F58:J58)</f>
        <v>1710.28</v>
      </c>
      <c r="F58" s="14">
        <f t="shared" ref="F58:J58" si="16">SUM(F59:F62)</f>
        <v>1710.28</v>
      </c>
      <c r="G58" s="14">
        <f t="shared" si="16"/>
        <v>0</v>
      </c>
      <c r="H58" s="14">
        <f t="shared" si="16"/>
        <v>0</v>
      </c>
      <c r="I58" s="14">
        <f t="shared" si="16"/>
        <v>0</v>
      </c>
      <c r="J58" s="14">
        <f t="shared" si="16"/>
        <v>0</v>
      </c>
      <c r="K58" s="48"/>
      <c r="L58" s="49"/>
    </row>
    <row r="59" spans="1:12" ht="30" x14ac:dyDescent="0.2">
      <c r="A59" s="45"/>
      <c r="B59" s="50"/>
      <c r="C59" s="7" t="s">
        <v>1</v>
      </c>
      <c r="D59" s="47"/>
      <c r="E59" s="14">
        <f t="shared" si="15"/>
        <v>0</v>
      </c>
      <c r="F59" s="14">
        <v>0</v>
      </c>
      <c r="G59" s="14">
        <v>0</v>
      </c>
      <c r="H59" s="14">
        <v>0</v>
      </c>
      <c r="I59" s="14">
        <v>0</v>
      </c>
      <c r="J59" s="14">
        <v>0</v>
      </c>
      <c r="K59" s="48"/>
      <c r="L59" s="49"/>
    </row>
    <row r="60" spans="1:12" ht="30" x14ac:dyDescent="0.2">
      <c r="A60" s="45"/>
      <c r="B60" s="50"/>
      <c r="C60" s="7" t="s">
        <v>6</v>
      </c>
      <c r="D60" s="47"/>
      <c r="E60" s="14">
        <f t="shared" si="15"/>
        <v>0</v>
      </c>
      <c r="F60" s="14">
        <v>0</v>
      </c>
      <c r="G60" s="14">
        <v>0</v>
      </c>
      <c r="H60" s="14">
        <v>0</v>
      </c>
      <c r="I60" s="14">
        <v>0</v>
      </c>
      <c r="J60" s="14">
        <v>0</v>
      </c>
      <c r="K60" s="48"/>
      <c r="L60" s="49"/>
    </row>
    <row r="61" spans="1:12" ht="45" x14ac:dyDescent="0.2">
      <c r="A61" s="45"/>
      <c r="B61" s="50"/>
      <c r="C61" s="7" t="s">
        <v>14</v>
      </c>
      <c r="D61" s="47"/>
      <c r="E61" s="14">
        <f t="shared" si="15"/>
        <v>1710.28</v>
      </c>
      <c r="F61" s="14">
        <v>1710.28</v>
      </c>
      <c r="G61" s="14">
        <v>0</v>
      </c>
      <c r="H61" s="14">
        <v>0</v>
      </c>
      <c r="I61" s="14">
        <v>0</v>
      </c>
      <c r="J61" s="14">
        <v>0</v>
      </c>
      <c r="K61" s="48"/>
      <c r="L61" s="49"/>
    </row>
    <row r="62" spans="1:12" ht="30" x14ac:dyDescent="0.2">
      <c r="A62" s="45"/>
      <c r="B62" s="51"/>
      <c r="C62" s="7" t="s">
        <v>20</v>
      </c>
      <c r="D62" s="47"/>
      <c r="E62" s="14">
        <f t="shared" si="15"/>
        <v>0</v>
      </c>
      <c r="F62" s="14">
        <v>0</v>
      </c>
      <c r="G62" s="14">
        <v>0</v>
      </c>
      <c r="H62" s="14">
        <v>0</v>
      </c>
      <c r="I62" s="14">
        <v>0</v>
      </c>
      <c r="J62" s="14">
        <v>0</v>
      </c>
      <c r="K62" s="48"/>
      <c r="L62" s="49"/>
    </row>
    <row r="63" spans="1:12" ht="15" customHeight="1" x14ac:dyDescent="0.2">
      <c r="A63" s="45" t="s">
        <v>75</v>
      </c>
      <c r="B63" s="46" t="s">
        <v>162</v>
      </c>
      <c r="C63" s="7" t="s">
        <v>2</v>
      </c>
      <c r="D63" s="47"/>
      <c r="E63" s="14">
        <f t="shared" si="15"/>
        <v>0</v>
      </c>
      <c r="F63" s="14">
        <f t="shared" ref="F63:J63" si="17">SUM(F64:F67)</f>
        <v>0</v>
      </c>
      <c r="G63" s="14">
        <f t="shared" si="17"/>
        <v>0</v>
      </c>
      <c r="H63" s="14">
        <f t="shared" si="17"/>
        <v>0</v>
      </c>
      <c r="I63" s="14">
        <f t="shared" si="17"/>
        <v>0</v>
      </c>
      <c r="J63" s="14">
        <f t="shared" si="17"/>
        <v>0</v>
      </c>
      <c r="K63" s="48"/>
      <c r="L63" s="49"/>
    </row>
    <row r="64" spans="1:12" ht="30" x14ac:dyDescent="0.2">
      <c r="A64" s="45"/>
      <c r="B64" s="50"/>
      <c r="C64" s="7" t="s">
        <v>1</v>
      </c>
      <c r="D64" s="47"/>
      <c r="E64" s="14">
        <f t="shared" si="15"/>
        <v>0</v>
      </c>
      <c r="F64" s="14">
        <v>0</v>
      </c>
      <c r="G64" s="14">
        <v>0</v>
      </c>
      <c r="H64" s="14">
        <v>0</v>
      </c>
      <c r="I64" s="14">
        <v>0</v>
      </c>
      <c r="J64" s="14">
        <v>0</v>
      </c>
      <c r="K64" s="48"/>
      <c r="L64" s="49"/>
    </row>
    <row r="65" spans="1:12" ht="30" x14ac:dyDescent="0.2">
      <c r="A65" s="45"/>
      <c r="B65" s="50"/>
      <c r="C65" s="7" t="s">
        <v>6</v>
      </c>
      <c r="D65" s="47"/>
      <c r="E65" s="14">
        <f t="shared" si="15"/>
        <v>0</v>
      </c>
      <c r="F65" s="14">
        <v>0</v>
      </c>
      <c r="G65" s="14">
        <v>0</v>
      </c>
      <c r="H65" s="14">
        <v>0</v>
      </c>
      <c r="I65" s="14">
        <v>0</v>
      </c>
      <c r="J65" s="14">
        <v>0</v>
      </c>
      <c r="K65" s="48"/>
      <c r="L65" s="49"/>
    </row>
    <row r="66" spans="1:12" ht="45" x14ac:dyDescent="0.2">
      <c r="A66" s="45"/>
      <c r="B66" s="50"/>
      <c r="C66" s="7" t="s">
        <v>14</v>
      </c>
      <c r="D66" s="47"/>
      <c r="E66" s="14">
        <f t="shared" si="15"/>
        <v>0</v>
      </c>
      <c r="F66" s="14">
        <v>0</v>
      </c>
      <c r="G66" s="14">
        <v>0</v>
      </c>
      <c r="H66" s="14">
        <v>0</v>
      </c>
      <c r="I66" s="14">
        <v>0</v>
      </c>
      <c r="J66" s="14">
        <v>0</v>
      </c>
      <c r="K66" s="48"/>
      <c r="L66" s="49"/>
    </row>
    <row r="67" spans="1:12" ht="30" x14ac:dyDescent="0.2">
      <c r="A67" s="45"/>
      <c r="B67" s="51"/>
      <c r="C67" s="7" t="s">
        <v>20</v>
      </c>
      <c r="D67" s="47"/>
      <c r="E67" s="14">
        <f t="shared" si="15"/>
        <v>0</v>
      </c>
      <c r="F67" s="14">
        <v>0</v>
      </c>
      <c r="G67" s="14">
        <v>0</v>
      </c>
      <c r="H67" s="14">
        <v>0</v>
      </c>
      <c r="I67" s="14">
        <v>0</v>
      </c>
      <c r="J67" s="14">
        <v>0</v>
      </c>
      <c r="K67" s="48"/>
      <c r="L67" s="49"/>
    </row>
    <row r="68" spans="1:12" ht="15" customHeight="1" x14ac:dyDescent="0.2">
      <c r="A68" s="45" t="s">
        <v>76</v>
      </c>
      <c r="B68" s="46" t="s">
        <v>145</v>
      </c>
      <c r="C68" s="7" t="s">
        <v>2</v>
      </c>
      <c r="D68" s="47"/>
      <c r="E68" s="14">
        <f t="shared" ref="E68:E72" si="18">SUM(F68:J68)</f>
        <v>0</v>
      </c>
      <c r="F68" s="14">
        <f t="shared" ref="F68:J68" si="19">SUM(F69:F72)</f>
        <v>0</v>
      </c>
      <c r="G68" s="14">
        <f t="shared" si="19"/>
        <v>0</v>
      </c>
      <c r="H68" s="14">
        <f t="shared" si="19"/>
        <v>0</v>
      </c>
      <c r="I68" s="14">
        <f t="shared" si="19"/>
        <v>0</v>
      </c>
      <c r="J68" s="14">
        <f t="shared" si="19"/>
        <v>0</v>
      </c>
      <c r="K68" s="48"/>
      <c r="L68" s="49"/>
    </row>
    <row r="69" spans="1:12" ht="30" x14ac:dyDescent="0.2">
      <c r="A69" s="45"/>
      <c r="B69" s="50"/>
      <c r="C69" s="7" t="s">
        <v>1</v>
      </c>
      <c r="D69" s="47"/>
      <c r="E69" s="14">
        <f t="shared" si="18"/>
        <v>0</v>
      </c>
      <c r="F69" s="14">
        <v>0</v>
      </c>
      <c r="G69" s="14">
        <v>0</v>
      </c>
      <c r="H69" s="14">
        <v>0</v>
      </c>
      <c r="I69" s="14">
        <v>0</v>
      </c>
      <c r="J69" s="14">
        <v>0</v>
      </c>
      <c r="K69" s="48"/>
      <c r="L69" s="49"/>
    </row>
    <row r="70" spans="1:12" ht="30" x14ac:dyDescent="0.2">
      <c r="A70" s="45"/>
      <c r="B70" s="50"/>
      <c r="C70" s="7" t="s">
        <v>6</v>
      </c>
      <c r="D70" s="47"/>
      <c r="E70" s="14">
        <f t="shared" si="18"/>
        <v>0</v>
      </c>
      <c r="F70" s="14">
        <v>0</v>
      </c>
      <c r="G70" s="14">
        <v>0</v>
      </c>
      <c r="H70" s="14">
        <v>0</v>
      </c>
      <c r="I70" s="14">
        <v>0</v>
      </c>
      <c r="J70" s="14">
        <v>0</v>
      </c>
      <c r="K70" s="48"/>
      <c r="L70" s="49"/>
    </row>
    <row r="71" spans="1:12" ht="45" x14ac:dyDescent="0.2">
      <c r="A71" s="45"/>
      <c r="B71" s="50"/>
      <c r="C71" s="7" t="s">
        <v>14</v>
      </c>
      <c r="D71" s="47"/>
      <c r="E71" s="14">
        <f t="shared" si="18"/>
        <v>0</v>
      </c>
      <c r="F71" s="14">
        <v>0</v>
      </c>
      <c r="G71" s="14">
        <v>0</v>
      </c>
      <c r="H71" s="14">
        <v>0</v>
      </c>
      <c r="I71" s="14">
        <v>0</v>
      </c>
      <c r="J71" s="14">
        <v>0</v>
      </c>
      <c r="K71" s="48"/>
      <c r="L71" s="49"/>
    </row>
    <row r="72" spans="1:12" ht="30" x14ac:dyDescent="0.2">
      <c r="A72" s="45"/>
      <c r="B72" s="51"/>
      <c r="C72" s="7" t="s">
        <v>20</v>
      </c>
      <c r="D72" s="47"/>
      <c r="E72" s="14">
        <f t="shared" si="18"/>
        <v>0</v>
      </c>
      <c r="F72" s="14">
        <v>0</v>
      </c>
      <c r="G72" s="14">
        <v>0</v>
      </c>
      <c r="H72" s="14">
        <v>0</v>
      </c>
      <c r="I72" s="14">
        <v>0</v>
      </c>
      <c r="J72" s="14">
        <v>0</v>
      </c>
      <c r="K72" s="48"/>
      <c r="L72" s="49"/>
    </row>
    <row r="73" spans="1:12" ht="15" customHeight="1" x14ac:dyDescent="0.2">
      <c r="A73" s="45" t="s">
        <v>102</v>
      </c>
      <c r="B73" s="46" t="s">
        <v>146</v>
      </c>
      <c r="C73" s="7" t="s">
        <v>2</v>
      </c>
      <c r="D73" s="47"/>
      <c r="E73" s="14">
        <f t="shared" ref="E73:E77" si="20">SUM(F73:J73)</f>
        <v>0</v>
      </c>
      <c r="F73" s="14">
        <f t="shared" ref="F73:J73" si="21">SUM(F74:F77)</f>
        <v>0</v>
      </c>
      <c r="G73" s="14">
        <f t="shared" si="21"/>
        <v>0</v>
      </c>
      <c r="H73" s="14">
        <f t="shared" si="21"/>
        <v>0</v>
      </c>
      <c r="I73" s="14">
        <f t="shared" si="21"/>
        <v>0</v>
      </c>
      <c r="J73" s="14">
        <f t="shared" si="21"/>
        <v>0</v>
      </c>
      <c r="K73" s="48"/>
      <c r="L73" s="49"/>
    </row>
    <row r="74" spans="1:12" ht="30" x14ac:dyDescent="0.2">
      <c r="A74" s="45"/>
      <c r="B74" s="50"/>
      <c r="C74" s="7" t="s">
        <v>1</v>
      </c>
      <c r="D74" s="47"/>
      <c r="E74" s="14">
        <f t="shared" si="20"/>
        <v>0</v>
      </c>
      <c r="F74" s="14">
        <v>0</v>
      </c>
      <c r="G74" s="14">
        <v>0</v>
      </c>
      <c r="H74" s="14">
        <v>0</v>
      </c>
      <c r="I74" s="14">
        <v>0</v>
      </c>
      <c r="J74" s="14">
        <v>0</v>
      </c>
      <c r="K74" s="48"/>
      <c r="L74" s="49"/>
    </row>
    <row r="75" spans="1:12" ht="30" x14ac:dyDescent="0.2">
      <c r="A75" s="45"/>
      <c r="B75" s="50"/>
      <c r="C75" s="7" t="s">
        <v>6</v>
      </c>
      <c r="D75" s="47"/>
      <c r="E75" s="14">
        <f t="shared" si="20"/>
        <v>0</v>
      </c>
      <c r="F75" s="14">
        <v>0</v>
      </c>
      <c r="G75" s="14">
        <v>0</v>
      </c>
      <c r="H75" s="14">
        <v>0</v>
      </c>
      <c r="I75" s="14">
        <v>0</v>
      </c>
      <c r="J75" s="14">
        <v>0</v>
      </c>
      <c r="K75" s="48"/>
      <c r="L75" s="49"/>
    </row>
    <row r="76" spans="1:12" ht="45" x14ac:dyDescent="0.2">
      <c r="A76" s="45"/>
      <c r="B76" s="50"/>
      <c r="C76" s="7" t="s">
        <v>14</v>
      </c>
      <c r="D76" s="47"/>
      <c r="E76" s="14">
        <f t="shared" si="20"/>
        <v>0</v>
      </c>
      <c r="F76" s="14">
        <v>0</v>
      </c>
      <c r="G76" s="14">
        <v>0</v>
      </c>
      <c r="H76" s="14">
        <v>0</v>
      </c>
      <c r="I76" s="14">
        <v>0</v>
      </c>
      <c r="J76" s="14">
        <v>0</v>
      </c>
      <c r="K76" s="48"/>
      <c r="L76" s="49"/>
    </row>
    <row r="77" spans="1:12" ht="30" x14ac:dyDescent="0.2">
      <c r="A77" s="45"/>
      <c r="B77" s="51"/>
      <c r="C77" s="7" t="s">
        <v>20</v>
      </c>
      <c r="D77" s="47"/>
      <c r="E77" s="14">
        <f t="shared" si="20"/>
        <v>0</v>
      </c>
      <c r="F77" s="14">
        <v>0</v>
      </c>
      <c r="G77" s="14">
        <v>0</v>
      </c>
      <c r="H77" s="14">
        <v>0</v>
      </c>
      <c r="I77" s="14">
        <v>0</v>
      </c>
      <c r="J77" s="14">
        <v>0</v>
      </c>
      <c r="K77" s="48"/>
      <c r="L77" s="49"/>
    </row>
    <row r="78" spans="1:12" ht="15" customHeight="1" x14ac:dyDescent="0.2">
      <c r="A78" s="45" t="s">
        <v>103</v>
      </c>
      <c r="B78" s="46" t="s">
        <v>139</v>
      </c>
      <c r="C78" s="7" t="s">
        <v>2</v>
      </c>
      <c r="D78" s="47"/>
      <c r="E78" s="14">
        <f t="shared" ref="E78:E87" si="22">SUM(F78:J78)</f>
        <v>57170.400000000001</v>
      </c>
      <c r="F78" s="14">
        <f t="shared" ref="F78:J78" si="23">SUM(F79:F82)</f>
        <v>0</v>
      </c>
      <c r="G78" s="14">
        <f t="shared" si="23"/>
        <v>57170.400000000001</v>
      </c>
      <c r="H78" s="14">
        <f t="shared" si="23"/>
        <v>0</v>
      </c>
      <c r="I78" s="14">
        <f t="shared" si="23"/>
        <v>0</v>
      </c>
      <c r="J78" s="14">
        <f t="shared" si="23"/>
        <v>0</v>
      </c>
      <c r="K78" s="48"/>
      <c r="L78" s="49"/>
    </row>
    <row r="79" spans="1:12" ht="30" x14ac:dyDescent="0.2">
      <c r="A79" s="45"/>
      <c r="B79" s="50"/>
      <c r="C79" s="7" t="s">
        <v>1</v>
      </c>
      <c r="D79" s="47"/>
      <c r="E79" s="14">
        <f t="shared" si="22"/>
        <v>0</v>
      </c>
      <c r="F79" s="14">
        <v>0</v>
      </c>
      <c r="G79" s="14">
        <v>0</v>
      </c>
      <c r="H79" s="14">
        <v>0</v>
      </c>
      <c r="I79" s="14">
        <v>0</v>
      </c>
      <c r="J79" s="14">
        <v>0</v>
      </c>
      <c r="K79" s="48"/>
      <c r="L79" s="49"/>
    </row>
    <row r="80" spans="1:12" ht="30" x14ac:dyDescent="0.2">
      <c r="A80" s="45"/>
      <c r="B80" s="50"/>
      <c r="C80" s="7" t="s">
        <v>6</v>
      </c>
      <c r="D80" s="47"/>
      <c r="E80" s="14">
        <f t="shared" si="22"/>
        <v>57170.400000000001</v>
      </c>
      <c r="F80" s="14">
        <v>0</v>
      </c>
      <c r="G80" s="14">
        <v>57170.400000000001</v>
      </c>
      <c r="H80" s="14">
        <v>0</v>
      </c>
      <c r="I80" s="14">
        <v>0</v>
      </c>
      <c r="J80" s="14">
        <v>0</v>
      </c>
      <c r="K80" s="48"/>
      <c r="L80" s="49"/>
    </row>
    <row r="81" spans="1:12" ht="45" x14ac:dyDescent="0.2">
      <c r="A81" s="45"/>
      <c r="B81" s="50"/>
      <c r="C81" s="7" t="s">
        <v>14</v>
      </c>
      <c r="D81" s="47"/>
      <c r="E81" s="14">
        <f t="shared" si="22"/>
        <v>0</v>
      </c>
      <c r="F81" s="14">
        <v>0</v>
      </c>
      <c r="G81" s="14">
        <v>0</v>
      </c>
      <c r="H81" s="14">
        <v>0</v>
      </c>
      <c r="I81" s="14">
        <v>0</v>
      </c>
      <c r="J81" s="14">
        <v>0</v>
      </c>
      <c r="K81" s="48"/>
      <c r="L81" s="49"/>
    </row>
    <row r="82" spans="1:12" ht="30" x14ac:dyDescent="0.2">
      <c r="A82" s="45"/>
      <c r="B82" s="51"/>
      <c r="C82" s="7" t="s">
        <v>20</v>
      </c>
      <c r="D82" s="47"/>
      <c r="E82" s="14">
        <f t="shared" si="22"/>
        <v>0</v>
      </c>
      <c r="F82" s="14">
        <v>0</v>
      </c>
      <c r="G82" s="14">
        <v>0</v>
      </c>
      <c r="H82" s="14">
        <v>0</v>
      </c>
      <c r="I82" s="14">
        <v>0</v>
      </c>
      <c r="J82" s="14">
        <v>0</v>
      </c>
      <c r="K82" s="48"/>
      <c r="L82" s="49"/>
    </row>
    <row r="83" spans="1:12" ht="15" customHeight="1" x14ac:dyDescent="0.2">
      <c r="A83" s="45" t="s">
        <v>104</v>
      </c>
      <c r="B83" s="46" t="s">
        <v>163</v>
      </c>
      <c r="C83" s="7" t="s">
        <v>2</v>
      </c>
      <c r="D83" s="47"/>
      <c r="E83" s="14">
        <f t="shared" si="22"/>
        <v>0</v>
      </c>
      <c r="F83" s="14">
        <f t="shared" ref="F83:J83" si="24">SUM(F84:F87)</f>
        <v>0</v>
      </c>
      <c r="G83" s="14">
        <f t="shared" si="24"/>
        <v>0</v>
      </c>
      <c r="H83" s="14">
        <f t="shared" si="24"/>
        <v>0</v>
      </c>
      <c r="I83" s="14">
        <f t="shared" si="24"/>
        <v>0</v>
      </c>
      <c r="J83" s="14">
        <f t="shared" si="24"/>
        <v>0</v>
      </c>
      <c r="K83" s="48"/>
      <c r="L83" s="49"/>
    </row>
    <row r="84" spans="1:12" ht="30" x14ac:dyDescent="0.2">
      <c r="A84" s="45"/>
      <c r="B84" s="50"/>
      <c r="C84" s="7" t="s">
        <v>1</v>
      </c>
      <c r="D84" s="47"/>
      <c r="E84" s="14">
        <f t="shared" si="22"/>
        <v>0</v>
      </c>
      <c r="F84" s="14">
        <v>0</v>
      </c>
      <c r="G84" s="14">
        <v>0</v>
      </c>
      <c r="H84" s="14">
        <v>0</v>
      </c>
      <c r="I84" s="14">
        <v>0</v>
      </c>
      <c r="J84" s="14">
        <v>0</v>
      </c>
      <c r="K84" s="48"/>
      <c r="L84" s="49"/>
    </row>
    <row r="85" spans="1:12" ht="30" x14ac:dyDescent="0.2">
      <c r="A85" s="45"/>
      <c r="B85" s="50"/>
      <c r="C85" s="7" t="s">
        <v>6</v>
      </c>
      <c r="D85" s="47"/>
      <c r="E85" s="14">
        <f t="shared" si="22"/>
        <v>0</v>
      </c>
      <c r="F85" s="14">
        <v>0</v>
      </c>
      <c r="G85" s="14">
        <v>0</v>
      </c>
      <c r="H85" s="14">
        <v>0</v>
      </c>
      <c r="I85" s="14">
        <v>0</v>
      </c>
      <c r="J85" s="14">
        <v>0</v>
      </c>
      <c r="K85" s="48"/>
      <c r="L85" s="49"/>
    </row>
    <row r="86" spans="1:12" ht="45" x14ac:dyDescent="0.2">
      <c r="A86" s="45"/>
      <c r="B86" s="50"/>
      <c r="C86" s="7" t="s">
        <v>14</v>
      </c>
      <c r="D86" s="47"/>
      <c r="E86" s="14">
        <f t="shared" si="22"/>
        <v>0</v>
      </c>
      <c r="F86" s="14">
        <v>0</v>
      </c>
      <c r="G86" s="14">
        <v>0</v>
      </c>
      <c r="H86" s="14">
        <v>0</v>
      </c>
      <c r="I86" s="14">
        <v>0</v>
      </c>
      <c r="J86" s="14">
        <v>0</v>
      </c>
      <c r="K86" s="48"/>
      <c r="L86" s="49"/>
    </row>
    <row r="87" spans="1:12" ht="30" x14ac:dyDescent="0.2">
      <c r="A87" s="45"/>
      <c r="B87" s="51"/>
      <c r="C87" s="7" t="s">
        <v>20</v>
      </c>
      <c r="D87" s="47"/>
      <c r="E87" s="14">
        <f t="shared" si="22"/>
        <v>0</v>
      </c>
      <c r="F87" s="14">
        <v>0</v>
      </c>
      <c r="G87" s="14">
        <v>0</v>
      </c>
      <c r="H87" s="14">
        <v>0</v>
      </c>
      <c r="I87" s="14">
        <v>0</v>
      </c>
      <c r="J87" s="14">
        <v>0</v>
      </c>
      <c r="K87" s="48"/>
      <c r="L87" s="49"/>
    </row>
    <row r="88" spans="1:12" ht="15" customHeight="1" x14ac:dyDescent="0.2">
      <c r="A88" s="45" t="s">
        <v>158</v>
      </c>
      <c r="B88" s="46" t="s">
        <v>148</v>
      </c>
      <c r="C88" s="7" t="s">
        <v>2</v>
      </c>
      <c r="D88" s="47"/>
      <c r="E88" s="14">
        <f t="shared" ref="E88:E92" si="25">SUM(F88:J88)</f>
        <v>30380</v>
      </c>
      <c r="F88" s="14">
        <f t="shared" ref="F88:J88" si="26">SUM(F89:F92)</f>
        <v>30380</v>
      </c>
      <c r="G88" s="14">
        <f t="shared" si="26"/>
        <v>0</v>
      </c>
      <c r="H88" s="14">
        <f t="shared" si="26"/>
        <v>0</v>
      </c>
      <c r="I88" s="14">
        <f t="shared" si="26"/>
        <v>0</v>
      </c>
      <c r="J88" s="14">
        <f t="shared" si="26"/>
        <v>0</v>
      </c>
      <c r="K88" s="48"/>
      <c r="L88" s="49"/>
    </row>
    <row r="89" spans="1:12" ht="30" x14ac:dyDescent="0.2">
      <c r="A89" s="45"/>
      <c r="B89" s="50"/>
      <c r="C89" s="7" t="s">
        <v>1</v>
      </c>
      <c r="D89" s="47"/>
      <c r="E89" s="14">
        <f t="shared" si="25"/>
        <v>0</v>
      </c>
      <c r="F89" s="14">
        <v>0</v>
      </c>
      <c r="G89" s="14">
        <v>0</v>
      </c>
      <c r="H89" s="14">
        <v>0</v>
      </c>
      <c r="I89" s="14">
        <v>0</v>
      </c>
      <c r="J89" s="14">
        <v>0</v>
      </c>
      <c r="K89" s="48"/>
      <c r="L89" s="49"/>
    </row>
    <row r="90" spans="1:12" ht="30" x14ac:dyDescent="0.2">
      <c r="A90" s="45"/>
      <c r="B90" s="50"/>
      <c r="C90" s="7" t="s">
        <v>6</v>
      </c>
      <c r="D90" s="47"/>
      <c r="E90" s="14">
        <f t="shared" si="25"/>
        <v>30380</v>
      </c>
      <c r="F90" s="14">
        <v>30380</v>
      </c>
      <c r="G90" s="14">
        <v>0</v>
      </c>
      <c r="H90" s="14">
        <v>0</v>
      </c>
      <c r="I90" s="14">
        <v>0</v>
      </c>
      <c r="J90" s="14">
        <v>0</v>
      </c>
      <c r="K90" s="48"/>
      <c r="L90" s="49"/>
    </row>
    <row r="91" spans="1:12" ht="45" x14ac:dyDescent="0.2">
      <c r="A91" s="45"/>
      <c r="B91" s="50"/>
      <c r="C91" s="7" t="s">
        <v>14</v>
      </c>
      <c r="D91" s="47"/>
      <c r="E91" s="14">
        <f t="shared" si="25"/>
        <v>0</v>
      </c>
      <c r="F91" s="14">
        <v>0</v>
      </c>
      <c r="G91" s="14">
        <v>0</v>
      </c>
      <c r="H91" s="14">
        <v>0</v>
      </c>
      <c r="I91" s="14">
        <v>0</v>
      </c>
      <c r="J91" s="14">
        <v>0</v>
      </c>
      <c r="K91" s="48"/>
      <c r="L91" s="49"/>
    </row>
    <row r="92" spans="1:12" ht="30" x14ac:dyDescent="0.2">
      <c r="A92" s="45"/>
      <c r="B92" s="51"/>
      <c r="C92" s="7" t="s">
        <v>20</v>
      </c>
      <c r="D92" s="47"/>
      <c r="E92" s="14">
        <f t="shared" si="25"/>
        <v>0</v>
      </c>
      <c r="F92" s="14">
        <v>0</v>
      </c>
      <c r="G92" s="14">
        <v>0</v>
      </c>
      <c r="H92" s="14">
        <v>0</v>
      </c>
      <c r="I92" s="14">
        <v>0</v>
      </c>
      <c r="J92" s="14">
        <v>0</v>
      </c>
      <c r="K92" s="48"/>
      <c r="L92" s="49"/>
    </row>
    <row r="93" spans="1:12" ht="59.25" customHeight="1" x14ac:dyDescent="0.2">
      <c r="A93" s="42" t="s">
        <v>9</v>
      </c>
      <c r="B93" s="43" t="s">
        <v>51</v>
      </c>
      <c r="C93" s="7"/>
      <c r="D93" s="7"/>
      <c r="E93" s="7"/>
      <c r="F93" s="14"/>
      <c r="G93" s="14"/>
      <c r="H93" s="7"/>
      <c r="I93" s="7"/>
      <c r="J93" s="7"/>
      <c r="K93" s="7"/>
      <c r="L93" s="44"/>
    </row>
    <row r="94" spans="1:12" ht="15" customHeight="1" x14ac:dyDescent="0.2">
      <c r="A94" s="45" t="s">
        <v>59</v>
      </c>
      <c r="B94" s="8" t="s">
        <v>159</v>
      </c>
      <c r="C94" s="7" t="s">
        <v>2</v>
      </c>
      <c r="D94" s="47" t="s">
        <v>30</v>
      </c>
      <c r="E94" s="14">
        <f t="shared" ref="E94:J94" si="27">SUM(E95:E98)</f>
        <v>0</v>
      </c>
      <c r="F94" s="14">
        <f t="shared" si="27"/>
        <v>0</v>
      </c>
      <c r="G94" s="14">
        <f t="shared" si="27"/>
        <v>0</v>
      </c>
      <c r="H94" s="14">
        <f t="shared" si="27"/>
        <v>0</v>
      </c>
      <c r="I94" s="14">
        <f t="shared" si="27"/>
        <v>0</v>
      </c>
      <c r="J94" s="14">
        <f t="shared" si="27"/>
        <v>0</v>
      </c>
      <c r="K94" s="48"/>
      <c r="L94" s="49"/>
    </row>
    <row r="95" spans="1:12" ht="30" x14ac:dyDescent="0.2">
      <c r="A95" s="45"/>
      <c r="B95" s="8"/>
      <c r="C95" s="7" t="s">
        <v>1</v>
      </c>
      <c r="D95" s="47"/>
      <c r="E95" s="52">
        <f>SUM(F95:J95)</f>
        <v>0</v>
      </c>
      <c r="F95" s="52">
        <v>0</v>
      </c>
      <c r="G95" s="52">
        <v>0</v>
      </c>
      <c r="H95" s="52">
        <v>0</v>
      </c>
      <c r="I95" s="52">
        <v>0</v>
      </c>
      <c r="J95" s="52">
        <v>0</v>
      </c>
      <c r="K95" s="48"/>
      <c r="L95" s="49"/>
    </row>
    <row r="96" spans="1:12" ht="30" x14ac:dyDescent="0.2">
      <c r="A96" s="45"/>
      <c r="B96" s="8"/>
      <c r="C96" s="7" t="s">
        <v>6</v>
      </c>
      <c r="D96" s="47"/>
      <c r="E96" s="52">
        <f t="shared" ref="E96:E98" si="28">SUM(F96:J96)</f>
        <v>0</v>
      </c>
      <c r="F96" s="52">
        <v>0</v>
      </c>
      <c r="G96" s="52">
        <v>0</v>
      </c>
      <c r="H96" s="52">
        <v>0</v>
      </c>
      <c r="I96" s="52">
        <v>0</v>
      </c>
      <c r="J96" s="52">
        <v>0</v>
      </c>
      <c r="K96" s="48"/>
      <c r="L96" s="49"/>
    </row>
    <row r="97" spans="1:12" ht="45" x14ac:dyDescent="0.2">
      <c r="A97" s="45"/>
      <c r="B97" s="8"/>
      <c r="C97" s="7" t="s">
        <v>14</v>
      </c>
      <c r="D97" s="47"/>
      <c r="E97" s="52">
        <f t="shared" si="28"/>
        <v>0</v>
      </c>
      <c r="F97" s="52">
        <v>0</v>
      </c>
      <c r="G97" s="52">
        <v>0</v>
      </c>
      <c r="H97" s="52">
        <v>0</v>
      </c>
      <c r="I97" s="52">
        <v>0</v>
      </c>
      <c r="J97" s="52">
        <v>0</v>
      </c>
      <c r="K97" s="48"/>
      <c r="L97" s="49"/>
    </row>
    <row r="98" spans="1:12" ht="30" x14ac:dyDescent="0.2">
      <c r="A98" s="45"/>
      <c r="B98" s="8"/>
      <c r="C98" s="7" t="s">
        <v>20</v>
      </c>
      <c r="D98" s="47"/>
      <c r="E98" s="52">
        <f t="shared" si="28"/>
        <v>0</v>
      </c>
      <c r="F98" s="52">
        <v>0</v>
      </c>
      <c r="G98" s="52">
        <v>0</v>
      </c>
      <c r="H98" s="52">
        <v>0</v>
      </c>
      <c r="I98" s="52">
        <v>0</v>
      </c>
      <c r="J98" s="52">
        <v>0</v>
      </c>
      <c r="K98" s="48"/>
      <c r="L98" s="49"/>
    </row>
    <row r="99" spans="1:12" ht="15" customHeight="1" x14ac:dyDescent="0.2">
      <c r="A99" s="45" t="s">
        <v>60</v>
      </c>
      <c r="B99" s="8" t="s">
        <v>96</v>
      </c>
      <c r="C99" s="7" t="s">
        <v>2</v>
      </c>
      <c r="D99" s="47" t="s">
        <v>30</v>
      </c>
      <c r="E99" s="14">
        <f t="shared" ref="E99:J99" si="29">SUM(E100:E103)</f>
        <v>222790.38</v>
      </c>
      <c r="F99" s="14">
        <f t="shared" si="29"/>
        <v>126956.02</v>
      </c>
      <c r="G99" s="14">
        <f t="shared" si="29"/>
        <v>0</v>
      </c>
      <c r="H99" s="14">
        <f t="shared" si="29"/>
        <v>0</v>
      </c>
      <c r="I99" s="14">
        <f t="shared" si="29"/>
        <v>95834.36</v>
      </c>
      <c r="J99" s="14">
        <f t="shared" si="29"/>
        <v>0</v>
      </c>
      <c r="K99" s="48"/>
      <c r="L99" s="49"/>
    </row>
    <row r="100" spans="1:12" ht="30" x14ac:dyDescent="0.2">
      <c r="A100" s="45"/>
      <c r="B100" s="8"/>
      <c r="C100" s="7" t="s">
        <v>1</v>
      </c>
      <c r="D100" s="47"/>
      <c r="E100" s="52">
        <f>SUM(F100:J100)</f>
        <v>60558.01</v>
      </c>
      <c r="F100" s="52">
        <v>60558.01</v>
      </c>
      <c r="G100" s="52">
        <v>0</v>
      </c>
      <c r="H100" s="52">
        <v>0</v>
      </c>
      <c r="I100" s="52">
        <v>0</v>
      </c>
      <c r="J100" s="52">
        <v>0</v>
      </c>
      <c r="K100" s="48"/>
      <c r="L100" s="49"/>
    </row>
    <row r="101" spans="1:12" ht="30" x14ac:dyDescent="0.2">
      <c r="A101" s="45"/>
      <c r="B101" s="8"/>
      <c r="C101" s="7" t="s">
        <v>6</v>
      </c>
      <c r="D101" s="47"/>
      <c r="E101" s="52">
        <f t="shared" ref="E101:E103" si="30">SUM(F101:J101)</f>
        <v>82190.84</v>
      </c>
      <c r="F101" s="52">
        <v>20186.009999999998</v>
      </c>
      <c r="G101" s="52">
        <v>0</v>
      </c>
      <c r="H101" s="52">
        <v>0</v>
      </c>
      <c r="I101" s="52">
        <v>62004.83</v>
      </c>
      <c r="J101" s="52">
        <v>0</v>
      </c>
      <c r="K101" s="48"/>
      <c r="L101" s="49"/>
    </row>
    <row r="102" spans="1:12" ht="45" x14ac:dyDescent="0.2">
      <c r="A102" s="45"/>
      <c r="B102" s="8"/>
      <c r="C102" s="7" t="s">
        <v>14</v>
      </c>
      <c r="D102" s="47"/>
      <c r="E102" s="52">
        <f t="shared" si="30"/>
        <v>80041.53</v>
      </c>
      <c r="F102" s="52">
        <v>46212</v>
      </c>
      <c r="G102" s="52">
        <v>0</v>
      </c>
      <c r="H102" s="52">
        <v>0</v>
      </c>
      <c r="I102" s="52">
        <v>33829.53</v>
      </c>
      <c r="J102" s="52">
        <v>0</v>
      </c>
      <c r="K102" s="48"/>
      <c r="L102" s="49"/>
    </row>
    <row r="103" spans="1:12" ht="30" x14ac:dyDescent="0.2">
      <c r="A103" s="45"/>
      <c r="B103" s="8"/>
      <c r="C103" s="7" t="s">
        <v>20</v>
      </c>
      <c r="D103" s="47"/>
      <c r="E103" s="52">
        <f t="shared" si="30"/>
        <v>0</v>
      </c>
      <c r="F103" s="52">
        <v>0</v>
      </c>
      <c r="G103" s="52">
        <v>0</v>
      </c>
      <c r="H103" s="52">
        <v>0</v>
      </c>
      <c r="I103" s="52">
        <v>0</v>
      </c>
      <c r="J103" s="52">
        <v>0</v>
      </c>
      <c r="K103" s="48"/>
      <c r="L103" s="49"/>
    </row>
    <row r="104" spans="1:12" ht="15" customHeight="1" x14ac:dyDescent="0.2">
      <c r="A104" s="45" t="s">
        <v>61</v>
      </c>
      <c r="B104" s="8" t="s">
        <v>149</v>
      </c>
      <c r="C104" s="7" t="s">
        <v>2</v>
      </c>
      <c r="D104" s="47" t="s">
        <v>30</v>
      </c>
      <c r="E104" s="14">
        <f t="shared" ref="E104:J104" si="31">SUM(E105:E108)</f>
        <v>0</v>
      </c>
      <c r="F104" s="14">
        <f t="shared" si="31"/>
        <v>0</v>
      </c>
      <c r="G104" s="14">
        <f t="shared" si="31"/>
        <v>0</v>
      </c>
      <c r="H104" s="14">
        <f t="shared" si="31"/>
        <v>0</v>
      </c>
      <c r="I104" s="14">
        <f t="shared" si="31"/>
        <v>0</v>
      </c>
      <c r="J104" s="14">
        <f t="shared" si="31"/>
        <v>0</v>
      </c>
      <c r="K104" s="48"/>
      <c r="L104" s="49"/>
    </row>
    <row r="105" spans="1:12" ht="30" x14ac:dyDescent="0.2">
      <c r="A105" s="45"/>
      <c r="B105" s="8"/>
      <c r="C105" s="7" t="s">
        <v>1</v>
      </c>
      <c r="D105" s="47"/>
      <c r="E105" s="52">
        <f>SUM(F105:J105)</f>
        <v>0</v>
      </c>
      <c r="F105" s="52">
        <v>0</v>
      </c>
      <c r="G105" s="52">
        <v>0</v>
      </c>
      <c r="H105" s="52">
        <v>0</v>
      </c>
      <c r="I105" s="52">
        <v>0</v>
      </c>
      <c r="J105" s="52">
        <v>0</v>
      </c>
      <c r="K105" s="48"/>
      <c r="L105" s="49"/>
    </row>
    <row r="106" spans="1:12" ht="30" x14ac:dyDescent="0.2">
      <c r="A106" s="45"/>
      <c r="B106" s="8"/>
      <c r="C106" s="7" t="s">
        <v>6</v>
      </c>
      <c r="D106" s="47"/>
      <c r="E106" s="52">
        <f t="shared" ref="E106:E108" si="32">SUM(F106:J106)</f>
        <v>0</v>
      </c>
      <c r="F106" s="52">
        <v>0</v>
      </c>
      <c r="G106" s="52">
        <v>0</v>
      </c>
      <c r="H106" s="52">
        <v>0</v>
      </c>
      <c r="I106" s="52">
        <v>0</v>
      </c>
      <c r="J106" s="52">
        <v>0</v>
      </c>
      <c r="K106" s="48"/>
      <c r="L106" s="49"/>
    </row>
    <row r="107" spans="1:12" ht="45" x14ac:dyDescent="0.2">
      <c r="A107" s="45"/>
      <c r="B107" s="8"/>
      <c r="C107" s="7" t="s">
        <v>14</v>
      </c>
      <c r="D107" s="47"/>
      <c r="E107" s="52">
        <f t="shared" si="32"/>
        <v>0</v>
      </c>
      <c r="F107" s="52">
        <v>0</v>
      </c>
      <c r="G107" s="52">
        <v>0</v>
      </c>
      <c r="H107" s="52">
        <v>0</v>
      </c>
      <c r="I107" s="52">
        <v>0</v>
      </c>
      <c r="J107" s="52">
        <v>0</v>
      </c>
      <c r="K107" s="48"/>
      <c r="L107" s="49"/>
    </row>
    <row r="108" spans="1:12" ht="30" x14ac:dyDescent="0.2">
      <c r="A108" s="45"/>
      <c r="B108" s="8"/>
      <c r="C108" s="7" t="s">
        <v>20</v>
      </c>
      <c r="D108" s="47"/>
      <c r="E108" s="52">
        <f t="shared" si="32"/>
        <v>0</v>
      </c>
      <c r="F108" s="52">
        <v>0</v>
      </c>
      <c r="G108" s="52">
        <v>0</v>
      </c>
      <c r="H108" s="52">
        <v>0</v>
      </c>
      <c r="I108" s="52">
        <v>0</v>
      </c>
      <c r="J108" s="52">
        <v>0</v>
      </c>
      <c r="K108" s="48"/>
      <c r="L108" s="49"/>
    </row>
    <row r="109" spans="1:12" ht="15" customHeight="1" x14ac:dyDescent="0.2">
      <c r="A109" s="45" t="s">
        <v>62</v>
      </c>
      <c r="B109" s="46" t="s">
        <v>85</v>
      </c>
      <c r="C109" s="7" t="s">
        <v>2</v>
      </c>
      <c r="D109" s="47" t="s">
        <v>30</v>
      </c>
      <c r="E109" s="14">
        <f t="shared" ref="E109:E113" si="33">SUM(F109:J109)</f>
        <v>28884.79</v>
      </c>
      <c r="F109" s="14">
        <f t="shared" ref="F109:J109" si="34">SUM(F110:F113)</f>
        <v>13884.789999999999</v>
      </c>
      <c r="G109" s="14">
        <f t="shared" si="34"/>
        <v>5000</v>
      </c>
      <c r="H109" s="14">
        <f t="shared" si="34"/>
        <v>5000</v>
      </c>
      <c r="I109" s="14">
        <f t="shared" si="34"/>
        <v>5000</v>
      </c>
      <c r="J109" s="14">
        <f t="shared" si="34"/>
        <v>0</v>
      </c>
      <c r="K109" s="48"/>
      <c r="L109" s="49"/>
    </row>
    <row r="110" spans="1:12" ht="30" x14ac:dyDescent="0.2">
      <c r="A110" s="45"/>
      <c r="B110" s="50"/>
      <c r="C110" s="7" t="s">
        <v>1</v>
      </c>
      <c r="D110" s="47"/>
      <c r="E110" s="14">
        <f t="shared" si="33"/>
        <v>0</v>
      </c>
      <c r="F110" s="14">
        <v>0</v>
      </c>
      <c r="G110" s="14">
        <v>0</v>
      </c>
      <c r="H110" s="14">
        <v>0</v>
      </c>
      <c r="I110" s="14">
        <v>0</v>
      </c>
      <c r="J110" s="14">
        <v>0</v>
      </c>
      <c r="K110" s="48"/>
      <c r="L110" s="49"/>
    </row>
    <row r="111" spans="1:12" ht="30" x14ac:dyDescent="0.2">
      <c r="A111" s="45"/>
      <c r="B111" s="50"/>
      <c r="C111" s="7" t="s">
        <v>6</v>
      </c>
      <c r="D111" s="47"/>
      <c r="E111" s="14">
        <f t="shared" si="33"/>
        <v>8830.7099999999991</v>
      </c>
      <c r="F111" s="14">
        <v>8830.7099999999991</v>
      </c>
      <c r="G111" s="14">
        <v>0</v>
      </c>
      <c r="H111" s="14">
        <v>0</v>
      </c>
      <c r="I111" s="14">
        <v>0</v>
      </c>
      <c r="J111" s="14">
        <v>0</v>
      </c>
      <c r="K111" s="48"/>
      <c r="L111" s="49"/>
    </row>
    <row r="112" spans="1:12" ht="45" x14ac:dyDescent="0.2">
      <c r="A112" s="45"/>
      <c r="B112" s="50"/>
      <c r="C112" s="7" t="s">
        <v>14</v>
      </c>
      <c r="D112" s="47"/>
      <c r="E112" s="14">
        <f t="shared" si="33"/>
        <v>20054.080000000002</v>
      </c>
      <c r="F112" s="14">
        <v>5054.08</v>
      </c>
      <c r="G112" s="14">
        <v>5000</v>
      </c>
      <c r="H112" s="14">
        <v>5000</v>
      </c>
      <c r="I112" s="14">
        <v>5000</v>
      </c>
      <c r="J112" s="14">
        <v>0</v>
      </c>
      <c r="K112" s="48"/>
      <c r="L112" s="49"/>
    </row>
    <row r="113" spans="1:12" ht="30" x14ac:dyDescent="0.2">
      <c r="A113" s="45"/>
      <c r="B113" s="51"/>
      <c r="C113" s="7" t="s">
        <v>20</v>
      </c>
      <c r="D113" s="47"/>
      <c r="E113" s="14">
        <f t="shared" si="33"/>
        <v>0</v>
      </c>
      <c r="F113" s="14">
        <v>0</v>
      </c>
      <c r="G113" s="14">
        <v>0</v>
      </c>
      <c r="H113" s="14">
        <v>0</v>
      </c>
      <c r="I113" s="14">
        <v>0</v>
      </c>
      <c r="J113" s="14">
        <v>0</v>
      </c>
      <c r="K113" s="48"/>
      <c r="L113" s="49"/>
    </row>
    <row r="114" spans="1:12" ht="15" customHeight="1" x14ac:dyDescent="0.2">
      <c r="A114" s="45" t="s">
        <v>53</v>
      </c>
      <c r="B114" s="46" t="s">
        <v>107</v>
      </c>
      <c r="C114" s="7" t="s">
        <v>2</v>
      </c>
      <c r="D114" s="47" t="s">
        <v>30</v>
      </c>
      <c r="E114" s="14">
        <f t="shared" ref="E114:E148" si="35">SUM(F114:J114)</f>
        <v>75462.569999999992</v>
      </c>
      <c r="F114" s="14">
        <f t="shared" ref="F114:J114" si="36">SUM(F115:F118)</f>
        <v>0</v>
      </c>
      <c r="G114" s="14">
        <f t="shared" si="36"/>
        <v>22049.24</v>
      </c>
      <c r="H114" s="14">
        <f t="shared" si="36"/>
        <v>43631.07</v>
      </c>
      <c r="I114" s="14">
        <f t="shared" si="36"/>
        <v>9782.26</v>
      </c>
      <c r="J114" s="14">
        <f t="shared" si="36"/>
        <v>0</v>
      </c>
      <c r="K114" s="48"/>
      <c r="L114" s="49"/>
    </row>
    <row r="115" spans="1:12" ht="30" x14ac:dyDescent="0.2">
      <c r="A115" s="45"/>
      <c r="B115" s="50"/>
      <c r="C115" s="7" t="s">
        <v>1</v>
      </c>
      <c r="D115" s="47"/>
      <c r="E115" s="14">
        <f t="shared" si="35"/>
        <v>0</v>
      </c>
      <c r="F115" s="14">
        <v>0</v>
      </c>
      <c r="G115" s="14">
        <v>0</v>
      </c>
      <c r="H115" s="14">
        <v>0</v>
      </c>
      <c r="I115" s="14">
        <v>0</v>
      </c>
      <c r="J115" s="14">
        <v>0</v>
      </c>
      <c r="K115" s="48"/>
      <c r="L115" s="49"/>
    </row>
    <row r="116" spans="1:12" ht="30" x14ac:dyDescent="0.2">
      <c r="A116" s="45"/>
      <c r="B116" s="50"/>
      <c r="C116" s="7" t="s">
        <v>6</v>
      </c>
      <c r="D116" s="47"/>
      <c r="E116" s="14">
        <f t="shared" si="35"/>
        <v>48824.270000000004</v>
      </c>
      <c r="F116" s="14">
        <v>0</v>
      </c>
      <c r="G116" s="14">
        <v>14265.85</v>
      </c>
      <c r="H116" s="14">
        <v>28229.3</v>
      </c>
      <c r="I116" s="14">
        <v>6329.12</v>
      </c>
      <c r="J116" s="14">
        <v>0</v>
      </c>
      <c r="K116" s="48"/>
      <c r="L116" s="49"/>
    </row>
    <row r="117" spans="1:12" ht="45" x14ac:dyDescent="0.2">
      <c r="A117" s="45"/>
      <c r="B117" s="50"/>
      <c r="C117" s="7" t="s">
        <v>14</v>
      </c>
      <c r="D117" s="47"/>
      <c r="E117" s="14">
        <f t="shared" si="35"/>
        <v>26638.3</v>
      </c>
      <c r="F117" s="14">
        <v>0</v>
      </c>
      <c r="G117" s="14">
        <v>7783.39</v>
      </c>
      <c r="H117" s="14">
        <v>15401.77</v>
      </c>
      <c r="I117" s="14">
        <v>3453.14</v>
      </c>
      <c r="J117" s="14">
        <v>0</v>
      </c>
      <c r="K117" s="48"/>
      <c r="L117" s="49"/>
    </row>
    <row r="118" spans="1:12" ht="30" x14ac:dyDescent="0.2">
      <c r="A118" s="45"/>
      <c r="B118" s="51"/>
      <c r="C118" s="7" t="s">
        <v>20</v>
      </c>
      <c r="D118" s="47"/>
      <c r="E118" s="14">
        <f t="shared" si="35"/>
        <v>0</v>
      </c>
      <c r="F118" s="14">
        <v>0</v>
      </c>
      <c r="G118" s="14">
        <v>0</v>
      </c>
      <c r="H118" s="14">
        <v>0</v>
      </c>
      <c r="I118" s="14">
        <v>0</v>
      </c>
      <c r="J118" s="14">
        <v>0</v>
      </c>
      <c r="K118" s="48"/>
      <c r="L118" s="49"/>
    </row>
    <row r="119" spans="1:12" ht="15" customHeight="1" x14ac:dyDescent="0.2">
      <c r="A119" s="45" t="s">
        <v>54</v>
      </c>
      <c r="B119" s="46" t="s">
        <v>150</v>
      </c>
      <c r="C119" s="7" t="s">
        <v>2</v>
      </c>
      <c r="D119" s="47" t="s">
        <v>30</v>
      </c>
      <c r="E119" s="14">
        <f t="shared" ref="E119:E123" si="37">SUM(F119:J119)</f>
        <v>0</v>
      </c>
      <c r="F119" s="14">
        <f t="shared" ref="F119:J119" si="38">SUM(F120:F123)</f>
        <v>0</v>
      </c>
      <c r="G119" s="14">
        <f t="shared" si="38"/>
        <v>0</v>
      </c>
      <c r="H119" s="14">
        <f t="shared" si="38"/>
        <v>0</v>
      </c>
      <c r="I119" s="14">
        <f t="shared" si="38"/>
        <v>0</v>
      </c>
      <c r="J119" s="14">
        <f t="shared" si="38"/>
        <v>0</v>
      </c>
      <c r="K119" s="48"/>
      <c r="L119" s="49"/>
    </row>
    <row r="120" spans="1:12" ht="30" x14ac:dyDescent="0.2">
      <c r="A120" s="45"/>
      <c r="B120" s="50"/>
      <c r="C120" s="7" t="s">
        <v>1</v>
      </c>
      <c r="D120" s="47"/>
      <c r="E120" s="14">
        <f t="shared" si="37"/>
        <v>0</v>
      </c>
      <c r="F120" s="14">
        <v>0</v>
      </c>
      <c r="G120" s="14">
        <v>0</v>
      </c>
      <c r="H120" s="14">
        <v>0</v>
      </c>
      <c r="I120" s="14">
        <v>0</v>
      </c>
      <c r="J120" s="14">
        <v>0</v>
      </c>
      <c r="K120" s="48"/>
      <c r="L120" s="49"/>
    </row>
    <row r="121" spans="1:12" ht="30" x14ac:dyDescent="0.2">
      <c r="A121" s="45"/>
      <c r="B121" s="50"/>
      <c r="C121" s="7" t="s">
        <v>6</v>
      </c>
      <c r="D121" s="47"/>
      <c r="E121" s="14">
        <f t="shared" si="37"/>
        <v>0</v>
      </c>
      <c r="F121" s="14">
        <v>0</v>
      </c>
      <c r="G121" s="14">
        <v>0</v>
      </c>
      <c r="H121" s="14">
        <v>0</v>
      </c>
      <c r="I121" s="14">
        <v>0</v>
      </c>
      <c r="J121" s="14">
        <v>0</v>
      </c>
      <c r="K121" s="48"/>
      <c r="L121" s="49"/>
    </row>
    <row r="122" spans="1:12" ht="45" x14ac:dyDescent="0.2">
      <c r="A122" s="45"/>
      <c r="B122" s="50"/>
      <c r="C122" s="7" t="s">
        <v>14</v>
      </c>
      <c r="D122" s="47"/>
      <c r="E122" s="14">
        <f t="shared" si="37"/>
        <v>0</v>
      </c>
      <c r="F122" s="14">
        <v>0</v>
      </c>
      <c r="G122" s="14">
        <v>0</v>
      </c>
      <c r="H122" s="14">
        <v>0</v>
      </c>
      <c r="I122" s="14">
        <v>0</v>
      </c>
      <c r="J122" s="14">
        <v>0</v>
      </c>
      <c r="K122" s="48"/>
      <c r="L122" s="49"/>
    </row>
    <row r="123" spans="1:12" ht="30" x14ac:dyDescent="0.2">
      <c r="A123" s="45"/>
      <c r="B123" s="51"/>
      <c r="C123" s="7" t="s">
        <v>20</v>
      </c>
      <c r="D123" s="47"/>
      <c r="E123" s="14">
        <f t="shared" si="37"/>
        <v>0</v>
      </c>
      <c r="F123" s="14">
        <v>0</v>
      </c>
      <c r="G123" s="14">
        <v>0</v>
      </c>
      <c r="H123" s="14">
        <v>0</v>
      </c>
      <c r="I123" s="14">
        <v>0</v>
      </c>
      <c r="J123" s="14">
        <v>0</v>
      </c>
      <c r="K123" s="48"/>
      <c r="L123" s="49"/>
    </row>
    <row r="124" spans="1:12" ht="15" customHeight="1" x14ac:dyDescent="0.2">
      <c r="A124" s="45" t="s">
        <v>63</v>
      </c>
      <c r="B124" s="46" t="s">
        <v>108</v>
      </c>
      <c r="C124" s="7" t="s">
        <v>2</v>
      </c>
      <c r="D124" s="47" t="s">
        <v>30</v>
      </c>
      <c r="E124" s="14">
        <f t="shared" ref="E124:E143" si="39">SUM(F124:J124)</f>
        <v>17866.669999999998</v>
      </c>
      <c r="F124" s="14">
        <f t="shared" ref="F124:J124" si="40">SUM(F125:F128)</f>
        <v>17866.669999999998</v>
      </c>
      <c r="G124" s="14">
        <f t="shared" si="40"/>
        <v>0</v>
      </c>
      <c r="H124" s="14">
        <f t="shared" si="40"/>
        <v>0</v>
      </c>
      <c r="I124" s="14">
        <f t="shared" si="40"/>
        <v>0</v>
      </c>
      <c r="J124" s="14">
        <f t="shared" si="40"/>
        <v>0</v>
      </c>
      <c r="K124" s="48"/>
      <c r="L124" s="49"/>
    </row>
    <row r="125" spans="1:12" ht="30" x14ac:dyDescent="0.2">
      <c r="A125" s="45"/>
      <c r="B125" s="50"/>
      <c r="C125" s="7" t="s">
        <v>1</v>
      </c>
      <c r="D125" s="47"/>
      <c r="E125" s="14">
        <f t="shared" si="39"/>
        <v>0</v>
      </c>
      <c r="F125" s="14">
        <v>0</v>
      </c>
      <c r="G125" s="14">
        <v>0</v>
      </c>
      <c r="H125" s="14">
        <v>0</v>
      </c>
      <c r="I125" s="14">
        <v>0</v>
      </c>
      <c r="J125" s="14">
        <v>0</v>
      </c>
      <c r="K125" s="48"/>
      <c r="L125" s="49"/>
    </row>
    <row r="126" spans="1:12" ht="30" x14ac:dyDescent="0.2">
      <c r="A126" s="45"/>
      <c r="B126" s="50"/>
      <c r="C126" s="7" t="s">
        <v>6</v>
      </c>
      <c r="D126" s="47"/>
      <c r="E126" s="14">
        <f t="shared" si="39"/>
        <v>5360</v>
      </c>
      <c r="F126" s="53">
        <v>5360</v>
      </c>
      <c r="G126" s="14">
        <v>0</v>
      </c>
      <c r="H126" s="14">
        <v>0</v>
      </c>
      <c r="I126" s="14">
        <v>0</v>
      </c>
      <c r="J126" s="14">
        <v>0</v>
      </c>
      <c r="K126" s="48"/>
      <c r="L126" s="49"/>
    </row>
    <row r="127" spans="1:12" ht="45" x14ac:dyDescent="0.2">
      <c r="A127" s="45"/>
      <c r="B127" s="50"/>
      <c r="C127" s="7" t="s">
        <v>14</v>
      </c>
      <c r="D127" s="47"/>
      <c r="E127" s="14">
        <f t="shared" si="39"/>
        <v>12506.67</v>
      </c>
      <c r="F127" s="53">
        <v>12506.67</v>
      </c>
      <c r="G127" s="14">
        <v>0</v>
      </c>
      <c r="H127" s="14">
        <v>0</v>
      </c>
      <c r="I127" s="14">
        <v>0</v>
      </c>
      <c r="J127" s="14">
        <v>0</v>
      </c>
      <c r="K127" s="48"/>
      <c r="L127" s="49"/>
    </row>
    <row r="128" spans="1:12" ht="30" x14ac:dyDescent="0.2">
      <c r="A128" s="45"/>
      <c r="B128" s="51"/>
      <c r="C128" s="7" t="s">
        <v>20</v>
      </c>
      <c r="D128" s="47"/>
      <c r="E128" s="14">
        <f t="shared" si="39"/>
        <v>0</v>
      </c>
      <c r="F128" s="14">
        <v>0</v>
      </c>
      <c r="G128" s="14">
        <v>0</v>
      </c>
      <c r="H128" s="14">
        <v>0</v>
      </c>
      <c r="I128" s="14">
        <v>0</v>
      </c>
      <c r="J128" s="14">
        <v>0</v>
      </c>
      <c r="K128" s="48"/>
      <c r="L128" s="49"/>
    </row>
    <row r="129" spans="1:12" ht="15" customHeight="1" x14ac:dyDescent="0.2">
      <c r="A129" s="45" t="s">
        <v>70</v>
      </c>
      <c r="B129" s="46" t="s">
        <v>109</v>
      </c>
      <c r="C129" s="7" t="s">
        <v>2</v>
      </c>
      <c r="D129" s="47" t="s">
        <v>30</v>
      </c>
      <c r="E129" s="14">
        <f t="shared" si="39"/>
        <v>0</v>
      </c>
      <c r="F129" s="14">
        <f t="shared" ref="F129:J129" si="41">SUM(F130:F133)</f>
        <v>0</v>
      </c>
      <c r="G129" s="14">
        <f t="shared" si="41"/>
        <v>0</v>
      </c>
      <c r="H129" s="14">
        <f t="shared" si="41"/>
        <v>0</v>
      </c>
      <c r="I129" s="14">
        <f t="shared" si="41"/>
        <v>0</v>
      </c>
      <c r="J129" s="14">
        <f t="shared" si="41"/>
        <v>0</v>
      </c>
      <c r="K129" s="48"/>
      <c r="L129" s="49"/>
    </row>
    <row r="130" spans="1:12" ht="30" x14ac:dyDescent="0.2">
      <c r="A130" s="45"/>
      <c r="B130" s="50"/>
      <c r="C130" s="7" t="s">
        <v>1</v>
      </c>
      <c r="D130" s="47"/>
      <c r="E130" s="14">
        <f t="shared" si="39"/>
        <v>0</v>
      </c>
      <c r="F130" s="14">
        <v>0</v>
      </c>
      <c r="G130" s="14">
        <v>0</v>
      </c>
      <c r="H130" s="14">
        <v>0</v>
      </c>
      <c r="I130" s="14">
        <v>0</v>
      </c>
      <c r="J130" s="14">
        <v>0</v>
      </c>
      <c r="K130" s="48"/>
      <c r="L130" s="49"/>
    </row>
    <row r="131" spans="1:12" ht="30" x14ac:dyDescent="0.2">
      <c r="A131" s="45"/>
      <c r="B131" s="50"/>
      <c r="C131" s="7" t="s">
        <v>6</v>
      </c>
      <c r="D131" s="47"/>
      <c r="E131" s="14">
        <f t="shared" si="39"/>
        <v>0</v>
      </c>
      <c r="F131" s="14">
        <v>0</v>
      </c>
      <c r="G131" s="14">
        <v>0</v>
      </c>
      <c r="H131" s="14">
        <v>0</v>
      </c>
      <c r="I131" s="14">
        <v>0</v>
      </c>
      <c r="J131" s="14">
        <v>0</v>
      </c>
      <c r="K131" s="48"/>
      <c r="L131" s="49"/>
    </row>
    <row r="132" spans="1:12" ht="45" x14ac:dyDescent="0.2">
      <c r="A132" s="45"/>
      <c r="B132" s="50"/>
      <c r="C132" s="7" t="s">
        <v>14</v>
      </c>
      <c r="D132" s="47"/>
      <c r="E132" s="14">
        <f t="shared" si="39"/>
        <v>0</v>
      </c>
      <c r="F132" s="14">
        <v>0</v>
      </c>
      <c r="G132" s="14">
        <v>0</v>
      </c>
      <c r="H132" s="14">
        <v>0</v>
      </c>
      <c r="I132" s="14">
        <v>0</v>
      </c>
      <c r="J132" s="14">
        <v>0</v>
      </c>
      <c r="K132" s="48"/>
      <c r="L132" s="49"/>
    </row>
    <row r="133" spans="1:12" ht="30" x14ac:dyDescent="0.2">
      <c r="A133" s="45"/>
      <c r="B133" s="51"/>
      <c r="C133" s="7" t="s">
        <v>20</v>
      </c>
      <c r="D133" s="47"/>
      <c r="E133" s="14">
        <f t="shared" si="39"/>
        <v>0</v>
      </c>
      <c r="F133" s="14">
        <v>0</v>
      </c>
      <c r="G133" s="14">
        <v>0</v>
      </c>
      <c r="H133" s="14">
        <v>0</v>
      </c>
      <c r="I133" s="14">
        <v>0</v>
      </c>
      <c r="J133" s="14">
        <v>0</v>
      </c>
      <c r="K133" s="48"/>
      <c r="L133" s="49"/>
    </row>
    <row r="134" spans="1:12" ht="15" customHeight="1" x14ac:dyDescent="0.2">
      <c r="A134" s="54" t="s">
        <v>164</v>
      </c>
      <c r="B134" s="46" t="s">
        <v>110</v>
      </c>
      <c r="C134" s="7" t="s">
        <v>2</v>
      </c>
      <c r="D134" s="47" t="s">
        <v>30</v>
      </c>
      <c r="E134" s="14">
        <f t="shared" si="39"/>
        <v>27777.78</v>
      </c>
      <c r="F134" s="14">
        <f t="shared" ref="F134:J134" si="42">SUM(F135:F138)</f>
        <v>0</v>
      </c>
      <c r="G134" s="14">
        <f t="shared" si="42"/>
        <v>27777.78</v>
      </c>
      <c r="H134" s="14">
        <f t="shared" si="42"/>
        <v>0</v>
      </c>
      <c r="I134" s="14">
        <f t="shared" si="42"/>
        <v>0</v>
      </c>
      <c r="J134" s="14">
        <f t="shared" si="42"/>
        <v>0</v>
      </c>
      <c r="K134" s="48"/>
      <c r="L134" s="49"/>
    </row>
    <row r="135" spans="1:12" ht="30" x14ac:dyDescent="0.2">
      <c r="A135" s="55"/>
      <c r="B135" s="50"/>
      <c r="C135" s="7" t="s">
        <v>1</v>
      </c>
      <c r="D135" s="47"/>
      <c r="E135" s="14">
        <f t="shared" si="39"/>
        <v>0</v>
      </c>
      <c r="F135" s="14">
        <v>0</v>
      </c>
      <c r="G135" s="14">
        <v>0</v>
      </c>
      <c r="H135" s="14">
        <v>0</v>
      </c>
      <c r="I135" s="14">
        <v>0</v>
      </c>
      <c r="J135" s="14">
        <v>0</v>
      </c>
      <c r="K135" s="48"/>
      <c r="L135" s="49"/>
    </row>
    <row r="136" spans="1:12" ht="30" x14ac:dyDescent="0.2">
      <c r="A136" s="55"/>
      <c r="B136" s="50"/>
      <c r="C136" s="7" t="s">
        <v>6</v>
      </c>
      <c r="D136" s="47"/>
      <c r="E136" s="14">
        <f t="shared" si="39"/>
        <v>27500</v>
      </c>
      <c r="F136" s="14">
        <v>0</v>
      </c>
      <c r="G136" s="14">
        <v>27500</v>
      </c>
      <c r="H136" s="14">
        <v>0</v>
      </c>
      <c r="I136" s="14">
        <v>0</v>
      </c>
      <c r="J136" s="14">
        <v>0</v>
      </c>
      <c r="K136" s="48"/>
      <c r="L136" s="49"/>
    </row>
    <row r="137" spans="1:12" ht="45" x14ac:dyDescent="0.2">
      <c r="A137" s="55"/>
      <c r="B137" s="50"/>
      <c r="C137" s="7" t="s">
        <v>14</v>
      </c>
      <c r="D137" s="47"/>
      <c r="E137" s="14">
        <f t="shared" si="39"/>
        <v>277.77999999999997</v>
      </c>
      <c r="F137" s="14">
        <v>0</v>
      </c>
      <c r="G137" s="14">
        <v>277.77999999999997</v>
      </c>
      <c r="H137" s="14">
        <v>0</v>
      </c>
      <c r="I137" s="14">
        <v>0</v>
      </c>
      <c r="J137" s="14">
        <v>0</v>
      </c>
      <c r="K137" s="48"/>
      <c r="L137" s="49"/>
    </row>
    <row r="138" spans="1:12" ht="30" x14ac:dyDescent="0.2">
      <c r="A138" s="56"/>
      <c r="B138" s="51"/>
      <c r="C138" s="7" t="s">
        <v>20</v>
      </c>
      <c r="D138" s="47"/>
      <c r="E138" s="14">
        <f t="shared" si="39"/>
        <v>0</v>
      </c>
      <c r="F138" s="14">
        <v>0</v>
      </c>
      <c r="G138" s="14">
        <v>0</v>
      </c>
      <c r="H138" s="14">
        <v>0</v>
      </c>
      <c r="I138" s="14">
        <v>0</v>
      </c>
      <c r="J138" s="14">
        <v>0</v>
      </c>
      <c r="K138" s="48"/>
      <c r="L138" s="49"/>
    </row>
    <row r="139" spans="1:12" ht="15" customHeight="1" x14ac:dyDescent="0.2">
      <c r="A139" s="45" t="s">
        <v>74</v>
      </c>
      <c r="B139" s="46" t="s">
        <v>111</v>
      </c>
      <c r="C139" s="7" t="s">
        <v>2</v>
      </c>
      <c r="D139" s="47" t="s">
        <v>30</v>
      </c>
      <c r="E139" s="14">
        <f t="shared" si="39"/>
        <v>16407.02</v>
      </c>
      <c r="F139" s="14">
        <f t="shared" ref="F139:J139" si="43">SUM(F140:F143)</f>
        <v>16407.02</v>
      </c>
      <c r="G139" s="14">
        <f t="shared" si="43"/>
        <v>0</v>
      </c>
      <c r="H139" s="14">
        <f t="shared" si="43"/>
        <v>0</v>
      </c>
      <c r="I139" s="14">
        <f t="shared" si="43"/>
        <v>0</v>
      </c>
      <c r="J139" s="14">
        <f t="shared" si="43"/>
        <v>0</v>
      </c>
      <c r="K139" s="48"/>
      <c r="L139" s="49"/>
    </row>
    <row r="140" spans="1:12" ht="30" x14ac:dyDescent="0.2">
      <c r="A140" s="45"/>
      <c r="B140" s="50"/>
      <c r="C140" s="7" t="s">
        <v>1</v>
      </c>
      <c r="D140" s="47"/>
      <c r="E140" s="14">
        <f t="shared" si="39"/>
        <v>0</v>
      </c>
      <c r="F140" s="14">
        <v>0</v>
      </c>
      <c r="G140" s="14">
        <v>0</v>
      </c>
      <c r="H140" s="14">
        <v>0</v>
      </c>
      <c r="I140" s="14">
        <v>0</v>
      </c>
      <c r="J140" s="14">
        <v>0</v>
      </c>
      <c r="K140" s="48"/>
      <c r="L140" s="49"/>
    </row>
    <row r="141" spans="1:12" ht="30" x14ac:dyDescent="0.2">
      <c r="A141" s="45"/>
      <c r="B141" s="50"/>
      <c r="C141" s="7" t="s">
        <v>6</v>
      </c>
      <c r="D141" s="47"/>
      <c r="E141" s="14">
        <f t="shared" si="39"/>
        <v>16242.94</v>
      </c>
      <c r="F141" s="14">
        <v>16242.94</v>
      </c>
      <c r="G141" s="14">
        <v>0</v>
      </c>
      <c r="H141" s="14">
        <v>0</v>
      </c>
      <c r="I141" s="14">
        <v>0</v>
      </c>
      <c r="J141" s="14">
        <v>0</v>
      </c>
      <c r="K141" s="48"/>
      <c r="L141" s="49"/>
    </row>
    <row r="142" spans="1:12" ht="45" x14ac:dyDescent="0.2">
      <c r="A142" s="45"/>
      <c r="B142" s="50"/>
      <c r="C142" s="7" t="s">
        <v>14</v>
      </c>
      <c r="D142" s="47"/>
      <c r="E142" s="14">
        <f t="shared" si="39"/>
        <v>164.08</v>
      </c>
      <c r="F142" s="14">
        <v>164.08</v>
      </c>
      <c r="G142" s="14">
        <v>0</v>
      </c>
      <c r="H142" s="14">
        <v>0</v>
      </c>
      <c r="I142" s="14">
        <v>0</v>
      </c>
      <c r="J142" s="14">
        <v>0</v>
      </c>
      <c r="K142" s="48"/>
      <c r="L142" s="49"/>
    </row>
    <row r="143" spans="1:12" ht="30" x14ac:dyDescent="0.2">
      <c r="A143" s="45"/>
      <c r="B143" s="51"/>
      <c r="C143" s="7" t="s">
        <v>20</v>
      </c>
      <c r="D143" s="47"/>
      <c r="E143" s="14">
        <f t="shared" si="39"/>
        <v>0</v>
      </c>
      <c r="F143" s="14">
        <v>0</v>
      </c>
      <c r="G143" s="14">
        <v>0</v>
      </c>
      <c r="H143" s="14">
        <v>0</v>
      </c>
      <c r="I143" s="14">
        <v>0</v>
      </c>
      <c r="J143" s="14">
        <v>0</v>
      </c>
      <c r="K143" s="48"/>
      <c r="L143" s="49"/>
    </row>
    <row r="144" spans="1:12" ht="15" customHeight="1" x14ac:dyDescent="0.2">
      <c r="A144" s="57" t="s">
        <v>106</v>
      </c>
      <c r="B144" s="46" t="s">
        <v>112</v>
      </c>
      <c r="C144" s="7" t="s">
        <v>105</v>
      </c>
      <c r="D144" s="47" t="s">
        <v>30</v>
      </c>
      <c r="E144" s="14">
        <f t="shared" si="35"/>
        <v>0</v>
      </c>
      <c r="F144" s="14">
        <f t="shared" ref="F144:J144" si="44">SUM(F145:F148)</f>
        <v>0</v>
      </c>
      <c r="G144" s="14">
        <f t="shared" si="44"/>
        <v>0</v>
      </c>
      <c r="H144" s="14">
        <f t="shared" si="44"/>
        <v>0</v>
      </c>
      <c r="I144" s="14">
        <f t="shared" si="44"/>
        <v>0</v>
      </c>
      <c r="J144" s="14">
        <f t="shared" si="44"/>
        <v>0</v>
      </c>
      <c r="K144" s="48"/>
      <c r="L144" s="49"/>
    </row>
    <row r="145" spans="1:12" ht="30" x14ac:dyDescent="0.2">
      <c r="A145" s="58"/>
      <c r="B145" s="50"/>
      <c r="C145" s="7" t="s">
        <v>1</v>
      </c>
      <c r="D145" s="47"/>
      <c r="E145" s="14">
        <f t="shared" si="35"/>
        <v>0</v>
      </c>
      <c r="F145" s="14">
        <v>0</v>
      </c>
      <c r="G145" s="14">
        <v>0</v>
      </c>
      <c r="H145" s="14">
        <v>0</v>
      </c>
      <c r="I145" s="14">
        <v>0</v>
      </c>
      <c r="J145" s="14">
        <v>0</v>
      </c>
      <c r="K145" s="48"/>
      <c r="L145" s="49"/>
    </row>
    <row r="146" spans="1:12" ht="30" x14ac:dyDescent="0.2">
      <c r="A146" s="58"/>
      <c r="B146" s="50"/>
      <c r="C146" s="7" t="s">
        <v>6</v>
      </c>
      <c r="D146" s="47"/>
      <c r="E146" s="14">
        <f t="shared" si="35"/>
        <v>0</v>
      </c>
      <c r="F146" s="14">
        <v>0</v>
      </c>
      <c r="G146" s="14">
        <v>0</v>
      </c>
      <c r="H146" s="14">
        <v>0</v>
      </c>
      <c r="I146" s="14">
        <v>0</v>
      </c>
      <c r="J146" s="14">
        <v>0</v>
      </c>
      <c r="K146" s="48"/>
      <c r="L146" s="49"/>
    </row>
    <row r="147" spans="1:12" ht="45" x14ac:dyDescent="0.2">
      <c r="A147" s="58"/>
      <c r="B147" s="50"/>
      <c r="C147" s="7" t="s">
        <v>14</v>
      </c>
      <c r="D147" s="47"/>
      <c r="E147" s="14">
        <f t="shared" si="35"/>
        <v>0</v>
      </c>
      <c r="F147" s="14">
        <v>0</v>
      </c>
      <c r="G147" s="14">
        <v>0</v>
      </c>
      <c r="H147" s="14">
        <v>0</v>
      </c>
      <c r="I147" s="14">
        <v>0</v>
      </c>
      <c r="J147" s="14">
        <v>0</v>
      </c>
      <c r="K147" s="48"/>
      <c r="L147" s="49"/>
    </row>
    <row r="148" spans="1:12" ht="30" x14ac:dyDescent="0.2">
      <c r="A148" s="59"/>
      <c r="B148" s="51"/>
      <c r="C148" s="7" t="s">
        <v>20</v>
      </c>
      <c r="D148" s="47"/>
      <c r="E148" s="14">
        <f t="shared" si="35"/>
        <v>0</v>
      </c>
      <c r="F148" s="14">
        <v>0</v>
      </c>
      <c r="G148" s="14">
        <v>0</v>
      </c>
      <c r="H148" s="14">
        <v>0</v>
      </c>
      <c r="I148" s="14">
        <v>0</v>
      </c>
      <c r="J148" s="14">
        <v>0</v>
      </c>
      <c r="K148" s="48"/>
      <c r="L148" s="49"/>
    </row>
    <row r="149" spans="1:12" ht="15" customHeight="1" x14ac:dyDescent="0.2">
      <c r="A149" s="57" t="s">
        <v>131</v>
      </c>
      <c r="B149" s="46" t="s">
        <v>132</v>
      </c>
      <c r="C149" s="7" t="s">
        <v>105</v>
      </c>
      <c r="D149" s="47" t="s">
        <v>30</v>
      </c>
      <c r="E149" s="14">
        <f t="shared" ref="E149:E153" si="45">SUM(F149:J149)</f>
        <v>11820.76</v>
      </c>
      <c r="F149" s="14">
        <f t="shared" ref="F149:J149" si="46">SUM(F150:F153)</f>
        <v>5820.76</v>
      </c>
      <c r="G149" s="14">
        <f t="shared" si="46"/>
        <v>6000</v>
      </c>
      <c r="H149" s="14">
        <f t="shared" si="46"/>
        <v>0</v>
      </c>
      <c r="I149" s="14">
        <f t="shared" si="46"/>
        <v>0</v>
      </c>
      <c r="J149" s="14">
        <f t="shared" si="46"/>
        <v>0</v>
      </c>
      <c r="K149" s="48"/>
      <c r="L149" s="49"/>
    </row>
    <row r="150" spans="1:12" ht="30" x14ac:dyDescent="0.2">
      <c r="A150" s="58"/>
      <c r="B150" s="50"/>
      <c r="C150" s="7" t="s">
        <v>1</v>
      </c>
      <c r="D150" s="47"/>
      <c r="E150" s="14">
        <f t="shared" si="45"/>
        <v>0</v>
      </c>
      <c r="F150" s="14">
        <v>0</v>
      </c>
      <c r="G150" s="14">
        <v>0</v>
      </c>
      <c r="H150" s="14">
        <v>0</v>
      </c>
      <c r="I150" s="14">
        <v>0</v>
      </c>
      <c r="J150" s="14">
        <v>0</v>
      </c>
      <c r="K150" s="48"/>
      <c r="L150" s="49"/>
    </row>
    <row r="151" spans="1:12" ht="30" x14ac:dyDescent="0.2">
      <c r="A151" s="58"/>
      <c r="B151" s="50"/>
      <c r="C151" s="7" t="s">
        <v>6</v>
      </c>
      <c r="D151" s="47"/>
      <c r="E151" s="14">
        <f t="shared" si="45"/>
        <v>9702</v>
      </c>
      <c r="F151" s="52">
        <v>3702</v>
      </c>
      <c r="G151" s="52">
        <v>6000</v>
      </c>
      <c r="H151" s="14">
        <v>0</v>
      </c>
      <c r="I151" s="14">
        <v>0</v>
      </c>
      <c r="J151" s="14">
        <v>0</v>
      </c>
      <c r="K151" s="48"/>
      <c r="L151" s="49"/>
    </row>
    <row r="152" spans="1:12" ht="45" x14ac:dyDescent="0.2">
      <c r="A152" s="58"/>
      <c r="B152" s="50"/>
      <c r="C152" s="7" t="s">
        <v>14</v>
      </c>
      <c r="D152" s="47"/>
      <c r="E152" s="14">
        <f t="shared" si="45"/>
        <v>2118.7600000000002</v>
      </c>
      <c r="F152" s="52">
        <v>2118.7600000000002</v>
      </c>
      <c r="G152" s="52">
        <v>0</v>
      </c>
      <c r="H152" s="14">
        <v>0</v>
      </c>
      <c r="I152" s="14">
        <v>0</v>
      </c>
      <c r="J152" s="14">
        <v>0</v>
      </c>
      <c r="K152" s="48"/>
      <c r="L152" s="49"/>
    </row>
    <row r="153" spans="1:12" ht="30" x14ac:dyDescent="0.2">
      <c r="A153" s="59"/>
      <c r="B153" s="51"/>
      <c r="C153" s="7" t="s">
        <v>20</v>
      </c>
      <c r="D153" s="47"/>
      <c r="E153" s="14">
        <f t="shared" si="45"/>
        <v>0</v>
      </c>
      <c r="F153" s="14">
        <v>0</v>
      </c>
      <c r="G153" s="14">
        <v>0</v>
      </c>
      <c r="H153" s="14">
        <v>0</v>
      </c>
      <c r="I153" s="14">
        <v>0</v>
      </c>
      <c r="J153" s="14">
        <v>0</v>
      </c>
      <c r="K153" s="48"/>
      <c r="L153" s="49"/>
    </row>
    <row r="154" spans="1:12" ht="15" customHeight="1" x14ac:dyDescent="0.2">
      <c r="A154" s="57" t="s">
        <v>165</v>
      </c>
      <c r="B154" s="46" t="s">
        <v>122</v>
      </c>
      <c r="C154" s="7" t="s">
        <v>105</v>
      </c>
      <c r="D154" s="47" t="s">
        <v>30</v>
      </c>
      <c r="E154" s="14">
        <f t="shared" ref="E154:E158" si="47">SUM(F154:J154)</f>
        <v>0</v>
      </c>
      <c r="F154" s="14">
        <f t="shared" ref="F154:J154" si="48">SUM(F155:F158)</f>
        <v>0</v>
      </c>
      <c r="G154" s="14">
        <f t="shared" si="48"/>
        <v>0</v>
      </c>
      <c r="H154" s="14">
        <f t="shared" si="48"/>
        <v>0</v>
      </c>
      <c r="I154" s="14">
        <f t="shared" si="48"/>
        <v>0</v>
      </c>
      <c r="J154" s="14">
        <f t="shared" si="48"/>
        <v>0</v>
      </c>
      <c r="K154" s="48"/>
      <c r="L154" s="49"/>
    </row>
    <row r="155" spans="1:12" ht="30" x14ac:dyDescent="0.2">
      <c r="A155" s="58"/>
      <c r="B155" s="50"/>
      <c r="C155" s="7" t="s">
        <v>1</v>
      </c>
      <c r="D155" s="47"/>
      <c r="E155" s="14">
        <f t="shared" si="47"/>
        <v>0</v>
      </c>
      <c r="F155" s="14">
        <v>0</v>
      </c>
      <c r="G155" s="52">
        <v>0</v>
      </c>
      <c r="H155" s="14">
        <v>0</v>
      </c>
      <c r="I155" s="14">
        <v>0</v>
      </c>
      <c r="J155" s="14">
        <v>0</v>
      </c>
      <c r="K155" s="48"/>
      <c r="L155" s="49"/>
    </row>
    <row r="156" spans="1:12" ht="30" x14ac:dyDescent="0.2">
      <c r="A156" s="58"/>
      <c r="B156" s="50"/>
      <c r="C156" s="7" t="s">
        <v>6</v>
      </c>
      <c r="D156" s="47"/>
      <c r="E156" s="14">
        <f t="shared" si="47"/>
        <v>0</v>
      </c>
      <c r="F156" s="14">
        <v>0</v>
      </c>
      <c r="G156" s="52">
        <v>0</v>
      </c>
      <c r="H156" s="14">
        <v>0</v>
      </c>
      <c r="I156" s="14">
        <v>0</v>
      </c>
      <c r="J156" s="14">
        <v>0</v>
      </c>
      <c r="K156" s="48"/>
      <c r="L156" s="49"/>
    </row>
    <row r="157" spans="1:12" ht="45" x14ac:dyDescent="0.2">
      <c r="A157" s="58"/>
      <c r="B157" s="50"/>
      <c r="C157" s="7" t="s">
        <v>14</v>
      </c>
      <c r="D157" s="47"/>
      <c r="E157" s="14">
        <f t="shared" si="47"/>
        <v>0</v>
      </c>
      <c r="F157" s="14">
        <v>0</v>
      </c>
      <c r="G157" s="52">
        <v>0</v>
      </c>
      <c r="H157" s="14">
        <v>0</v>
      </c>
      <c r="I157" s="14">
        <v>0</v>
      </c>
      <c r="J157" s="14">
        <v>0</v>
      </c>
      <c r="K157" s="48"/>
      <c r="L157" s="49"/>
    </row>
    <row r="158" spans="1:12" ht="30" x14ac:dyDescent="0.2">
      <c r="A158" s="59"/>
      <c r="B158" s="51"/>
      <c r="C158" s="7" t="s">
        <v>20</v>
      </c>
      <c r="D158" s="47"/>
      <c r="E158" s="14">
        <f t="shared" si="47"/>
        <v>0</v>
      </c>
      <c r="F158" s="14">
        <v>0</v>
      </c>
      <c r="G158" s="52">
        <v>0</v>
      </c>
      <c r="H158" s="14">
        <v>0</v>
      </c>
      <c r="I158" s="14">
        <v>0</v>
      </c>
      <c r="J158" s="14">
        <v>0</v>
      </c>
      <c r="K158" s="48"/>
      <c r="L158" s="49"/>
    </row>
    <row r="159" spans="1:12" ht="15.75" customHeight="1" x14ac:dyDescent="0.2">
      <c r="A159" s="60"/>
      <c r="B159" s="38" t="s">
        <v>38</v>
      </c>
      <c r="C159" s="39"/>
      <c r="D159" s="39"/>
      <c r="E159" s="39"/>
      <c r="F159" s="39"/>
      <c r="G159" s="39"/>
      <c r="H159" s="39"/>
      <c r="I159" s="39"/>
      <c r="J159" s="39"/>
      <c r="K159" s="40"/>
      <c r="L159" s="41"/>
    </row>
    <row r="160" spans="1:12" ht="75" x14ac:dyDescent="0.2">
      <c r="A160" s="42" t="s">
        <v>5</v>
      </c>
      <c r="B160" s="43" t="s">
        <v>86</v>
      </c>
      <c r="C160" s="7"/>
      <c r="D160" s="7"/>
      <c r="E160" s="7"/>
      <c r="F160" s="14"/>
      <c r="G160" s="14"/>
      <c r="H160" s="7"/>
      <c r="I160" s="7"/>
      <c r="J160" s="7"/>
      <c r="K160" s="7"/>
      <c r="L160" s="44"/>
    </row>
    <row r="161" spans="1:15" ht="15" customHeight="1" x14ac:dyDescent="0.2">
      <c r="A161" s="45" t="s">
        <v>56</v>
      </c>
      <c r="B161" s="46" t="s">
        <v>97</v>
      </c>
      <c r="C161" s="7" t="s">
        <v>2</v>
      </c>
      <c r="D161" s="47" t="s">
        <v>30</v>
      </c>
      <c r="E161" s="14">
        <f t="shared" ref="E161:J161" si="49">SUM(E162:E165)</f>
        <v>929766</v>
      </c>
      <c r="F161" s="14">
        <f t="shared" si="49"/>
        <v>241801</v>
      </c>
      <c r="G161" s="14">
        <f t="shared" si="49"/>
        <v>228655</v>
      </c>
      <c r="H161" s="14">
        <f t="shared" si="49"/>
        <v>229655</v>
      </c>
      <c r="I161" s="14">
        <f t="shared" si="49"/>
        <v>229655</v>
      </c>
      <c r="J161" s="14">
        <f t="shared" si="49"/>
        <v>0</v>
      </c>
      <c r="K161" s="48"/>
      <c r="L161" s="49"/>
    </row>
    <row r="162" spans="1:15" ht="34.5" customHeight="1" x14ac:dyDescent="0.2">
      <c r="A162" s="45"/>
      <c r="B162" s="50"/>
      <c r="C162" s="7" t="s">
        <v>1</v>
      </c>
      <c r="D162" s="47"/>
      <c r="E162" s="14">
        <f t="shared" ref="E162:E205" si="50">SUM(F162:J162)</f>
        <v>0</v>
      </c>
      <c r="F162" s="53">
        <v>0</v>
      </c>
      <c r="G162" s="53">
        <v>0</v>
      </c>
      <c r="H162" s="53">
        <v>0</v>
      </c>
      <c r="I162" s="53">
        <v>0</v>
      </c>
      <c r="J162" s="53">
        <v>0</v>
      </c>
      <c r="K162" s="48"/>
      <c r="L162" s="49"/>
    </row>
    <row r="163" spans="1:15" ht="30" x14ac:dyDescent="0.2">
      <c r="A163" s="45"/>
      <c r="B163" s="50"/>
      <c r="C163" s="7" t="s">
        <v>6</v>
      </c>
      <c r="D163" s="47"/>
      <c r="E163" s="14">
        <f t="shared" si="50"/>
        <v>0</v>
      </c>
      <c r="F163" s="53">
        <v>0</v>
      </c>
      <c r="G163" s="53">
        <v>0</v>
      </c>
      <c r="H163" s="53">
        <v>0</v>
      </c>
      <c r="I163" s="53">
        <v>0</v>
      </c>
      <c r="J163" s="53">
        <v>0</v>
      </c>
      <c r="K163" s="48"/>
      <c r="L163" s="49"/>
    </row>
    <row r="164" spans="1:15" ht="45" x14ac:dyDescent="0.2">
      <c r="A164" s="45"/>
      <c r="B164" s="50"/>
      <c r="C164" s="7" t="s">
        <v>14</v>
      </c>
      <c r="D164" s="47"/>
      <c r="E164" s="14">
        <f t="shared" si="50"/>
        <v>929766</v>
      </c>
      <c r="F164" s="53">
        <v>241801</v>
      </c>
      <c r="G164" s="53">
        <v>228655</v>
      </c>
      <c r="H164" s="53">
        <v>229655</v>
      </c>
      <c r="I164" s="53">
        <v>229655</v>
      </c>
      <c r="J164" s="53">
        <v>0</v>
      </c>
      <c r="K164" s="48"/>
      <c r="L164" s="49"/>
    </row>
    <row r="165" spans="1:15" ht="30" x14ac:dyDescent="0.2">
      <c r="A165" s="45"/>
      <c r="B165" s="51"/>
      <c r="C165" s="7" t="s">
        <v>20</v>
      </c>
      <c r="D165" s="47"/>
      <c r="E165" s="14">
        <f t="shared" si="50"/>
        <v>0</v>
      </c>
      <c r="F165" s="53">
        <v>0</v>
      </c>
      <c r="G165" s="53">
        <v>0</v>
      </c>
      <c r="H165" s="53">
        <v>0</v>
      </c>
      <c r="I165" s="53">
        <v>0</v>
      </c>
      <c r="J165" s="53">
        <v>0</v>
      </c>
      <c r="K165" s="48"/>
      <c r="L165" s="49"/>
    </row>
    <row r="166" spans="1:15" ht="18.75" customHeight="1" x14ac:dyDescent="0.2">
      <c r="A166" s="45" t="s">
        <v>58</v>
      </c>
      <c r="B166" s="46" t="s">
        <v>88</v>
      </c>
      <c r="C166" s="7" t="s">
        <v>2</v>
      </c>
      <c r="D166" s="47" t="s">
        <v>30</v>
      </c>
      <c r="E166" s="14">
        <f t="shared" si="50"/>
        <v>707315.5</v>
      </c>
      <c r="F166" s="14">
        <f t="shared" ref="F166:J166" si="51">SUM(F167:F170)</f>
        <v>171015.5</v>
      </c>
      <c r="G166" s="14">
        <f t="shared" si="51"/>
        <v>181100</v>
      </c>
      <c r="H166" s="14">
        <f t="shared" si="51"/>
        <v>177600</v>
      </c>
      <c r="I166" s="14">
        <f t="shared" si="51"/>
        <v>177600</v>
      </c>
      <c r="J166" s="14">
        <f t="shared" si="51"/>
        <v>0</v>
      </c>
      <c r="K166" s="48"/>
      <c r="L166" s="49"/>
    </row>
    <row r="167" spans="1:15" ht="30" x14ac:dyDescent="0.2">
      <c r="A167" s="45"/>
      <c r="B167" s="50"/>
      <c r="C167" s="7" t="s">
        <v>1</v>
      </c>
      <c r="D167" s="47"/>
      <c r="E167" s="14">
        <f t="shared" si="50"/>
        <v>0</v>
      </c>
      <c r="F167" s="53">
        <v>0</v>
      </c>
      <c r="G167" s="53">
        <v>0</v>
      </c>
      <c r="H167" s="53">
        <v>0</v>
      </c>
      <c r="I167" s="53">
        <v>0</v>
      </c>
      <c r="J167" s="53">
        <v>0</v>
      </c>
      <c r="K167" s="48"/>
      <c r="L167" s="49"/>
    </row>
    <row r="168" spans="1:15" ht="30" x14ac:dyDescent="0.2">
      <c r="A168" s="45"/>
      <c r="B168" s="50"/>
      <c r="C168" s="7" t="s">
        <v>6</v>
      </c>
      <c r="D168" s="47"/>
      <c r="E168" s="14">
        <f t="shared" si="50"/>
        <v>0</v>
      </c>
      <c r="F168" s="53">
        <v>0</v>
      </c>
      <c r="G168" s="53">
        <v>0</v>
      </c>
      <c r="H168" s="53">
        <v>0</v>
      </c>
      <c r="I168" s="53">
        <v>0</v>
      </c>
      <c r="J168" s="53">
        <v>0</v>
      </c>
      <c r="K168" s="48"/>
      <c r="L168" s="49"/>
    </row>
    <row r="169" spans="1:15" ht="45" x14ac:dyDescent="0.2">
      <c r="A169" s="45"/>
      <c r="B169" s="50"/>
      <c r="C169" s="7" t="s">
        <v>14</v>
      </c>
      <c r="D169" s="47"/>
      <c r="E169" s="14">
        <f t="shared" si="50"/>
        <v>707315.5</v>
      </c>
      <c r="F169" s="53">
        <v>171015.5</v>
      </c>
      <c r="G169" s="53">
        <v>181100</v>
      </c>
      <c r="H169" s="53">
        <v>177600</v>
      </c>
      <c r="I169" s="53">
        <v>177600</v>
      </c>
      <c r="J169" s="53">
        <v>0</v>
      </c>
      <c r="K169" s="48"/>
      <c r="L169" s="49"/>
      <c r="O169" s="61"/>
    </row>
    <row r="170" spans="1:15" ht="30" x14ac:dyDescent="0.2">
      <c r="A170" s="45"/>
      <c r="B170" s="51"/>
      <c r="C170" s="7" t="s">
        <v>20</v>
      </c>
      <c r="D170" s="47"/>
      <c r="E170" s="14">
        <f t="shared" si="50"/>
        <v>0</v>
      </c>
      <c r="F170" s="53">
        <v>0</v>
      </c>
      <c r="G170" s="53">
        <v>0</v>
      </c>
      <c r="H170" s="53">
        <v>0</v>
      </c>
      <c r="I170" s="53">
        <v>0</v>
      </c>
      <c r="J170" s="53">
        <v>0</v>
      </c>
      <c r="K170" s="48"/>
      <c r="L170" s="49"/>
    </row>
    <row r="171" spans="1:15" ht="15" customHeight="1" x14ac:dyDescent="0.2">
      <c r="A171" s="45" t="s">
        <v>55</v>
      </c>
      <c r="B171" s="46" t="s">
        <v>98</v>
      </c>
      <c r="C171" s="7" t="s">
        <v>2</v>
      </c>
      <c r="D171" s="47" t="s">
        <v>30</v>
      </c>
      <c r="E171" s="14">
        <f t="shared" si="50"/>
        <v>63000</v>
      </c>
      <c r="F171" s="14">
        <f t="shared" ref="F171:J171" si="52">SUM(F172:F175)</f>
        <v>15000</v>
      </c>
      <c r="G171" s="14">
        <f t="shared" si="52"/>
        <v>16000</v>
      </c>
      <c r="H171" s="14">
        <f t="shared" si="52"/>
        <v>16000</v>
      </c>
      <c r="I171" s="14">
        <f t="shared" si="52"/>
        <v>16000</v>
      </c>
      <c r="J171" s="14">
        <f t="shared" si="52"/>
        <v>0</v>
      </c>
      <c r="K171" s="48"/>
      <c r="L171" s="49"/>
    </row>
    <row r="172" spans="1:15" ht="30" x14ac:dyDescent="0.2">
      <c r="A172" s="45"/>
      <c r="B172" s="50"/>
      <c r="C172" s="7" t="s">
        <v>1</v>
      </c>
      <c r="D172" s="47"/>
      <c r="E172" s="14">
        <f t="shared" si="50"/>
        <v>0</v>
      </c>
      <c r="F172" s="53">
        <v>0</v>
      </c>
      <c r="G172" s="53">
        <v>0</v>
      </c>
      <c r="H172" s="53">
        <v>0</v>
      </c>
      <c r="I172" s="53">
        <v>0</v>
      </c>
      <c r="J172" s="53">
        <v>0</v>
      </c>
      <c r="K172" s="48"/>
      <c r="L172" s="49"/>
    </row>
    <row r="173" spans="1:15" ht="30" x14ac:dyDescent="0.2">
      <c r="A173" s="45"/>
      <c r="B173" s="50"/>
      <c r="C173" s="7" t="s">
        <v>6</v>
      </c>
      <c r="D173" s="47"/>
      <c r="E173" s="14">
        <f t="shared" si="50"/>
        <v>0</v>
      </c>
      <c r="F173" s="53">
        <v>0</v>
      </c>
      <c r="G173" s="53">
        <v>0</v>
      </c>
      <c r="H173" s="53">
        <v>0</v>
      </c>
      <c r="I173" s="53">
        <v>0</v>
      </c>
      <c r="J173" s="53">
        <v>0</v>
      </c>
      <c r="K173" s="48"/>
      <c r="L173" s="49"/>
    </row>
    <row r="174" spans="1:15" ht="45" x14ac:dyDescent="0.2">
      <c r="A174" s="45"/>
      <c r="B174" s="50"/>
      <c r="C174" s="7" t="s">
        <v>14</v>
      </c>
      <c r="D174" s="47"/>
      <c r="E174" s="14">
        <f t="shared" si="50"/>
        <v>63000</v>
      </c>
      <c r="F174" s="53">
        <v>15000</v>
      </c>
      <c r="G174" s="53">
        <v>16000</v>
      </c>
      <c r="H174" s="53">
        <v>16000</v>
      </c>
      <c r="I174" s="53">
        <v>16000</v>
      </c>
      <c r="J174" s="53">
        <v>0</v>
      </c>
      <c r="K174" s="48"/>
      <c r="L174" s="49"/>
    </row>
    <row r="175" spans="1:15" ht="30" x14ac:dyDescent="0.2">
      <c r="A175" s="45"/>
      <c r="B175" s="51"/>
      <c r="C175" s="7" t="s">
        <v>20</v>
      </c>
      <c r="D175" s="47"/>
      <c r="E175" s="14">
        <f t="shared" si="50"/>
        <v>0</v>
      </c>
      <c r="F175" s="53">
        <v>0</v>
      </c>
      <c r="G175" s="53">
        <v>0</v>
      </c>
      <c r="H175" s="53">
        <v>0</v>
      </c>
      <c r="I175" s="53">
        <v>0</v>
      </c>
      <c r="J175" s="53">
        <v>0</v>
      </c>
      <c r="K175" s="48"/>
      <c r="L175" s="49"/>
    </row>
    <row r="176" spans="1:15" ht="15" customHeight="1" x14ac:dyDescent="0.2">
      <c r="A176" s="45" t="s">
        <v>55</v>
      </c>
      <c r="B176" s="46" t="s">
        <v>151</v>
      </c>
      <c r="C176" s="7" t="s">
        <v>2</v>
      </c>
      <c r="D176" s="47" t="s">
        <v>30</v>
      </c>
      <c r="E176" s="14">
        <f t="shared" ref="E176:E185" si="53">SUM(F176:J176)</f>
        <v>0</v>
      </c>
      <c r="F176" s="14">
        <f t="shared" ref="F176:J176" si="54">SUM(F177:F180)</f>
        <v>0</v>
      </c>
      <c r="G176" s="14">
        <f t="shared" si="54"/>
        <v>0</v>
      </c>
      <c r="H176" s="14">
        <f t="shared" si="54"/>
        <v>0</v>
      </c>
      <c r="I176" s="14">
        <f t="shared" si="54"/>
        <v>0</v>
      </c>
      <c r="J176" s="14">
        <f t="shared" si="54"/>
        <v>0</v>
      </c>
      <c r="K176" s="48"/>
      <c r="L176" s="49"/>
    </row>
    <row r="177" spans="1:12" ht="30" x14ac:dyDescent="0.2">
      <c r="A177" s="45"/>
      <c r="B177" s="50"/>
      <c r="C177" s="7" t="s">
        <v>1</v>
      </c>
      <c r="D177" s="47"/>
      <c r="E177" s="14">
        <f t="shared" si="53"/>
        <v>0</v>
      </c>
      <c r="F177" s="53">
        <v>0</v>
      </c>
      <c r="G177" s="53">
        <v>0</v>
      </c>
      <c r="H177" s="53">
        <v>0</v>
      </c>
      <c r="I177" s="53">
        <v>0</v>
      </c>
      <c r="J177" s="53">
        <v>0</v>
      </c>
      <c r="K177" s="48"/>
      <c r="L177" s="49"/>
    </row>
    <row r="178" spans="1:12" ht="30" x14ac:dyDescent="0.2">
      <c r="A178" s="45"/>
      <c r="B178" s="50"/>
      <c r="C178" s="7" t="s">
        <v>6</v>
      </c>
      <c r="D178" s="47"/>
      <c r="E178" s="14">
        <f t="shared" si="53"/>
        <v>0</v>
      </c>
      <c r="F178" s="53">
        <v>0</v>
      </c>
      <c r="G178" s="53">
        <v>0</v>
      </c>
      <c r="H178" s="53">
        <v>0</v>
      </c>
      <c r="I178" s="53">
        <v>0</v>
      </c>
      <c r="J178" s="53">
        <v>0</v>
      </c>
      <c r="K178" s="48"/>
      <c r="L178" s="49"/>
    </row>
    <row r="179" spans="1:12" ht="45" x14ac:dyDescent="0.2">
      <c r="A179" s="45"/>
      <c r="B179" s="50"/>
      <c r="C179" s="7" t="s">
        <v>14</v>
      </c>
      <c r="D179" s="47"/>
      <c r="E179" s="14">
        <f t="shared" si="53"/>
        <v>0</v>
      </c>
      <c r="F179" s="53">
        <v>0</v>
      </c>
      <c r="G179" s="53">
        <v>0</v>
      </c>
      <c r="H179" s="53">
        <v>0</v>
      </c>
      <c r="I179" s="53">
        <v>0</v>
      </c>
      <c r="J179" s="53">
        <v>0</v>
      </c>
      <c r="K179" s="48"/>
      <c r="L179" s="49"/>
    </row>
    <row r="180" spans="1:12" ht="30" x14ac:dyDescent="0.2">
      <c r="A180" s="45"/>
      <c r="B180" s="51"/>
      <c r="C180" s="7" t="s">
        <v>20</v>
      </c>
      <c r="D180" s="47"/>
      <c r="E180" s="14">
        <f t="shared" si="53"/>
        <v>0</v>
      </c>
      <c r="F180" s="53">
        <v>0</v>
      </c>
      <c r="G180" s="53">
        <v>0</v>
      </c>
      <c r="H180" s="53">
        <v>0</v>
      </c>
      <c r="I180" s="53">
        <v>0</v>
      </c>
      <c r="J180" s="53">
        <v>0</v>
      </c>
      <c r="K180" s="48"/>
      <c r="L180" s="49"/>
    </row>
    <row r="181" spans="1:12" ht="15" customHeight="1" x14ac:dyDescent="0.2">
      <c r="A181" s="45" t="s">
        <v>57</v>
      </c>
      <c r="B181" s="46" t="s">
        <v>152</v>
      </c>
      <c r="C181" s="7" t="s">
        <v>2</v>
      </c>
      <c r="D181" s="47" t="s">
        <v>30</v>
      </c>
      <c r="E181" s="14">
        <f t="shared" si="53"/>
        <v>0</v>
      </c>
      <c r="F181" s="14">
        <f t="shared" ref="F181:J181" si="55">SUM(F182:F185)</f>
        <v>0</v>
      </c>
      <c r="G181" s="14">
        <f t="shared" si="55"/>
        <v>0</v>
      </c>
      <c r="H181" s="14">
        <f t="shared" si="55"/>
        <v>0</v>
      </c>
      <c r="I181" s="14">
        <f t="shared" si="55"/>
        <v>0</v>
      </c>
      <c r="J181" s="14">
        <f t="shared" si="55"/>
        <v>0</v>
      </c>
      <c r="K181" s="48"/>
      <c r="L181" s="49"/>
    </row>
    <row r="182" spans="1:12" ht="30" x14ac:dyDescent="0.2">
      <c r="A182" s="45"/>
      <c r="B182" s="50"/>
      <c r="C182" s="7" t="s">
        <v>1</v>
      </c>
      <c r="D182" s="47"/>
      <c r="E182" s="14">
        <f t="shared" si="53"/>
        <v>0</v>
      </c>
      <c r="F182" s="53">
        <v>0</v>
      </c>
      <c r="G182" s="53">
        <v>0</v>
      </c>
      <c r="H182" s="53">
        <v>0</v>
      </c>
      <c r="I182" s="53">
        <v>0</v>
      </c>
      <c r="J182" s="53">
        <v>0</v>
      </c>
      <c r="K182" s="48"/>
      <c r="L182" s="49"/>
    </row>
    <row r="183" spans="1:12" ht="30" x14ac:dyDescent="0.2">
      <c r="A183" s="45"/>
      <c r="B183" s="50"/>
      <c r="C183" s="7" t="s">
        <v>6</v>
      </c>
      <c r="D183" s="47"/>
      <c r="E183" s="14">
        <f t="shared" si="53"/>
        <v>0</v>
      </c>
      <c r="F183" s="53">
        <v>0</v>
      </c>
      <c r="G183" s="53">
        <v>0</v>
      </c>
      <c r="H183" s="53">
        <v>0</v>
      </c>
      <c r="I183" s="53">
        <v>0</v>
      </c>
      <c r="J183" s="53">
        <v>0</v>
      </c>
      <c r="K183" s="48"/>
      <c r="L183" s="49"/>
    </row>
    <row r="184" spans="1:12" ht="45" x14ac:dyDescent="0.2">
      <c r="A184" s="45"/>
      <c r="B184" s="50"/>
      <c r="C184" s="7" t="s">
        <v>14</v>
      </c>
      <c r="D184" s="47"/>
      <c r="E184" s="14">
        <f t="shared" si="53"/>
        <v>0</v>
      </c>
      <c r="F184" s="53">
        <v>0</v>
      </c>
      <c r="G184" s="53">
        <v>0</v>
      </c>
      <c r="H184" s="53">
        <v>0</v>
      </c>
      <c r="I184" s="53">
        <v>0</v>
      </c>
      <c r="J184" s="53">
        <v>0</v>
      </c>
      <c r="K184" s="48"/>
      <c r="L184" s="49"/>
    </row>
    <row r="185" spans="1:12" ht="30" x14ac:dyDescent="0.2">
      <c r="A185" s="45"/>
      <c r="B185" s="51"/>
      <c r="C185" s="7" t="s">
        <v>20</v>
      </c>
      <c r="D185" s="47"/>
      <c r="E185" s="14">
        <f t="shared" si="53"/>
        <v>0</v>
      </c>
      <c r="F185" s="53">
        <v>0</v>
      </c>
      <c r="G185" s="53">
        <v>0</v>
      </c>
      <c r="H185" s="53">
        <v>0</v>
      </c>
      <c r="I185" s="53">
        <v>0</v>
      </c>
      <c r="J185" s="53">
        <v>0</v>
      </c>
      <c r="K185" s="48"/>
      <c r="L185" s="49"/>
    </row>
    <row r="186" spans="1:12" ht="15" customHeight="1" x14ac:dyDescent="0.2">
      <c r="A186" s="45" t="s">
        <v>64</v>
      </c>
      <c r="B186" s="46" t="s">
        <v>154</v>
      </c>
      <c r="C186" s="7" t="s">
        <v>2</v>
      </c>
      <c r="D186" s="47" t="s">
        <v>30</v>
      </c>
      <c r="E186" s="14">
        <f t="shared" ref="E186:E190" si="56">SUM(F186:J186)</f>
        <v>0</v>
      </c>
      <c r="F186" s="14">
        <f t="shared" ref="F186:J186" si="57">SUM(F187:F190)</f>
        <v>0</v>
      </c>
      <c r="G186" s="14">
        <f t="shared" si="57"/>
        <v>0</v>
      </c>
      <c r="H186" s="14">
        <f t="shared" si="57"/>
        <v>0</v>
      </c>
      <c r="I186" s="14">
        <f t="shared" si="57"/>
        <v>0</v>
      </c>
      <c r="J186" s="14">
        <f t="shared" si="57"/>
        <v>0</v>
      </c>
      <c r="K186" s="48"/>
      <c r="L186" s="49"/>
    </row>
    <row r="187" spans="1:12" ht="30" x14ac:dyDescent="0.2">
      <c r="A187" s="45"/>
      <c r="B187" s="50"/>
      <c r="C187" s="7" t="s">
        <v>1</v>
      </c>
      <c r="D187" s="47"/>
      <c r="E187" s="14">
        <f t="shared" si="56"/>
        <v>0</v>
      </c>
      <c r="F187" s="53">
        <v>0</v>
      </c>
      <c r="G187" s="53">
        <v>0</v>
      </c>
      <c r="H187" s="53">
        <v>0</v>
      </c>
      <c r="I187" s="53">
        <v>0</v>
      </c>
      <c r="J187" s="53">
        <v>0</v>
      </c>
      <c r="K187" s="48"/>
      <c r="L187" s="49"/>
    </row>
    <row r="188" spans="1:12" ht="30" x14ac:dyDescent="0.2">
      <c r="A188" s="45"/>
      <c r="B188" s="50"/>
      <c r="C188" s="7" t="s">
        <v>6</v>
      </c>
      <c r="D188" s="47"/>
      <c r="E188" s="14">
        <f t="shared" si="56"/>
        <v>0</v>
      </c>
      <c r="F188" s="53">
        <v>0</v>
      </c>
      <c r="G188" s="53">
        <v>0</v>
      </c>
      <c r="H188" s="53">
        <v>0</v>
      </c>
      <c r="I188" s="53">
        <v>0</v>
      </c>
      <c r="J188" s="53">
        <v>0</v>
      </c>
      <c r="K188" s="48"/>
      <c r="L188" s="49"/>
    </row>
    <row r="189" spans="1:12" ht="45" x14ac:dyDescent="0.2">
      <c r="A189" s="45"/>
      <c r="B189" s="50"/>
      <c r="C189" s="7" t="s">
        <v>14</v>
      </c>
      <c r="D189" s="47"/>
      <c r="E189" s="14">
        <f t="shared" si="56"/>
        <v>0</v>
      </c>
      <c r="F189" s="53">
        <v>0</v>
      </c>
      <c r="G189" s="53">
        <v>0</v>
      </c>
      <c r="H189" s="53">
        <v>0</v>
      </c>
      <c r="I189" s="53">
        <v>0</v>
      </c>
      <c r="J189" s="53">
        <v>0</v>
      </c>
      <c r="K189" s="48"/>
      <c r="L189" s="49"/>
    </row>
    <row r="190" spans="1:12" ht="30" x14ac:dyDescent="0.2">
      <c r="A190" s="45"/>
      <c r="B190" s="51"/>
      <c r="C190" s="7" t="s">
        <v>20</v>
      </c>
      <c r="D190" s="47"/>
      <c r="E190" s="14">
        <f t="shared" si="56"/>
        <v>0</v>
      </c>
      <c r="F190" s="53">
        <v>0</v>
      </c>
      <c r="G190" s="53">
        <v>0</v>
      </c>
      <c r="H190" s="53">
        <v>0</v>
      </c>
      <c r="I190" s="53">
        <v>0</v>
      </c>
      <c r="J190" s="53">
        <v>0</v>
      </c>
      <c r="K190" s="48"/>
      <c r="L190" s="49"/>
    </row>
    <row r="191" spans="1:12" ht="18.75" customHeight="1" x14ac:dyDescent="0.2">
      <c r="A191" s="45" t="s">
        <v>67</v>
      </c>
      <c r="B191" s="46" t="s">
        <v>113</v>
      </c>
      <c r="C191" s="7" t="s">
        <v>2</v>
      </c>
      <c r="D191" s="47" t="s">
        <v>30</v>
      </c>
      <c r="E191" s="14">
        <f t="shared" si="50"/>
        <v>5213</v>
      </c>
      <c r="F191" s="14">
        <f t="shared" ref="F191:J191" si="58">SUM(F192:F195)</f>
        <v>5213</v>
      </c>
      <c r="G191" s="14">
        <f t="shared" si="58"/>
        <v>0</v>
      </c>
      <c r="H191" s="14">
        <f t="shared" si="58"/>
        <v>0</v>
      </c>
      <c r="I191" s="14">
        <f t="shared" si="58"/>
        <v>0</v>
      </c>
      <c r="J191" s="14">
        <f t="shared" si="58"/>
        <v>0</v>
      </c>
      <c r="K191" s="48"/>
      <c r="L191" s="49"/>
    </row>
    <row r="192" spans="1:12" ht="30" x14ac:dyDescent="0.2">
      <c r="A192" s="45"/>
      <c r="B192" s="50"/>
      <c r="C192" s="7" t="s">
        <v>1</v>
      </c>
      <c r="D192" s="47"/>
      <c r="E192" s="14">
        <f t="shared" si="50"/>
        <v>0</v>
      </c>
      <c r="F192" s="53">
        <v>0</v>
      </c>
      <c r="G192" s="53">
        <v>0</v>
      </c>
      <c r="H192" s="53">
        <v>0</v>
      </c>
      <c r="I192" s="53">
        <v>0</v>
      </c>
      <c r="J192" s="53">
        <v>0</v>
      </c>
      <c r="K192" s="48"/>
      <c r="L192" s="49"/>
    </row>
    <row r="193" spans="1:12" ht="30" x14ac:dyDescent="0.2">
      <c r="A193" s="45"/>
      <c r="B193" s="50"/>
      <c r="C193" s="7" t="s">
        <v>6</v>
      </c>
      <c r="D193" s="47"/>
      <c r="E193" s="14">
        <f t="shared" si="50"/>
        <v>0</v>
      </c>
      <c r="F193" s="53">
        <v>0</v>
      </c>
      <c r="G193" s="53">
        <v>0</v>
      </c>
      <c r="H193" s="53">
        <v>0</v>
      </c>
      <c r="I193" s="53">
        <v>0</v>
      </c>
      <c r="J193" s="53">
        <v>0</v>
      </c>
      <c r="K193" s="48"/>
      <c r="L193" s="49"/>
    </row>
    <row r="194" spans="1:12" ht="45" x14ac:dyDescent="0.2">
      <c r="A194" s="45"/>
      <c r="B194" s="50"/>
      <c r="C194" s="7" t="s">
        <v>14</v>
      </c>
      <c r="D194" s="47"/>
      <c r="E194" s="14">
        <f t="shared" si="50"/>
        <v>5213</v>
      </c>
      <c r="F194" s="53">
        <v>5213</v>
      </c>
      <c r="G194" s="53">
        <v>0</v>
      </c>
      <c r="H194" s="53">
        <v>0</v>
      </c>
      <c r="I194" s="53">
        <v>0</v>
      </c>
      <c r="J194" s="53">
        <v>0</v>
      </c>
      <c r="K194" s="48"/>
      <c r="L194" s="49"/>
    </row>
    <row r="195" spans="1:12" ht="30" x14ac:dyDescent="0.2">
      <c r="A195" s="45"/>
      <c r="B195" s="51"/>
      <c r="C195" s="7" t="s">
        <v>20</v>
      </c>
      <c r="D195" s="47"/>
      <c r="E195" s="14">
        <f t="shared" si="50"/>
        <v>0</v>
      </c>
      <c r="F195" s="53">
        <v>0</v>
      </c>
      <c r="G195" s="53">
        <v>0</v>
      </c>
      <c r="H195" s="53">
        <v>0</v>
      </c>
      <c r="I195" s="53">
        <v>0</v>
      </c>
      <c r="J195" s="53">
        <v>0</v>
      </c>
      <c r="K195" s="48"/>
      <c r="L195" s="49"/>
    </row>
    <row r="196" spans="1:12" ht="15" customHeight="1" x14ac:dyDescent="0.2">
      <c r="A196" s="45" t="s">
        <v>69</v>
      </c>
      <c r="B196" s="46" t="s">
        <v>114</v>
      </c>
      <c r="C196" s="7" t="s">
        <v>2</v>
      </c>
      <c r="D196" s="47" t="s">
        <v>30</v>
      </c>
      <c r="E196" s="14">
        <f t="shared" si="50"/>
        <v>44306.200000000004</v>
      </c>
      <c r="F196" s="14">
        <f t="shared" ref="F196:J196" si="59">SUM(F197:F200)</f>
        <v>10450</v>
      </c>
      <c r="G196" s="14">
        <f t="shared" si="59"/>
        <v>11285.4</v>
      </c>
      <c r="H196" s="14">
        <f t="shared" si="59"/>
        <v>11285.4</v>
      </c>
      <c r="I196" s="14">
        <f t="shared" si="59"/>
        <v>11285.4</v>
      </c>
      <c r="J196" s="14">
        <f t="shared" si="59"/>
        <v>0</v>
      </c>
      <c r="K196" s="48"/>
      <c r="L196" s="49"/>
    </row>
    <row r="197" spans="1:12" ht="30" x14ac:dyDescent="0.2">
      <c r="A197" s="45"/>
      <c r="B197" s="50"/>
      <c r="C197" s="7" t="s">
        <v>1</v>
      </c>
      <c r="D197" s="47"/>
      <c r="E197" s="14">
        <f t="shared" si="50"/>
        <v>0</v>
      </c>
      <c r="F197" s="53">
        <v>0</v>
      </c>
      <c r="G197" s="53">
        <v>0</v>
      </c>
      <c r="H197" s="53">
        <v>0</v>
      </c>
      <c r="I197" s="53">
        <v>0</v>
      </c>
      <c r="J197" s="53">
        <v>0</v>
      </c>
      <c r="K197" s="48"/>
      <c r="L197" s="49"/>
    </row>
    <row r="198" spans="1:12" ht="30" x14ac:dyDescent="0.2">
      <c r="A198" s="45"/>
      <c r="B198" s="50"/>
      <c r="C198" s="7" t="s">
        <v>6</v>
      </c>
      <c r="D198" s="47"/>
      <c r="E198" s="14">
        <f t="shared" si="50"/>
        <v>0</v>
      </c>
      <c r="F198" s="53">
        <v>0</v>
      </c>
      <c r="G198" s="53">
        <v>0</v>
      </c>
      <c r="H198" s="53">
        <v>0</v>
      </c>
      <c r="I198" s="53">
        <v>0</v>
      </c>
      <c r="J198" s="53">
        <v>0</v>
      </c>
      <c r="K198" s="48"/>
      <c r="L198" s="49"/>
    </row>
    <row r="199" spans="1:12" ht="45" x14ac:dyDescent="0.2">
      <c r="A199" s="45"/>
      <c r="B199" s="50"/>
      <c r="C199" s="7" t="s">
        <v>14</v>
      </c>
      <c r="D199" s="47"/>
      <c r="E199" s="14">
        <f t="shared" si="50"/>
        <v>44306.200000000004</v>
      </c>
      <c r="F199" s="53">
        <v>10450</v>
      </c>
      <c r="G199" s="53">
        <v>11285.4</v>
      </c>
      <c r="H199" s="53">
        <v>11285.4</v>
      </c>
      <c r="I199" s="53">
        <v>11285.4</v>
      </c>
      <c r="J199" s="53">
        <v>0</v>
      </c>
      <c r="K199" s="48"/>
      <c r="L199" s="49"/>
    </row>
    <row r="200" spans="1:12" ht="30" x14ac:dyDescent="0.2">
      <c r="A200" s="45"/>
      <c r="B200" s="51"/>
      <c r="C200" s="7" t="s">
        <v>20</v>
      </c>
      <c r="D200" s="47"/>
      <c r="E200" s="14">
        <f t="shared" si="50"/>
        <v>0</v>
      </c>
      <c r="F200" s="53">
        <v>0</v>
      </c>
      <c r="G200" s="53">
        <v>0</v>
      </c>
      <c r="H200" s="53">
        <v>0</v>
      </c>
      <c r="I200" s="53">
        <v>0</v>
      </c>
      <c r="J200" s="53">
        <v>0</v>
      </c>
      <c r="K200" s="48"/>
      <c r="L200" s="49"/>
    </row>
    <row r="201" spans="1:12" ht="15" customHeight="1" x14ac:dyDescent="0.2">
      <c r="A201" s="45" t="s">
        <v>71</v>
      </c>
      <c r="B201" s="46" t="s">
        <v>115</v>
      </c>
      <c r="C201" s="7" t="s">
        <v>2</v>
      </c>
      <c r="D201" s="47" t="s">
        <v>30</v>
      </c>
      <c r="E201" s="14">
        <f t="shared" si="50"/>
        <v>0</v>
      </c>
      <c r="F201" s="14">
        <f t="shared" ref="F201:J201" si="60">SUM(F202:F205)</f>
        <v>0</v>
      </c>
      <c r="G201" s="14">
        <f t="shared" si="60"/>
        <v>0</v>
      </c>
      <c r="H201" s="14">
        <f t="shared" si="60"/>
        <v>0</v>
      </c>
      <c r="I201" s="14">
        <f t="shared" si="60"/>
        <v>0</v>
      </c>
      <c r="J201" s="14">
        <f t="shared" si="60"/>
        <v>0</v>
      </c>
      <c r="K201" s="48"/>
      <c r="L201" s="49"/>
    </row>
    <row r="202" spans="1:12" ht="30" x14ac:dyDescent="0.2">
      <c r="A202" s="45"/>
      <c r="B202" s="50"/>
      <c r="C202" s="7" t="s">
        <v>1</v>
      </c>
      <c r="D202" s="47"/>
      <c r="E202" s="14">
        <f t="shared" si="50"/>
        <v>0</v>
      </c>
      <c r="F202" s="53">
        <v>0</v>
      </c>
      <c r="G202" s="53">
        <v>0</v>
      </c>
      <c r="H202" s="53">
        <v>0</v>
      </c>
      <c r="I202" s="53">
        <v>0</v>
      </c>
      <c r="J202" s="53">
        <v>0</v>
      </c>
      <c r="K202" s="48"/>
      <c r="L202" s="49"/>
    </row>
    <row r="203" spans="1:12" ht="30" x14ac:dyDescent="0.2">
      <c r="A203" s="45"/>
      <c r="B203" s="50"/>
      <c r="C203" s="7" t="s">
        <v>6</v>
      </c>
      <c r="D203" s="47"/>
      <c r="E203" s="14">
        <f t="shared" si="50"/>
        <v>0</v>
      </c>
      <c r="F203" s="53">
        <v>0</v>
      </c>
      <c r="G203" s="53">
        <v>0</v>
      </c>
      <c r="H203" s="53">
        <v>0</v>
      </c>
      <c r="I203" s="53">
        <v>0</v>
      </c>
      <c r="J203" s="53">
        <v>0</v>
      </c>
      <c r="K203" s="48"/>
      <c r="L203" s="49"/>
    </row>
    <row r="204" spans="1:12" ht="45" x14ac:dyDescent="0.2">
      <c r="A204" s="45"/>
      <c r="B204" s="50"/>
      <c r="C204" s="7" t="s">
        <v>14</v>
      </c>
      <c r="D204" s="47"/>
      <c r="E204" s="14">
        <f t="shared" si="50"/>
        <v>0</v>
      </c>
      <c r="F204" s="53">
        <v>0</v>
      </c>
      <c r="G204" s="53">
        <v>0</v>
      </c>
      <c r="H204" s="53">
        <v>0</v>
      </c>
      <c r="I204" s="53">
        <v>0</v>
      </c>
      <c r="J204" s="53">
        <v>0</v>
      </c>
      <c r="K204" s="48"/>
      <c r="L204" s="49"/>
    </row>
    <row r="205" spans="1:12" ht="30" x14ac:dyDescent="0.2">
      <c r="A205" s="45"/>
      <c r="B205" s="51"/>
      <c r="C205" s="7" t="s">
        <v>20</v>
      </c>
      <c r="D205" s="47"/>
      <c r="E205" s="14">
        <f t="shared" si="50"/>
        <v>0</v>
      </c>
      <c r="F205" s="53">
        <v>0</v>
      </c>
      <c r="G205" s="53">
        <v>0</v>
      </c>
      <c r="H205" s="53">
        <v>0</v>
      </c>
      <c r="I205" s="53">
        <v>0</v>
      </c>
      <c r="J205" s="53">
        <v>0</v>
      </c>
      <c r="K205" s="48"/>
      <c r="L205" s="49"/>
    </row>
    <row r="206" spans="1:12" ht="15" customHeight="1" x14ac:dyDescent="0.2">
      <c r="A206" s="45" t="s">
        <v>72</v>
      </c>
      <c r="B206" s="46" t="s">
        <v>116</v>
      </c>
      <c r="C206" s="7" t="s">
        <v>2</v>
      </c>
      <c r="D206" s="47" t="s">
        <v>30</v>
      </c>
      <c r="E206" s="14">
        <f t="shared" ref="E206:E210" si="61">SUM(F206:J206)</f>
        <v>4750</v>
      </c>
      <c r="F206" s="14">
        <f t="shared" ref="F206:J206" si="62">SUM(F207:F210)</f>
        <v>4750</v>
      </c>
      <c r="G206" s="14">
        <f t="shared" si="62"/>
        <v>0</v>
      </c>
      <c r="H206" s="14">
        <f t="shared" si="62"/>
        <v>0</v>
      </c>
      <c r="I206" s="14">
        <f t="shared" si="62"/>
        <v>0</v>
      </c>
      <c r="J206" s="14">
        <f t="shared" si="62"/>
        <v>0</v>
      </c>
      <c r="K206" s="48"/>
      <c r="L206" s="49"/>
    </row>
    <row r="207" spans="1:12" ht="30" x14ac:dyDescent="0.2">
      <c r="A207" s="45"/>
      <c r="B207" s="50"/>
      <c r="C207" s="7" t="s">
        <v>1</v>
      </c>
      <c r="D207" s="47"/>
      <c r="E207" s="14">
        <f t="shared" si="61"/>
        <v>0</v>
      </c>
      <c r="F207" s="53">
        <v>0</v>
      </c>
      <c r="G207" s="53">
        <v>0</v>
      </c>
      <c r="H207" s="53">
        <v>0</v>
      </c>
      <c r="I207" s="53">
        <v>0</v>
      </c>
      <c r="J207" s="53">
        <v>0</v>
      </c>
      <c r="K207" s="48"/>
      <c r="L207" s="49"/>
    </row>
    <row r="208" spans="1:12" ht="30" x14ac:dyDescent="0.2">
      <c r="A208" s="45"/>
      <c r="B208" s="50"/>
      <c r="C208" s="7" t="s">
        <v>6</v>
      </c>
      <c r="D208" s="47"/>
      <c r="E208" s="14">
        <f t="shared" si="61"/>
        <v>0</v>
      </c>
      <c r="F208" s="53">
        <v>0</v>
      </c>
      <c r="G208" s="53">
        <v>0</v>
      </c>
      <c r="H208" s="53">
        <v>0</v>
      </c>
      <c r="I208" s="53">
        <v>0</v>
      </c>
      <c r="J208" s="53">
        <v>0</v>
      </c>
      <c r="K208" s="48"/>
      <c r="L208" s="49"/>
    </row>
    <row r="209" spans="1:12" ht="45" x14ac:dyDescent="0.2">
      <c r="A209" s="45"/>
      <c r="B209" s="50"/>
      <c r="C209" s="7" t="s">
        <v>14</v>
      </c>
      <c r="D209" s="47"/>
      <c r="E209" s="14">
        <f t="shared" si="61"/>
        <v>4750</v>
      </c>
      <c r="F209" s="53">
        <v>4750</v>
      </c>
      <c r="G209" s="53">
        <v>0</v>
      </c>
      <c r="H209" s="53">
        <v>0</v>
      </c>
      <c r="I209" s="53">
        <v>0</v>
      </c>
      <c r="J209" s="53">
        <v>0</v>
      </c>
      <c r="K209" s="48"/>
      <c r="L209" s="49"/>
    </row>
    <row r="210" spans="1:12" ht="30" x14ac:dyDescent="0.2">
      <c r="A210" s="45"/>
      <c r="B210" s="51"/>
      <c r="C210" s="7" t="s">
        <v>20</v>
      </c>
      <c r="D210" s="47"/>
      <c r="E210" s="14">
        <f t="shared" si="61"/>
        <v>0</v>
      </c>
      <c r="F210" s="53">
        <v>0</v>
      </c>
      <c r="G210" s="53">
        <v>0</v>
      </c>
      <c r="H210" s="53">
        <v>0</v>
      </c>
      <c r="I210" s="53">
        <v>0</v>
      </c>
      <c r="J210" s="53">
        <v>0</v>
      </c>
      <c r="K210" s="48"/>
      <c r="L210" s="49"/>
    </row>
    <row r="211" spans="1:12" ht="15" customHeight="1" x14ac:dyDescent="0.2">
      <c r="A211" s="45" t="s">
        <v>73</v>
      </c>
      <c r="B211" s="46" t="s">
        <v>117</v>
      </c>
      <c r="C211" s="7" t="s">
        <v>2</v>
      </c>
      <c r="D211" s="47" t="s">
        <v>30</v>
      </c>
      <c r="E211" s="14">
        <f t="shared" ref="E211:E215" si="63">SUM(F211:J211)</f>
        <v>3861</v>
      </c>
      <c r="F211" s="14">
        <f t="shared" ref="F211:J211" si="64">SUM(F212:F215)</f>
        <v>3861</v>
      </c>
      <c r="G211" s="14">
        <f t="shared" si="64"/>
        <v>0</v>
      </c>
      <c r="H211" s="14">
        <f t="shared" si="64"/>
        <v>0</v>
      </c>
      <c r="I211" s="14">
        <f t="shared" si="64"/>
        <v>0</v>
      </c>
      <c r="J211" s="14">
        <f t="shared" si="64"/>
        <v>0</v>
      </c>
      <c r="K211" s="48"/>
      <c r="L211" s="49"/>
    </row>
    <row r="212" spans="1:12" ht="30" x14ac:dyDescent="0.2">
      <c r="A212" s="45"/>
      <c r="B212" s="50"/>
      <c r="C212" s="7" t="s">
        <v>1</v>
      </c>
      <c r="D212" s="47"/>
      <c r="E212" s="14">
        <f t="shared" si="63"/>
        <v>0</v>
      </c>
      <c r="F212" s="53">
        <v>0</v>
      </c>
      <c r="G212" s="53">
        <v>0</v>
      </c>
      <c r="H212" s="53">
        <v>0</v>
      </c>
      <c r="I212" s="53">
        <v>0</v>
      </c>
      <c r="J212" s="53">
        <v>0</v>
      </c>
      <c r="K212" s="48"/>
      <c r="L212" s="49"/>
    </row>
    <row r="213" spans="1:12" ht="30" x14ac:dyDescent="0.2">
      <c r="A213" s="45"/>
      <c r="B213" s="50"/>
      <c r="C213" s="7" t="s">
        <v>6</v>
      </c>
      <c r="D213" s="47"/>
      <c r="E213" s="14">
        <f t="shared" si="63"/>
        <v>0</v>
      </c>
      <c r="F213" s="53">
        <v>0</v>
      </c>
      <c r="G213" s="53">
        <v>0</v>
      </c>
      <c r="H213" s="53">
        <v>0</v>
      </c>
      <c r="I213" s="53">
        <v>0</v>
      </c>
      <c r="J213" s="53">
        <v>0</v>
      </c>
      <c r="K213" s="48"/>
      <c r="L213" s="49"/>
    </row>
    <row r="214" spans="1:12" ht="45" x14ac:dyDescent="0.2">
      <c r="A214" s="45"/>
      <c r="B214" s="50"/>
      <c r="C214" s="7" t="s">
        <v>14</v>
      </c>
      <c r="D214" s="47"/>
      <c r="E214" s="14">
        <f t="shared" si="63"/>
        <v>3861</v>
      </c>
      <c r="F214" s="53">
        <v>3861</v>
      </c>
      <c r="G214" s="53">
        <v>0</v>
      </c>
      <c r="H214" s="53">
        <v>0</v>
      </c>
      <c r="I214" s="53">
        <v>0</v>
      </c>
      <c r="J214" s="53">
        <v>0</v>
      </c>
      <c r="K214" s="48"/>
      <c r="L214" s="49"/>
    </row>
    <row r="215" spans="1:12" ht="30.75" customHeight="1" x14ac:dyDescent="0.2">
      <c r="A215" s="45"/>
      <c r="B215" s="51"/>
      <c r="C215" s="7" t="s">
        <v>20</v>
      </c>
      <c r="D215" s="47"/>
      <c r="E215" s="14">
        <f t="shared" si="63"/>
        <v>0</v>
      </c>
      <c r="F215" s="53">
        <v>0</v>
      </c>
      <c r="G215" s="53">
        <v>0</v>
      </c>
      <c r="H215" s="53">
        <v>0</v>
      </c>
      <c r="I215" s="53">
        <v>0</v>
      </c>
      <c r="J215" s="53">
        <v>0</v>
      </c>
      <c r="K215" s="48"/>
      <c r="L215" s="49"/>
    </row>
    <row r="216" spans="1:12" ht="15" customHeight="1" x14ac:dyDescent="0.2">
      <c r="A216" s="45" t="s">
        <v>75</v>
      </c>
      <c r="B216" s="46" t="s">
        <v>118</v>
      </c>
      <c r="C216" s="7" t="s">
        <v>2</v>
      </c>
      <c r="D216" s="47" t="s">
        <v>30</v>
      </c>
      <c r="E216" s="14">
        <f t="shared" ref="E216:E220" si="65">SUM(F216:J216)</f>
        <v>4002.4</v>
      </c>
      <c r="F216" s="14">
        <f t="shared" ref="F216:J216" si="66">SUM(F217:F220)</f>
        <v>4002.4</v>
      </c>
      <c r="G216" s="14">
        <f t="shared" si="66"/>
        <v>0</v>
      </c>
      <c r="H216" s="14">
        <f t="shared" si="66"/>
        <v>0</v>
      </c>
      <c r="I216" s="14">
        <f t="shared" si="66"/>
        <v>0</v>
      </c>
      <c r="J216" s="14">
        <f t="shared" si="66"/>
        <v>0</v>
      </c>
      <c r="K216" s="48"/>
      <c r="L216" s="49"/>
    </row>
    <row r="217" spans="1:12" ht="30" x14ac:dyDescent="0.2">
      <c r="A217" s="45"/>
      <c r="B217" s="50"/>
      <c r="C217" s="7" t="s">
        <v>1</v>
      </c>
      <c r="D217" s="47"/>
      <c r="E217" s="14">
        <f t="shared" si="65"/>
        <v>0</v>
      </c>
      <c r="F217" s="53">
        <v>0</v>
      </c>
      <c r="G217" s="53">
        <v>0</v>
      </c>
      <c r="H217" s="53">
        <v>0</v>
      </c>
      <c r="I217" s="53">
        <v>0</v>
      </c>
      <c r="J217" s="53">
        <v>0</v>
      </c>
      <c r="K217" s="48"/>
      <c r="L217" s="49"/>
    </row>
    <row r="218" spans="1:12" ht="30" x14ac:dyDescent="0.2">
      <c r="A218" s="45"/>
      <c r="B218" s="50"/>
      <c r="C218" s="7" t="s">
        <v>6</v>
      </c>
      <c r="D218" s="47"/>
      <c r="E218" s="14">
        <f t="shared" si="65"/>
        <v>0</v>
      </c>
      <c r="F218" s="53">
        <v>0</v>
      </c>
      <c r="G218" s="53">
        <v>0</v>
      </c>
      <c r="H218" s="53">
        <v>0</v>
      </c>
      <c r="I218" s="53">
        <v>0</v>
      </c>
      <c r="J218" s="53">
        <v>0</v>
      </c>
      <c r="K218" s="48"/>
      <c r="L218" s="49"/>
    </row>
    <row r="219" spans="1:12" ht="45" x14ac:dyDescent="0.2">
      <c r="A219" s="45"/>
      <c r="B219" s="50"/>
      <c r="C219" s="7" t="s">
        <v>14</v>
      </c>
      <c r="D219" s="47"/>
      <c r="E219" s="14">
        <f t="shared" si="65"/>
        <v>4002.4</v>
      </c>
      <c r="F219" s="53">
        <v>4002.4</v>
      </c>
      <c r="G219" s="53">
        <v>0</v>
      </c>
      <c r="H219" s="53">
        <v>0</v>
      </c>
      <c r="I219" s="53">
        <v>0</v>
      </c>
      <c r="J219" s="53">
        <v>0</v>
      </c>
      <c r="K219" s="48"/>
      <c r="L219" s="49"/>
    </row>
    <row r="220" spans="1:12" ht="30" x14ac:dyDescent="0.2">
      <c r="A220" s="45"/>
      <c r="B220" s="51"/>
      <c r="C220" s="7" t="s">
        <v>20</v>
      </c>
      <c r="D220" s="47"/>
      <c r="E220" s="14">
        <f t="shared" si="65"/>
        <v>0</v>
      </c>
      <c r="F220" s="53">
        <v>0</v>
      </c>
      <c r="G220" s="53">
        <v>0</v>
      </c>
      <c r="H220" s="53">
        <v>0</v>
      </c>
      <c r="I220" s="53">
        <v>0</v>
      </c>
      <c r="J220" s="53">
        <v>0</v>
      </c>
      <c r="K220" s="48"/>
      <c r="L220" s="49"/>
    </row>
    <row r="221" spans="1:12" ht="15" customHeight="1" x14ac:dyDescent="0.2">
      <c r="A221" s="45" t="s">
        <v>76</v>
      </c>
      <c r="B221" s="46" t="s">
        <v>128</v>
      </c>
      <c r="C221" s="7" t="s">
        <v>2</v>
      </c>
      <c r="D221" s="47" t="s">
        <v>30</v>
      </c>
      <c r="E221" s="14">
        <f t="shared" ref="E221:E225" si="67">SUM(F221:J221)</f>
        <v>386</v>
      </c>
      <c r="F221" s="14">
        <f t="shared" ref="F221:J221" si="68">SUM(F222:F225)</f>
        <v>386</v>
      </c>
      <c r="G221" s="14">
        <f t="shared" si="68"/>
        <v>0</v>
      </c>
      <c r="H221" s="14">
        <f t="shared" si="68"/>
        <v>0</v>
      </c>
      <c r="I221" s="14">
        <f t="shared" si="68"/>
        <v>0</v>
      </c>
      <c r="J221" s="14">
        <f t="shared" si="68"/>
        <v>0</v>
      </c>
      <c r="K221" s="48"/>
      <c r="L221" s="49"/>
    </row>
    <row r="222" spans="1:12" ht="30" x14ac:dyDescent="0.2">
      <c r="A222" s="45"/>
      <c r="B222" s="50"/>
      <c r="C222" s="7" t="s">
        <v>1</v>
      </c>
      <c r="D222" s="47"/>
      <c r="E222" s="14">
        <f t="shared" si="67"/>
        <v>0</v>
      </c>
      <c r="F222" s="53">
        <v>0</v>
      </c>
      <c r="G222" s="53">
        <v>0</v>
      </c>
      <c r="H222" s="53">
        <v>0</v>
      </c>
      <c r="I222" s="53">
        <v>0</v>
      </c>
      <c r="J222" s="53">
        <v>0</v>
      </c>
      <c r="K222" s="48"/>
      <c r="L222" s="49"/>
    </row>
    <row r="223" spans="1:12" ht="30" x14ac:dyDescent="0.2">
      <c r="A223" s="45"/>
      <c r="B223" s="50"/>
      <c r="C223" s="7" t="s">
        <v>6</v>
      </c>
      <c r="D223" s="47"/>
      <c r="E223" s="14">
        <f t="shared" si="67"/>
        <v>0</v>
      </c>
      <c r="F223" s="53">
        <v>0</v>
      </c>
      <c r="G223" s="53">
        <v>0</v>
      </c>
      <c r="H223" s="53">
        <v>0</v>
      </c>
      <c r="I223" s="53">
        <v>0</v>
      </c>
      <c r="J223" s="53">
        <v>0</v>
      </c>
      <c r="K223" s="48"/>
      <c r="L223" s="49"/>
    </row>
    <row r="224" spans="1:12" ht="45" x14ac:dyDescent="0.2">
      <c r="A224" s="45"/>
      <c r="B224" s="50"/>
      <c r="C224" s="7" t="s">
        <v>14</v>
      </c>
      <c r="D224" s="47"/>
      <c r="E224" s="14">
        <f t="shared" si="67"/>
        <v>386</v>
      </c>
      <c r="F224" s="53">
        <v>386</v>
      </c>
      <c r="G224" s="53">
        <v>0</v>
      </c>
      <c r="H224" s="53">
        <v>0</v>
      </c>
      <c r="I224" s="53">
        <v>0</v>
      </c>
      <c r="J224" s="53">
        <v>0</v>
      </c>
      <c r="K224" s="48"/>
      <c r="L224" s="49"/>
    </row>
    <row r="225" spans="1:12" ht="30" x14ac:dyDescent="0.2">
      <c r="A225" s="45"/>
      <c r="B225" s="51"/>
      <c r="C225" s="7" t="s">
        <v>20</v>
      </c>
      <c r="D225" s="47"/>
      <c r="E225" s="14">
        <f t="shared" si="67"/>
        <v>0</v>
      </c>
      <c r="F225" s="53">
        <v>0</v>
      </c>
      <c r="G225" s="53">
        <v>0</v>
      </c>
      <c r="H225" s="53">
        <v>0</v>
      </c>
      <c r="I225" s="53">
        <v>0</v>
      </c>
      <c r="J225" s="53">
        <v>0</v>
      </c>
      <c r="K225" s="48"/>
      <c r="L225" s="49"/>
    </row>
    <row r="226" spans="1:12" ht="15" customHeight="1" x14ac:dyDescent="0.2">
      <c r="A226" s="45" t="s">
        <v>102</v>
      </c>
      <c r="B226" s="46" t="s">
        <v>119</v>
      </c>
      <c r="C226" s="7" t="s">
        <v>2</v>
      </c>
      <c r="D226" s="47" t="s">
        <v>30</v>
      </c>
      <c r="E226" s="14">
        <f t="shared" ref="E226:E230" si="69">SUM(F226:J226)</f>
        <v>24400</v>
      </c>
      <c r="F226" s="14">
        <f t="shared" ref="F226:J226" si="70">SUM(F227:F230)</f>
        <v>24400</v>
      </c>
      <c r="G226" s="14">
        <f t="shared" si="70"/>
        <v>0</v>
      </c>
      <c r="H226" s="14">
        <f t="shared" si="70"/>
        <v>0</v>
      </c>
      <c r="I226" s="14">
        <f t="shared" si="70"/>
        <v>0</v>
      </c>
      <c r="J226" s="14">
        <f t="shared" si="70"/>
        <v>0</v>
      </c>
      <c r="K226" s="48"/>
      <c r="L226" s="49"/>
    </row>
    <row r="227" spans="1:12" ht="30" x14ac:dyDescent="0.2">
      <c r="A227" s="45"/>
      <c r="B227" s="50"/>
      <c r="C227" s="7" t="s">
        <v>1</v>
      </c>
      <c r="D227" s="47"/>
      <c r="E227" s="14">
        <f t="shared" si="69"/>
        <v>0</v>
      </c>
      <c r="F227" s="53">
        <v>0</v>
      </c>
      <c r="G227" s="53">
        <v>0</v>
      </c>
      <c r="H227" s="53">
        <v>0</v>
      </c>
      <c r="I227" s="53">
        <v>0</v>
      </c>
      <c r="J227" s="53">
        <v>0</v>
      </c>
      <c r="K227" s="48"/>
      <c r="L227" s="49"/>
    </row>
    <row r="228" spans="1:12" ht="30" x14ac:dyDescent="0.2">
      <c r="A228" s="45"/>
      <c r="B228" s="50"/>
      <c r="C228" s="7" t="s">
        <v>6</v>
      </c>
      <c r="D228" s="47"/>
      <c r="E228" s="14">
        <f t="shared" si="69"/>
        <v>0</v>
      </c>
      <c r="F228" s="53">
        <v>0</v>
      </c>
      <c r="G228" s="53">
        <v>0</v>
      </c>
      <c r="H228" s="53">
        <v>0</v>
      </c>
      <c r="I228" s="53">
        <v>0</v>
      </c>
      <c r="J228" s="53">
        <v>0</v>
      </c>
      <c r="K228" s="48"/>
      <c r="L228" s="49"/>
    </row>
    <row r="229" spans="1:12" ht="45" x14ac:dyDescent="0.2">
      <c r="A229" s="45"/>
      <c r="B229" s="50"/>
      <c r="C229" s="7" t="s">
        <v>14</v>
      </c>
      <c r="D229" s="47"/>
      <c r="E229" s="14">
        <f t="shared" si="69"/>
        <v>24400</v>
      </c>
      <c r="F229" s="53">
        <v>24400</v>
      </c>
      <c r="G229" s="53">
        <v>0</v>
      </c>
      <c r="H229" s="53">
        <v>0</v>
      </c>
      <c r="I229" s="53">
        <v>0</v>
      </c>
      <c r="J229" s="53">
        <v>0</v>
      </c>
      <c r="K229" s="48"/>
      <c r="L229" s="49"/>
    </row>
    <row r="230" spans="1:12" ht="30" x14ac:dyDescent="0.2">
      <c r="A230" s="45"/>
      <c r="B230" s="51"/>
      <c r="C230" s="7" t="s">
        <v>20</v>
      </c>
      <c r="D230" s="47"/>
      <c r="E230" s="14">
        <f t="shared" si="69"/>
        <v>0</v>
      </c>
      <c r="F230" s="53">
        <v>0</v>
      </c>
      <c r="G230" s="53">
        <v>0</v>
      </c>
      <c r="H230" s="53">
        <v>0</v>
      </c>
      <c r="I230" s="53">
        <v>0</v>
      </c>
      <c r="J230" s="53">
        <v>0</v>
      </c>
      <c r="K230" s="48"/>
      <c r="L230" s="49"/>
    </row>
    <row r="231" spans="1:12" ht="15" customHeight="1" x14ac:dyDescent="0.2">
      <c r="A231" s="45" t="s">
        <v>103</v>
      </c>
      <c r="B231" s="46" t="s">
        <v>124</v>
      </c>
      <c r="C231" s="7" t="s">
        <v>2</v>
      </c>
      <c r="D231" s="47" t="s">
        <v>30</v>
      </c>
      <c r="E231" s="14">
        <f t="shared" ref="E231:E245" si="71">SUM(F231:J231)</f>
        <v>590.95000000000005</v>
      </c>
      <c r="F231" s="14">
        <f t="shared" ref="F231:J231" si="72">SUM(F232:F235)</f>
        <v>590.95000000000005</v>
      </c>
      <c r="G231" s="14">
        <f t="shared" si="72"/>
        <v>0</v>
      </c>
      <c r="H231" s="14">
        <f t="shared" si="72"/>
        <v>0</v>
      </c>
      <c r="I231" s="14">
        <f t="shared" si="72"/>
        <v>0</v>
      </c>
      <c r="J231" s="14">
        <f t="shared" si="72"/>
        <v>0</v>
      </c>
      <c r="K231" s="48"/>
      <c r="L231" s="49"/>
    </row>
    <row r="232" spans="1:12" ht="30" x14ac:dyDescent="0.2">
      <c r="A232" s="45"/>
      <c r="B232" s="50"/>
      <c r="C232" s="7" t="s">
        <v>1</v>
      </c>
      <c r="D232" s="47"/>
      <c r="E232" s="14">
        <f t="shared" si="71"/>
        <v>0</v>
      </c>
      <c r="F232" s="53">
        <v>0</v>
      </c>
      <c r="G232" s="53">
        <v>0</v>
      </c>
      <c r="H232" s="53">
        <v>0</v>
      </c>
      <c r="I232" s="53">
        <v>0</v>
      </c>
      <c r="J232" s="53">
        <v>0</v>
      </c>
      <c r="K232" s="48"/>
      <c r="L232" s="49"/>
    </row>
    <row r="233" spans="1:12" ht="30" x14ac:dyDescent="0.2">
      <c r="A233" s="45"/>
      <c r="B233" s="50"/>
      <c r="C233" s="7" t="s">
        <v>6</v>
      </c>
      <c r="D233" s="47"/>
      <c r="E233" s="14">
        <f t="shared" si="71"/>
        <v>0</v>
      </c>
      <c r="F233" s="53">
        <v>0</v>
      </c>
      <c r="G233" s="53">
        <v>0</v>
      </c>
      <c r="H233" s="53">
        <v>0</v>
      </c>
      <c r="I233" s="53">
        <v>0</v>
      </c>
      <c r="J233" s="53">
        <v>0</v>
      </c>
      <c r="K233" s="48"/>
      <c r="L233" s="49"/>
    </row>
    <row r="234" spans="1:12" ht="45" x14ac:dyDescent="0.2">
      <c r="A234" s="45"/>
      <c r="B234" s="50"/>
      <c r="C234" s="7" t="s">
        <v>14</v>
      </c>
      <c r="D234" s="47"/>
      <c r="E234" s="14">
        <f t="shared" si="71"/>
        <v>590.95000000000005</v>
      </c>
      <c r="F234" s="53">
        <v>590.95000000000005</v>
      </c>
      <c r="G234" s="53">
        <v>0</v>
      </c>
      <c r="H234" s="53">
        <v>0</v>
      </c>
      <c r="I234" s="53">
        <v>0</v>
      </c>
      <c r="J234" s="53">
        <v>0</v>
      </c>
      <c r="K234" s="48"/>
      <c r="L234" s="49"/>
    </row>
    <row r="235" spans="1:12" ht="30" x14ac:dyDescent="0.2">
      <c r="A235" s="45"/>
      <c r="B235" s="51"/>
      <c r="C235" s="7" t="s">
        <v>20</v>
      </c>
      <c r="D235" s="47"/>
      <c r="E235" s="14">
        <f t="shared" si="71"/>
        <v>0</v>
      </c>
      <c r="F235" s="53">
        <v>0</v>
      </c>
      <c r="G235" s="53">
        <v>0</v>
      </c>
      <c r="H235" s="53">
        <v>0</v>
      </c>
      <c r="I235" s="53">
        <v>0</v>
      </c>
      <c r="J235" s="53">
        <v>0</v>
      </c>
      <c r="K235" s="48"/>
      <c r="L235" s="49"/>
    </row>
    <row r="236" spans="1:12" ht="15" customHeight="1" x14ac:dyDescent="0.2">
      <c r="A236" s="57" t="s">
        <v>104</v>
      </c>
      <c r="B236" s="46" t="s">
        <v>125</v>
      </c>
      <c r="C236" s="7" t="s">
        <v>2</v>
      </c>
      <c r="D236" s="47" t="s">
        <v>30</v>
      </c>
      <c r="E236" s="14">
        <f t="shared" si="71"/>
        <v>170</v>
      </c>
      <c r="F236" s="14">
        <f t="shared" ref="F236:J236" si="73">SUM(F237:F240)</f>
        <v>0</v>
      </c>
      <c r="G236" s="14">
        <f t="shared" si="73"/>
        <v>170</v>
      </c>
      <c r="H236" s="14">
        <f t="shared" si="73"/>
        <v>0</v>
      </c>
      <c r="I236" s="14">
        <f t="shared" si="73"/>
        <v>0</v>
      </c>
      <c r="J236" s="14">
        <f t="shared" si="73"/>
        <v>0</v>
      </c>
      <c r="K236" s="48"/>
      <c r="L236" s="49"/>
    </row>
    <row r="237" spans="1:12" ht="30" x14ac:dyDescent="0.2">
      <c r="A237" s="58"/>
      <c r="B237" s="50"/>
      <c r="C237" s="7" t="s">
        <v>1</v>
      </c>
      <c r="D237" s="47"/>
      <c r="E237" s="14">
        <f t="shared" si="71"/>
        <v>0</v>
      </c>
      <c r="F237" s="53">
        <v>0</v>
      </c>
      <c r="G237" s="53">
        <v>0</v>
      </c>
      <c r="H237" s="53">
        <v>0</v>
      </c>
      <c r="I237" s="53">
        <v>0</v>
      </c>
      <c r="J237" s="53">
        <v>0</v>
      </c>
      <c r="K237" s="48"/>
      <c r="L237" s="49"/>
    </row>
    <row r="238" spans="1:12" ht="30" x14ac:dyDescent="0.2">
      <c r="A238" s="58"/>
      <c r="B238" s="50"/>
      <c r="C238" s="7" t="s">
        <v>6</v>
      </c>
      <c r="D238" s="47"/>
      <c r="E238" s="14">
        <f t="shared" si="71"/>
        <v>0</v>
      </c>
      <c r="F238" s="53">
        <v>0</v>
      </c>
      <c r="G238" s="53">
        <v>0</v>
      </c>
      <c r="H238" s="53">
        <v>0</v>
      </c>
      <c r="I238" s="53">
        <v>0</v>
      </c>
      <c r="J238" s="53">
        <v>0</v>
      </c>
      <c r="K238" s="48"/>
      <c r="L238" s="49"/>
    </row>
    <row r="239" spans="1:12" ht="45" x14ac:dyDescent="0.2">
      <c r="A239" s="58"/>
      <c r="B239" s="50"/>
      <c r="C239" s="7" t="s">
        <v>14</v>
      </c>
      <c r="D239" s="47"/>
      <c r="E239" s="14">
        <f t="shared" si="71"/>
        <v>170</v>
      </c>
      <c r="F239" s="53">
        <v>0</v>
      </c>
      <c r="G239" s="53">
        <v>170</v>
      </c>
      <c r="H239" s="53">
        <v>0</v>
      </c>
      <c r="I239" s="53">
        <v>0</v>
      </c>
      <c r="J239" s="53">
        <v>0</v>
      </c>
      <c r="K239" s="48"/>
      <c r="L239" s="49"/>
    </row>
    <row r="240" spans="1:12" ht="30" x14ac:dyDescent="0.2">
      <c r="A240" s="59"/>
      <c r="B240" s="51"/>
      <c r="C240" s="7" t="s">
        <v>20</v>
      </c>
      <c r="D240" s="47"/>
      <c r="E240" s="14">
        <f t="shared" si="71"/>
        <v>0</v>
      </c>
      <c r="F240" s="53">
        <v>0</v>
      </c>
      <c r="G240" s="53">
        <v>0</v>
      </c>
      <c r="H240" s="53">
        <v>0</v>
      </c>
      <c r="I240" s="53">
        <v>0</v>
      </c>
      <c r="J240" s="53">
        <v>0</v>
      </c>
      <c r="K240" s="48"/>
      <c r="L240" s="49"/>
    </row>
    <row r="241" spans="1:12" ht="15" customHeight="1" x14ac:dyDescent="0.2">
      <c r="A241" s="57" t="s">
        <v>158</v>
      </c>
      <c r="B241" s="46" t="s">
        <v>126</v>
      </c>
      <c r="C241" s="7" t="s">
        <v>2</v>
      </c>
      <c r="D241" s="47" t="s">
        <v>30</v>
      </c>
      <c r="E241" s="14">
        <f t="shared" si="71"/>
        <v>427</v>
      </c>
      <c r="F241" s="14">
        <f t="shared" ref="F241:J241" si="74">SUM(F242:F245)</f>
        <v>0</v>
      </c>
      <c r="G241" s="14">
        <f t="shared" si="74"/>
        <v>427</v>
      </c>
      <c r="H241" s="14">
        <f t="shared" si="74"/>
        <v>0</v>
      </c>
      <c r="I241" s="14">
        <f t="shared" si="74"/>
        <v>0</v>
      </c>
      <c r="J241" s="14">
        <f t="shared" si="74"/>
        <v>0</v>
      </c>
      <c r="K241" s="48"/>
      <c r="L241" s="49"/>
    </row>
    <row r="242" spans="1:12" ht="30" x14ac:dyDescent="0.2">
      <c r="A242" s="58"/>
      <c r="B242" s="50"/>
      <c r="C242" s="7" t="s">
        <v>1</v>
      </c>
      <c r="D242" s="47"/>
      <c r="E242" s="14">
        <f t="shared" si="71"/>
        <v>0</v>
      </c>
      <c r="F242" s="53">
        <v>0</v>
      </c>
      <c r="G242" s="53">
        <v>0</v>
      </c>
      <c r="H242" s="53">
        <v>0</v>
      </c>
      <c r="I242" s="53">
        <v>0</v>
      </c>
      <c r="J242" s="53">
        <v>0</v>
      </c>
      <c r="K242" s="48"/>
      <c r="L242" s="49"/>
    </row>
    <row r="243" spans="1:12" ht="30" x14ac:dyDescent="0.2">
      <c r="A243" s="58"/>
      <c r="B243" s="50"/>
      <c r="C243" s="7" t="s">
        <v>6</v>
      </c>
      <c r="D243" s="47"/>
      <c r="E243" s="14">
        <f t="shared" si="71"/>
        <v>0</v>
      </c>
      <c r="F243" s="53">
        <v>0</v>
      </c>
      <c r="G243" s="53">
        <v>0</v>
      </c>
      <c r="H243" s="53">
        <v>0</v>
      </c>
      <c r="I243" s="53">
        <v>0</v>
      </c>
      <c r="J243" s="53">
        <v>0</v>
      </c>
      <c r="K243" s="48"/>
      <c r="L243" s="49"/>
    </row>
    <row r="244" spans="1:12" ht="45" x14ac:dyDescent="0.2">
      <c r="A244" s="58"/>
      <c r="B244" s="50"/>
      <c r="C244" s="7" t="s">
        <v>14</v>
      </c>
      <c r="D244" s="47"/>
      <c r="E244" s="14">
        <f t="shared" si="71"/>
        <v>427</v>
      </c>
      <c r="F244" s="53">
        <v>0</v>
      </c>
      <c r="G244" s="53">
        <v>427</v>
      </c>
      <c r="H244" s="53">
        <v>0</v>
      </c>
      <c r="I244" s="53">
        <v>0</v>
      </c>
      <c r="J244" s="53">
        <v>0</v>
      </c>
      <c r="K244" s="48"/>
      <c r="L244" s="49"/>
    </row>
    <row r="245" spans="1:12" ht="30" x14ac:dyDescent="0.2">
      <c r="A245" s="59"/>
      <c r="B245" s="51"/>
      <c r="C245" s="7" t="s">
        <v>20</v>
      </c>
      <c r="D245" s="47"/>
      <c r="E245" s="14">
        <f t="shared" si="71"/>
        <v>0</v>
      </c>
      <c r="F245" s="53">
        <v>0</v>
      </c>
      <c r="G245" s="53">
        <v>0</v>
      </c>
      <c r="H245" s="53">
        <v>0</v>
      </c>
      <c r="I245" s="53">
        <v>0</v>
      </c>
      <c r="J245" s="53">
        <v>0</v>
      </c>
      <c r="K245" s="48"/>
      <c r="L245" s="49"/>
    </row>
    <row r="246" spans="1:12" ht="15" customHeight="1" x14ac:dyDescent="0.2">
      <c r="A246" s="57" t="s">
        <v>166</v>
      </c>
      <c r="B246" s="46" t="s">
        <v>127</v>
      </c>
      <c r="C246" s="7" t="s">
        <v>2</v>
      </c>
      <c r="D246" s="47" t="s">
        <v>30</v>
      </c>
      <c r="E246" s="14">
        <f t="shared" ref="E246:E250" si="75">SUM(F246:J246)</f>
        <v>2000</v>
      </c>
      <c r="F246" s="14">
        <f t="shared" ref="F246:J246" si="76">SUM(F247:F250)</f>
        <v>0</v>
      </c>
      <c r="G246" s="14">
        <f t="shared" si="76"/>
        <v>2000</v>
      </c>
      <c r="H246" s="14">
        <f t="shared" si="76"/>
        <v>0</v>
      </c>
      <c r="I246" s="14">
        <f t="shared" si="76"/>
        <v>0</v>
      </c>
      <c r="J246" s="14">
        <f t="shared" si="76"/>
        <v>0</v>
      </c>
      <c r="K246" s="48"/>
      <c r="L246" s="49"/>
    </row>
    <row r="247" spans="1:12" ht="30" x14ac:dyDescent="0.2">
      <c r="A247" s="58"/>
      <c r="B247" s="50"/>
      <c r="C247" s="7" t="s">
        <v>1</v>
      </c>
      <c r="D247" s="47"/>
      <c r="E247" s="14">
        <f t="shared" si="75"/>
        <v>0</v>
      </c>
      <c r="F247" s="53">
        <v>0</v>
      </c>
      <c r="G247" s="53">
        <v>0</v>
      </c>
      <c r="H247" s="53">
        <v>0</v>
      </c>
      <c r="I247" s="53">
        <v>0</v>
      </c>
      <c r="J247" s="53">
        <v>0</v>
      </c>
      <c r="K247" s="48"/>
      <c r="L247" s="49"/>
    </row>
    <row r="248" spans="1:12" ht="30" x14ac:dyDescent="0.2">
      <c r="A248" s="58"/>
      <c r="B248" s="50"/>
      <c r="C248" s="7" t="s">
        <v>6</v>
      </c>
      <c r="D248" s="47"/>
      <c r="E248" s="14">
        <f t="shared" si="75"/>
        <v>0</v>
      </c>
      <c r="F248" s="53">
        <v>0</v>
      </c>
      <c r="G248" s="53">
        <v>0</v>
      </c>
      <c r="H248" s="53">
        <v>0</v>
      </c>
      <c r="I248" s="53">
        <v>0</v>
      </c>
      <c r="J248" s="53">
        <v>0</v>
      </c>
      <c r="K248" s="48"/>
      <c r="L248" s="49"/>
    </row>
    <row r="249" spans="1:12" ht="45" x14ac:dyDescent="0.2">
      <c r="A249" s="58"/>
      <c r="B249" s="50"/>
      <c r="C249" s="7" t="s">
        <v>14</v>
      </c>
      <c r="D249" s="47"/>
      <c r="E249" s="14">
        <f t="shared" si="75"/>
        <v>2000</v>
      </c>
      <c r="F249" s="53">
        <v>0</v>
      </c>
      <c r="G249" s="53">
        <v>2000</v>
      </c>
      <c r="H249" s="53">
        <v>0</v>
      </c>
      <c r="I249" s="53">
        <v>0</v>
      </c>
      <c r="J249" s="53">
        <v>0</v>
      </c>
      <c r="K249" s="48"/>
      <c r="L249" s="49"/>
    </row>
    <row r="250" spans="1:12" ht="30" x14ac:dyDescent="0.2">
      <c r="A250" s="59"/>
      <c r="B250" s="51"/>
      <c r="C250" s="7" t="s">
        <v>20</v>
      </c>
      <c r="D250" s="47"/>
      <c r="E250" s="14">
        <f t="shared" si="75"/>
        <v>0</v>
      </c>
      <c r="F250" s="53">
        <v>0</v>
      </c>
      <c r="G250" s="53">
        <v>0</v>
      </c>
      <c r="H250" s="53">
        <v>0</v>
      </c>
      <c r="I250" s="53">
        <v>0</v>
      </c>
      <c r="J250" s="53">
        <v>0</v>
      </c>
      <c r="K250" s="48"/>
      <c r="L250" s="49"/>
    </row>
    <row r="251" spans="1:12" ht="15.75" customHeight="1" x14ac:dyDescent="0.2">
      <c r="A251" s="60"/>
      <c r="B251" s="38" t="s">
        <v>133</v>
      </c>
      <c r="C251" s="39"/>
      <c r="D251" s="39"/>
      <c r="E251" s="39"/>
      <c r="F251" s="39"/>
      <c r="G251" s="39"/>
      <c r="H251" s="39"/>
      <c r="I251" s="39"/>
      <c r="J251" s="39"/>
      <c r="K251" s="40"/>
      <c r="L251" s="41"/>
    </row>
    <row r="252" spans="1:12" ht="60" x14ac:dyDescent="0.2">
      <c r="A252" s="42" t="s">
        <v>5</v>
      </c>
      <c r="B252" s="43" t="s">
        <v>99</v>
      </c>
      <c r="C252" s="7"/>
      <c r="D252" s="7"/>
      <c r="E252" s="7"/>
      <c r="F252" s="14"/>
      <c r="G252" s="14"/>
      <c r="H252" s="7"/>
      <c r="I252" s="7"/>
      <c r="J252" s="7"/>
      <c r="K252" s="7"/>
      <c r="L252" s="44"/>
    </row>
    <row r="253" spans="1:12" ht="15" customHeight="1" x14ac:dyDescent="0.2">
      <c r="A253" s="54" t="s">
        <v>56</v>
      </c>
      <c r="B253" s="62" t="s">
        <v>91</v>
      </c>
      <c r="C253" s="7" t="s">
        <v>2</v>
      </c>
      <c r="D253" s="47" t="s">
        <v>30</v>
      </c>
      <c r="E253" s="14">
        <f t="shared" ref="E253:E257" si="77">SUM(F253:J253)</f>
        <v>26388.61</v>
      </c>
      <c r="F253" s="14">
        <f t="shared" ref="F253:J253" si="78">SUM(F254:F257)</f>
        <v>2306.1099999999997</v>
      </c>
      <c r="G253" s="14">
        <f t="shared" si="78"/>
        <v>24082.5</v>
      </c>
      <c r="H253" s="14">
        <f t="shared" si="78"/>
        <v>0</v>
      </c>
      <c r="I253" s="14">
        <f t="shared" si="78"/>
        <v>0</v>
      </c>
      <c r="J253" s="14">
        <f t="shared" si="78"/>
        <v>0</v>
      </c>
      <c r="K253" s="48"/>
      <c r="L253" s="49"/>
    </row>
    <row r="254" spans="1:12" ht="30" x14ac:dyDescent="0.2">
      <c r="A254" s="55"/>
      <c r="B254" s="62"/>
      <c r="C254" s="7" t="s">
        <v>1</v>
      </c>
      <c r="D254" s="47"/>
      <c r="E254" s="14">
        <f t="shared" si="77"/>
        <v>0</v>
      </c>
      <c r="F254" s="53">
        <v>0</v>
      </c>
      <c r="G254" s="53">
        <v>0</v>
      </c>
      <c r="H254" s="53">
        <v>0</v>
      </c>
      <c r="I254" s="53">
        <v>0</v>
      </c>
      <c r="J254" s="53">
        <v>0</v>
      </c>
      <c r="K254" s="48"/>
      <c r="L254" s="49"/>
    </row>
    <row r="255" spans="1:12" ht="30" x14ac:dyDescent="0.2">
      <c r="A255" s="55"/>
      <c r="B255" s="62"/>
      <c r="C255" s="7" t="s">
        <v>6</v>
      </c>
      <c r="D255" s="47"/>
      <c r="E255" s="14">
        <f t="shared" si="77"/>
        <v>16278.04</v>
      </c>
      <c r="F255" s="53">
        <v>696.67</v>
      </c>
      <c r="G255" s="53">
        <v>15581.37</v>
      </c>
      <c r="H255" s="53">
        <v>0</v>
      </c>
      <c r="I255" s="53">
        <v>0</v>
      </c>
      <c r="J255" s="53">
        <v>0</v>
      </c>
      <c r="K255" s="48"/>
      <c r="L255" s="49"/>
    </row>
    <row r="256" spans="1:12" ht="45" x14ac:dyDescent="0.2">
      <c r="A256" s="55"/>
      <c r="B256" s="62"/>
      <c r="C256" s="7" t="s">
        <v>14</v>
      </c>
      <c r="D256" s="47"/>
      <c r="E256" s="14">
        <f t="shared" si="77"/>
        <v>8899.869999999999</v>
      </c>
      <c r="F256" s="53">
        <v>398.74</v>
      </c>
      <c r="G256" s="53">
        <v>8501.1299999999992</v>
      </c>
      <c r="H256" s="53">
        <v>0</v>
      </c>
      <c r="I256" s="53">
        <v>0</v>
      </c>
      <c r="J256" s="53">
        <v>0</v>
      </c>
      <c r="K256" s="48"/>
      <c r="L256" s="49"/>
    </row>
    <row r="257" spans="1:12" ht="30" x14ac:dyDescent="0.2">
      <c r="A257" s="56"/>
      <c r="B257" s="62"/>
      <c r="C257" s="7" t="s">
        <v>20</v>
      </c>
      <c r="D257" s="47"/>
      <c r="E257" s="14">
        <f t="shared" si="77"/>
        <v>1210.7</v>
      </c>
      <c r="F257" s="53">
        <v>1210.7</v>
      </c>
      <c r="G257" s="53">
        <v>0</v>
      </c>
      <c r="H257" s="53">
        <v>0</v>
      </c>
      <c r="I257" s="53">
        <v>0</v>
      </c>
      <c r="J257" s="53">
        <v>0</v>
      </c>
      <c r="K257" s="48"/>
      <c r="L257" s="49"/>
    </row>
    <row r="258" spans="1:12" ht="105" x14ac:dyDescent="0.2">
      <c r="A258" s="60" t="s">
        <v>9</v>
      </c>
      <c r="B258" s="43" t="s">
        <v>92</v>
      </c>
      <c r="C258" s="7"/>
      <c r="D258" s="7"/>
      <c r="E258" s="7"/>
      <c r="F258" s="14"/>
      <c r="G258" s="14"/>
      <c r="H258" s="7"/>
      <c r="I258" s="7"/>
      <c r="J258" s="7"/>
      <c r="K258" s="7"/>
      <c r="L258" s="44"/>
    </row>
    <row r="259" spans="1:12" ht="15" customHeight="1" x14ac:dyDescent="0.2">
      <c r="A259" s="54" t="s">
        <v>59</v>
      </c>
      <c r="B259" s="62" t="s">
        <v>100</v>
      </c>
      <c r="C259" s="7" t="s">
        <v>2</v>
      </c>
      <c r="D259" s="47" t="s">
        <v>30</v>
      </c>
      <c r="E259" s="14">
        <f t="shared" ref="E259:E262" si="79">SUM(F259:J259)</f>
        <v>0</v>
      </c>
      <c r="F259" s="14">
        <f t="shared" ref="F259:J259" si="80">SUM(F260:F263)</f>
        <v>0</v>
      </c>
      <c r="G259" s="14">
        <f t="shared" si="80"/>
        <v>0</v>
      </c>
      <c r="H259" s="14">
        <f t="shared" si="80"/>
        <v>0</v>
      </c>
      <c r="I259" s="14">
        <f t="shared" si="80"/>
        <v>0</v>
      </c>
      <c r="J259" s="14">
        <f t="shared" si="80"/>
        <v>0</v>
      </c>
      <c r="K259" s="48"/>
      <c r="L259" s="49"/>
    </row>
    <row r="260" spans="1:12" ht="30" x14ac:dyDescent="0.2">
      <c r="A260" s="55"/>
      <c r="B260" s="62"/>
      <c r="C260" s="7" t="s">
        <v>1</v>
      </c>
      <c r="D260" s="47"/>
      <c r="E260" s="14">
        <f t="shared" si="79"/>
        <v>0</v>
      </c>
      <c r="F260" s="14">
        <v>0</v>
      </c>
      <c r="G260" s="53">
        <v>0</v>
      </c>
      <c r="H260" s="53">
        <v>0</v>
      </c>
      <c r="I260" s="53">
        <v>0</v>
      </c>
      <c r="J260" s="53">
        <v>0</v>
      </c>
      <c r="K260" s="48"/>
      <c r="L260" s="49"/>
    </row>
    <row r="261" spans="1:12" ht="30" x14ac:dyDescent="0.2">
      <c r="A261" s="55"/>
      <c r="B261" s="62"/>
      <c r="C261" s="7" t="s">
        <v>6</v>
      </c>
      <c r="D261" s="47"/>
      <c r="E261" s="14">
        <f t="shared" si="79"/>
        <v>0</v>
      </c>
      <c r="F261" s="14">
        <v>0</v>
      </c>
      <c r="G261" s="53">
        <v>0</v>
      </c>
      <c r="H261" s="53">
        <v>0</v>
      </c>
      <c r="I261" s="53">
        <v>0</v>
      </c>
      <c r="J261" s="53">
        <v>0</v>
      </c>
      <c r="K261" s="48"/>
      <c r="L261" s="49"/>
    </row>
    <row r="262" spans="1:12" ht="45" x14ac:dyDescent="0.2">
      <c r="A262" s="55"/>
      <c r="B262" s="62"/>
      <c r="C262" s="7" t="s">
        <v>14</v>
      </c>
      <c r="D262" s="47"/>
      <c r="E262" s="14">
        <f t="shared" si="79"/>
        <v>0</v>
      </c>
      <c r="F262" s="14">
        <v>0</v>
      </c>
      <c r="G262" s="53">
        <v>0</v>
      </c>
      <c r="H262" s="53">
        <v>0</v>
      </c>
      <c r="I262" s="53">
        <v>0</v>
      </c>
      <c r="J262" s="53">
        <v>0</v>
      </c>
      <c r="K262" s="48"/>
      <c r="L262" s="49"/>
    </row>
    <row r="263" spans="1:12" ht="30" x14ac:dyDescent="0.2">
      <c r="A263" s="56"/>
      <c r="B263" s="62"/>
      <c r="C263" s="7" t="s">
        <v>20</v>
      </c>
      <c r="D263" s="47"/>
      <c r="E263" s="14">
        <v>0</v>
      </c>
      <c r="F263" s="14">
        <v>0</v>
      </c>
      <c r="G263" s="14">
        <v>0</v>
      </c>
      <c r="H263" s="14">
        <v>0</v>
      </c>
      <c r="I263" s="14">
        <v>0</v>
      </c>
      <c r="J263" s="53">
        <v>0</v>
      </c>
      <c r="K263" s="48"/>
      <c r="L263" s="49"/>
    </row>
    <row r="264" spans="1:12" ht="15" customHeight="1" x14ac:dyDescent="0.2">
      <c r="A264" s="54" t="s">
        <v>60</v>
      </c>
      <c r="B264" s="62" t="s">
        <v>167</v>
      </c>
      <c r="C264" s="7" t="s">
        <v>2</v>
      </c>
      <c r="D264" s="47" t="s">
        <v>30</v>
      </c>
      <c r="E264" s="14">
        <f t="shared" ref="E264:E267" si="81">SUM(F264:J264)</f>
        <v>1471.21</v>
      </c>
      <c r="F264" s="14">
        <f t="shared" ref="F264:J264" si="82">SUM(F265:F268)</f>
        <v>1471.21</v>
      </c>
      <c r="G264" s="14">
        <f t="shared" si="82"/>
        <v>0</v>
      </c>
      <c r="H264" s="14">
        <f t="shared" si="82"/>
        <v>0</v>
      </c>
      <c r="I264" s="14">
        <f t="shared" si="82"/>
        <v>0</v>
      </c>
      <c r="J264" s="14">
        <f t="shared" si="82"/>
        <v>0</v>
      </c>
      <c r="K264" s="48"/>
      <c r="L264" s="49"/>
    </row>
    <row r="265" spans="1:12" ht="30" x14ac:dyDescent="0.2">
      <c r="A265" s="55"/>
      <c r="B265" s="62"/>
      <c r="C265" s="7" t="s">
        <v>1</v>
      </c>
      <c r="D265" s="47"/>
      <c r="E265" s="14">
        <f t="shared" si="81"/>
        <v>0</v>
      </c>
      <c r="F265" s="14">
        <v>0</v>
      </c>
      <c r="G265" s="53">
        <v>0</v>
      </c>
      <c r="H265" s="53">
        <v>0</v>
      </c>
      <c r="I265" s="53">
        <v>0</v>
      </c>
      <c r="J265" s="53">
        <v>0</v>
      </c>
      <c r="K265" s="48"/>
      <c r="L265" s="49"/>
    </row>
    <row r="266" spans="1:12" ht="30" x14ac:dyDescent="0.2">
      <c r="A266" s="55"/>
      <c r="B266" s="62"/>
      <c r="C266" s="7" t="s">
        <v>6</v>
      </c>
      <c r="D266" s="47"/>
      <c r="E266" s="14">
        <f t="shared" si="81"/>
        <v>935.68</v>
      </c>
      <c r="F266" s="14">
        <v>935.68</v>
      </c>
      <c r="G266" s="53">
        <v>0</v>
      </c>
      <c r="H266" s="53">
        <v>0</v>
      </c>
      <c r="I266" s="53">
        <v>0</v>
      </c>
      <c r="J266" s="53">
        <v>0</v>
      </c>
      <c r="K266" s="48"/>
      <c r="L266" s="49"/>
    </row>
    <row r="267" spans="1:12" ht="45" x14ac:dyDescent="0.2">
      <c r="A267" s="55"/>
      <c r="B267" s="62"/>
      <c r="C267" s="7" t="s">
        <v>14</v>
      </c>
      <c r="D267" s="47"/>
      <c r="E267" s="14">
        <f t="shared" si="81"/>
        <v>535.53</v>
      </c>
      <c r="F267" s="14">
        <v>535.53</v>
      </c>
      <c r="G267" s="53">
        <v>0</v>
      </c>
      <c r="H267" s="53">
        <v>0</v>
      </c>
      <c r="I267" s="53">
        <v>0</v>
      </c>
      <c r="J267" s="53">
        <v>0</v>
      </c>
      <c r="K267" s="48"/>
      <c r="L267" s="49"/>
    </row>
    <row r="268" spans="1:12" ht="30" x14ac:dyDescent="0.2">
      <c r="A268" s="56"/>
      <c r="B268" s="62"/>
      <c r="C268" s="7" t="s">
        <v>20</v>
      </c>
      <c r="D268" s="47"/>
      <c r="E268" s="14">
        <v>0</v>
      </c>
      <c r="F268" s="14">
        <v>0</v>
      </c>
      <c r="G268" s="14">
        <v>0</v>
      </c>
      <c r="H268" s="14">
        <v>0</v>
      </c>
      <c r="I268" s="14">
        <v>0</v>
      </c>
      <c r="J268" s="53">
        <v>0</v>
      </c>
      <c r="K268" s="48"/>
      <c r="L268" s="49"/>
    </row>
    <row r="269" spans="1:12" ht="15" customHeight="1" x14ac:dyDescent="0.2">
      <c r="A269" s="54" t="s">
        <v>21</v>
      </c>
      <c r="B269" s="63" t="s">
        <v>120</v>
      </c>
      <c r="C269" s="7" t="s">
        <v>2</v>
      </c>
      <c r="D269" s="47" t="s">
        <v>30</v>
      </c>
      <c r="E269" s="14">
        <f t="shared" ref="E269:E273" si="83">SUM(F269:J269)</f>
        <v>19455</v>
      </c>
      <c r="F269" s="14">
        <f t="shared" ref="F269:J269" si="84">SUM(F270:F273)</f>
        <v>4455</v>
      </c>
      <c r="G269" s="14">
        <f t="shared" si="84"/>
        <v>5000</v>
      </c>
      <c r="H269" s="14">
        <f t="shared" si="84"/>
        <v>5000</v>
      </c>
      <c r="I269" s="14">
        <f t="shared" si="84"/>
        <v>5000</v>
      </c>
      <c r="J269" s="14">
        <f t="shared" si="84"/>
        <v>0</v>
      </c>
      <c r="K269" s="48"/>
      <c r="L269" s="49"/>
    </row>
    <row r="270" spans="1:12" ht="30" x14ac:dyDescent="0.2">
      <c r="A270" s="55"/>
      <c r="B270" s="64"/>
      <c r="C270" s="7" t="s">
        <v>1</v>
      </c>
      <c r="D270" s="47"/>
      <c r="E270" s="14">
        <f t="shared" si="83"/>
        <v>0</v>
      </c>
      <c r="F270" s="14">
        <v>0</v>
      </c>
      <c r="G270" s="53">
        <v>0</v>
      </c>
      <c r="H270" s="53">
        <v>0</v>
      </c>
      <c r="I270" s="53">
        <v>0</v>
      </c>
      <c r="J270" s="53">
        <v>0</v>
      </c>
      <c r="K270" s="48"/>
      <c r="L270" s="49"/>
    </row>
    <row r="271" spans="1:12" ht="30" x14ac:dyDescent="0.2">
      <c r="A271" s="55"/>
      <c r="B271" s="64"/>
      <c r="C271" s="7" t="s">
        <v>6</v>
      </c>
      <c r="D271" s="47"/>
      <c r="E271" s="14">
        <f t="shared" si="83"/>
        <v>0</v>
      </c>
      <c r="F271" s="14">
        <v>0</v>
      </c>
      <c r="G271" s="53">
        <v>0</v>
      </c>
      <c r="H271" s="53">
        <v>0</v>
      </c>
      <c r="I271" s="53">
        <v>0</v>
      </c>
      <c r="J271" s="53">
        <v>0</v>
      </c>
      <c r="K271" s="48"/>
      <c r="L271" s="49"/>
    </row>
    <row r="272" spans="1:12" ht="45" x14ac:dyDescent="0.2">
      <c r="A272" s="55"/>
      <c r="B272" s="64"/>
      <c r="C272" s="7" t="s">
        <v>14</v>
      </c>
      <c r="D272" s="47"/>
      <c r="E272" s="14">
        <f t="shared" si="83"/>
        <v>19455</v>
      </c>
      <c r="F272" s="14">
        <v>4455</v>
      </c>
      <c r="G272" s="53">
        <v>5000</v>
      </c>
      <c r="H272" s="53">
        <v>5000</v>
      </c>
      <c r="I272" s="53">
        <v>5000</v>
      </c>
      <c r="J272" s="53">
        <v>0</v>
      </c>
      <c r="K272" s="48"/>
      <c r="L272" s="49"/>
    </row>
    <row r="273" spans="1:12" ht="33.75" customHeight="1" x14ac:dyDescent="0.2">
      <c r="A273" s="56"/>
      <c r="B273" s="65"/>
      <c r="C273" s="7" t="s">
        <v>20</v>
      </c>
      <c r="D273" s="47"/>
      <c r="E273" s="14">
        <f t="shared" si="83"/>
        <v>0</v>
      </c>
      <c r="F273" s="14">
        <v>0</v>
      </c>
      <c r="G273" s="53">
        <v>0</v>
      </c>
      <c r="H273" s="53">
        <v>0</v>
      </c>
      <c r="I273" s="53">
        <v>0</v>
      </c>
      <c r="J273" s="53">
        <v>0</v>
      </c>
      <c r="K273" s="48"/>
      <c r="L273" s="49"/>
    </row>
    <row r="274" spans="1:12" ht="15" customHeight="1" x14ac:dyDescent="0.2">
      <c r="A274" s="54" t="s">
        <v>62</v>
      </c>
      <c r="B274" s="62" t="s">
        <v>121</v>
      </c>
      <c r="C274" s="7" t="s">
        <v>2</v>
      </c>
      <c r="D274" s="47" t="s">
        <v>30</v>
      </c>
      <c r="E274" s="14">
        <f t="shared" ref="E274:E278" si="85">SUM(F274:J274)</f>
        <v>0</v>
      </c>
      <c r="F274" s="14">
        <f t="shared" ref="F274:J274" si="86">SUM(F275:F278)</f>
        <v>0</v>
      </c>
      <c r="G274" s="14">
        <f t="shared" si="86"/>
        <v>0</v>
      </c>
      <c r="H274" s="14">
        <f t="shared" si="86"/>
        <v>0</v>
      </c>
      <c r="I274" s="14">
        <f t="shared" si="86"/>
        <v>0</v>
      </c>
      <c r="J274" s="14">
        <f t="shared" si="86"/>
        <v>0</v>
      </c>
      <c r="K274" s="48"/>
      <c r="L274" s="49"/>
    </row>
    <row r="275" spans="1:12" ht="30" x14ac:dyDescent="0.2">
      <c r="A275" s="55"/>
      <c r="B275" s="62"/>
      <c r="C275" s="7" t="s">
        <v>1</v>
      </c>
      <c r="D275" s="47"/>
      <c r="E275" s="14">
        <f t="shared" si="85"/>
        <v>0</v>
      </c>
      <c r="F275" s="14">
        <v>0</v>
      </c>
      <c r="G275" s="53">
        <v>0</v>
      </c>
      <c r="H275" s="53">
        <v>0</v>
      </c>
      <c r="I275" s="53">
        <v>0</v>
      </c>
      <c r="J275" s="53">
        <v>0</v>
      </c>
      <c r="K275" s="48"/>
      <c r="L275" s="49"/>
    </row>
    <row r="276" spans="1:12" ht="30" x14ac:dyDescent="0.2">
      <c r="A276" s="55"/>
      <c r="B276" s="62"/>
      <c r="C276" s="7" t="s">
        <v>6</v>
      </c>
      <c r="D276" s="47"/>
      <c r="E276" s="14">
        <f t="shared" si="85"/>
        <v>0</v>
      </c>
      <c r="F276" s="14">
        <v>0</v>
      </c>
      <c r="G276" s="53">
        <v>0</v>
      </c>
      <c r="H276" s="53">
        <v>0</v>
      </c>
      <c r="I276" s="53">
        <v>0</v>
      </c>
      <c r="J276" s="53">
        <v>0</v>
      </c>
      <c r="K276" s="48"/>
      <c r="L276" s="49"/>
    </row>
    <row r="277" spans="1:12" ht="45" x14ac:dyDescent="0.2">
      <c r="A277" s="55"/>
      <c r="B277" s="62"/>
      <c r="C277" s="7" t="s">
        <v>14</v>
      </c>
      <c r="D277" s="47"/>
      <c r="E277" s="14">
        <f t="shared" si="85"/>
        <v>0</v>
      </c>
      <c r="F277" s="14">
        <v>0</v>
      </c>
      <c r="G277" s="53">
        <v>0</v>
      </c>
      <c r="H277" s="53">
        <v>0</v>
      </c>
      <c r="I277" s="53">
        <v>0</v>
      </c>
      <c r="J277" s="53">
        <v>0</v>
      </c>
      <c r="K277" s="48"/>
      <c r="L277" s="49"/>
    </row>
    <row r="278" spans="1:12" ht="30" x14ac:dyDescent="0.2">
      <c r="A278" s="56"/>
      <c r="B278" s="62"/>
      <c r="C278" s="7" t="s">
        <v>20</v>
      </c>
      <c r="D278" s="47"/>
      <c r="E278" s="14">
        <f t="shared" si="85"/>
        <v>0</v>
      </c>
      <c r="F278" s="14">
        <v>0</v>
      </c>
      <c r="G278" s="53">
        <v>0</v>
      </c>
      <c r="H278" s="53">
        <v>0</v>
      </c>
      <c r="I278" s="53">
        <v>0</v>
      </c>
      <c r="J278" s="53">
        <v>0</v>
      </c>
      <c r="K278" s="48"/>
      <c r="L278" s="49"/>
    </row>
  </sheetData>
  <mergeCells count="172">
    <mergeCell ref="A119:A123"/>
    <mergeCell ref="B119:B123"/>
    <mergeCell ref="D119:D123"/>
    <mergeCell ref="A176:A180"/>
    <mergeCell ref="B176:B180"/>
    <mergeCell ref="D176:D180"/>
    <mergeCell ref="A181:A185"/>
    <mergeCell ref="B181:B185"/>
    <mergeCell ref="D181:D185"/>
    <mergeCell ref="D171:D175"/>
    <mergeCell ref="B154:B158"/>
    <mergeCell ref="D154:D158"/>
    <mergeCell ref="B124:B128"/>
    <mergeCell ref="B129:B133"/>
    <mergeCell ref="D129:D133"/>
    <mergeCell ref="D124:D128"/>
    <mergeCell ref="A88:A92"/>
    <mergeCell ref="B88:B92"/>
    <mergeCell ref="D88:D92"/>
    <mergeCell ref="A94:A98"/>
    <mergeCell ref="B94:B98"/>
    <mergeCell ref="D94:D98"/>
    <mergeCell ref="A104:A108"/>
    <mergeCell ref="B104:B108"/>
    <mergeCell ref="D104:D108"/>
    <mergeCell ref="A63:A67"/>
    <mergeCell ref="B63:B67"/>
    <mergeCell ref="D63:D67"/>
    <mergeCell ref="A68:A72"/>
    <mergeCell ref="B68:B72"/>
    <mergeCell ref="D68:D72"/>
    <mergeCell ref="A83:A87"/>
    <mergeCell ref="B83:B87"/>
    <mergeCell ref="D83:D87"/>
    <mergeCell ref="F1:K1"/>
    <mergeCell ref="I2:L2"/>
    <mergeCell ref="A33:A37"/>
    <mergeCell ref="B33:B37"/>
    <mergeCell ref="D33:D37"/>
    <mergeCell ref="A38:A42"/>
    <mergeCell ref="B38:B42"/>
    <mergeCell ref="D38:D42"/>
    <mergeCell ref="A53:A57"/>
    <mergeCell ref="B53:B57"/>
    <mergeCell ref="D53:D57"/>
    <mergeCell ref="F3:K3"/>
    <mergeCell ref="F4:K4"/>
    <mergeCell ref="C5:K5"/>
    <mergeCell ref="B7:K7"/>
    <mergeCell ref="C9:C10"/>
    <mergeCell ref="D9:D10"/>
    <mergeCell ref="K9:K10"/>
    <mergeCell ref="B9:B10"/>
    <mergeCell ref="F6:K6"/>
    <mergeCell ref="E9:J9"/>
    <mergeCell ref="A274:A278"/>
    <mergeCell ref="A124:A128"/>
    <mergeCell ref="A161:A165"/>
    <mergeCell ref="A166:A170"/>
    <mergeCell ref="A171:A175"/>
    <mergeCell ref="A129:A133"/>
    <mergeCell ref="A191:A195"/>
    <mergeCell ref="A201:A205"/>
    <mergeCell ref="A216:A220"/>
    <mergeCell ref="A211:A215"/>
    <mergeCell ref="A221:A225"/>
    <mergeCell ref="A134:A138"/>
    <mergeCell ref="A144:A148"/>
    <mergeCell ref="A269:A273"/>
    <mergeCell ref="A264:A268"/>
    <mergeCell ref="A231:A235"/>
    <mergeCell ref="A236:A240"/>
    <mergeCell ref="A241:A245"/>
    <mergeCell ref="A246:A250"/>
    <mergeCell ref="A149:A153"/>
    <mergeCell ref="A186:A190"/>
    <mergeCell ref="B274:B278"/>
    <mergeCell ref="B161:B165"/>
    <mergeCell ref="D274:D278"/>
    <mergeCell ref="B171:B175"/>
    <mergeCell ref="B259:B263"/>
    <mergeCell ref="B134:B138"/>
    <mergeCell ref="D134:D138"/>
    <mergeCell ref="B139:B143"/>
    <mergeCell ref="D139:D143"/>
    <mergeCell ref="D259:D263"/>
    <mergeCell ref="B253:B257"/>
    <mergeCell ref="D166:D170"/>
    <mergeCell ref="D253:D257"/>
    <mergeCell ref="B251:K251"/>
    <mergeCell ref="B196:B200"/>
    <mergeCell ref="D196:D200"/>
    <mergeCell ref="B211:B215"/>
    <mergeCell ref="D211:D215"/>
    <mergeCell ref="D201:D205"/>
    <mergeCell ref="B216:B220"/>
    <mergeCell ref="B166:B170"/>
    <mergeCell ref="D216:D220"/>
    <mergeCell ref="B221:B225"/>
    <mergeCell ref="D221:D225"/>
    <mergeCell ref="B269:B273"/>
    <mergeCell ref="D269:D273"/>
    <mergeCell ref="A206:A210"/>
    <mergeCell ref="B206:B210"/>
    <mergeCell ref="D206:D210"/>
    <mergeCell ref="A226:A230"/>
    <mergeCell ref="B226:B230"/>
    <mergeCell ref="D226:D230"/>
    <mergeCell ref="A196:A200"/>
    <mergeCell ref="A253:A257"/>
    <mergeCell ref="A259:A263"/>
    <mergeCell ref="B264:B268"/>
    <mergeCell ref="D264:D268"/>
    <mergeCell ref="B231:B235"/>
    <mergeCell ref="D231:D235"/>
    <mergeCell ref="B236:B240"/>
    <mergeCell ref="D236:D240"/>
    <mergeCell ref="B241:B245"/>
    <mergeCell ref="D241:D245"/>
    <mergeCell ref="B246:B250"/>
    <mergeCell ref="D246:D250"/>
    <mergeCell ref="B191:B195"/>
    <mergeCell ref="D191:D195"/>
    <mergeCell ref="B201:B205"/>
    <mergeCell ref="A139:A143"/>
    <mergeCell ref="D161:D165"/>
    <mergeCell ref="B159:K159"/>
    <mergeCell ref="B144:B148"/>
    <mergeCell ref="D144:D148"/>
    <mergeCell ref="A154:A158"/>
    <mergeCell ref="B149:B153"/>
    <mergeCell ref="D149:D153"/>
    <mergeCell ref="B186:B190"/>
    <mergeCell ref="D186:D190"/>
    <mergeCell ref="D114:D118"/>
    <mergeCell ref="B23:B27"/>
    <mergeCell ref="D23:D27"/>
    <mergeCell ref="D99:D103"/>
    <mergeCell ref="B99:B103"/>
    <mergeCell ref="B58:B62"/>
    <mergeCell ref="D58:D62"/>
    <mergeCell ref="B73:B77"/>
    <mergeCell ref="D73:D77"/>
    <mergeCell ref="B28:B32"/>
    <mergeCell ref="D28:D32"/>
    <mergeCell ref="D78:D82"/>
    <mergeCell ref="B48:B52"/>
    <mergeCell ref="D48:D52"/>
    <mergeCell ref="A114:A118"/>
    <mergeCell ref="B13:B17"/>
    <mergeCell ref="D13:D17"/>
    <mergeCell ref="A9:A10"/>
    <mergeCell ref="A99:A103"/>
    <mergeCell ref="B109:B113"/>
    <mergeCell ref="D109:D113"/>
    <mergeCell ref="A13:A17"/>
    <mergeCell ref="A109:A113"/>
    <mergeCell ref="B18:B22"/>
    <mergeCell ref="D18:D22"/>
    <mergeCell ref="A58:A62"/>
    <mergeCell ref="A23:A27"/>
    <mergeCell ref="A73:A77"/>
    <mergeCell ref="B11:K11"/>
    <mergeCell ref="A28:A32"/>
    <mergeCell ref="A18:A22"/>
    <mergeCell ref="A43:A47"/>
    <mergeCell ref="B43:B47"/>
    <mergeCell ref="D43:D47"/>
    <mergeCell ref="A78:A82"/>
    <mergeCell ref="B78:B82"/>
    <mergeCell ref="A48:A52"/>
    <mergeCell ref="B114:B118"/>
  </mergeCells>
  <pageMargins left="0.23622047244094491" right="0.23622047244094491" top="0.23622047244094491" bottom="0.47244094488188981" header="0.15748031496062992" footer="0.15748031496062992"/>
  <pageSetup paperSize="9" scale="73" fitToWidth="0" fitToHeight="0" orientation="landscape" r:id="rId1"/>
  <headerFooter alignWithMargins="0"/>
  <rowBreaks count="11" manualBreakCount="11">
    <brk id="27" max="10" man="1"/>
    <brk id="52" max="10" man="1"/>
    <brk id="77" max="10" man="1"/>
    <brk id="98" max="10" man="1"/>
    <brk id="123" max="10" man="1"/>
    <brk id="148" max="10" man="1"/>
    <brk id="170" max="10" man="1"/>
    <brk id="190" max="10" man="1"/>
    <brk id="215" max="10" man="1"/>
    <brk id="240" max="10" man="1"/>
    <brk id="26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1"/>
  <sheetViews>
    <sheetView view="pageBreakPreview" zoomScale="80" zoomScaleNormal="80" zoomScaleSheetLayoutView="80" workbookViewId="0">
      <selection activeCell="B20" sqref="B20:B24"/>
    </sheetView>
  </sheetViews>
  <sheetFormatPr defaultColWidth="9.140625" defaultRowHeight="14.25" x14ac:dyDescent="0.2"/>
  <cols>
    <col min="1" max="1" width="7.5703125" style="3" customWidth="1"/>
    <col min="2" max="2" width="34.7109375" style="3" customWidth="1"/>
    <col min="3" max="3" width="22.28515625" style="3" customWidth="1"/>
    <col min="4" max="4" width="19.42578125" style="3" customWidth="1"/>
    <col min="5" max="5" width="20.5703125" style="66" customWidth="1"/>
    <col min="6" max="6" width="14.5703125" style="135" customWidth="1"/>
    <col min="7" max="7" width="14.85546875" style="135" customWidth="1"/>
    <col min="8" max="8" width="14.5703125" style="135" customWidth="1"/>
    <col min="9" max="9" width="14.7109375" style="135" customWidth="1"/>
    <col min="10" max="10" width="15" style="135" customWidth="1"/>
    <col min="11" max="11" width="12.85546875" style="135" customWidth="1"/>
    <col min="12" max="12" width="12" style="61" customWidth="1"/>
    <col min="13" max="13" width="40.28515625" style="3" customWidth="1"/>
    <col min="14" max="14" width="10.140625" style="3" bestFit="1" customWidth="1"/>
    <col min="15" max="15" width="10.7109375" style="3" bestFit="1" customWidth="1"/>
    <col min="16" max="16" width="13.7109375" style="3" customWidth="1"/>
    <col min="17" max="17" width="9.85546875" style="3" bestFit="1" customWidth="1"/>
    <col min="18" max="16384" width="9.140625" style="3"/>
  </cols>
  <sheetData>
    <row r="1" spans="1:15" s="1" customFormat="1" ht="18" customHeight="1" x14ac:dyDescent="0.25">
      <c r="A1" s="16"/>
      <c r="C1" s="23"/>
      <c r="D1" s="17"/>
      <c r="E1" s="17"/>
      <c r="F1" s="24"/>
      <c r="G1" s="24"/>
      <c r="H1" s="2"/>
      <c r="I1" s="2"/>
      <c r="J1" s="2"/>
      <c r="K1" s="2"/>
      <c r="L1" s="2"/>
      <c r="M1" s="17"/>
      <c r="N1" s="17"/>
      <c r="O1" s="17"/>
    </row>
    <row r="2" spans="1:15" s="1" customFormat="1" ht="18" customHeight="1" x14ac:dyDescent="0.25">
      <c r="A2" s="16"/>
      <c r="C2" s="23"/>
      <c r="D2" s="17"/>
      <c r="E2" s="17"/>
      <c r="F2" s="24"/>
      <c r="G2" s="24"/>
      <c r="H2" s="2" t="s">
        <v>169</v>
      </c>
      <c r="I2" s="2"/>
      <c r="J2" s="2"/>
      <c r="K2" s="2"/>
      <c r="L2" s="2"/>
      <c r="M2" s="17"/>
      <c r="N2" s="17"/>
      <c r="O2" s="17"/>
    </row>
    <row r="3" spans="1:15" s="1" customFormat="1" ht="18" customHeight="1" x14ac:dyDescent="0.25">
      <c r="A3" s="16"/>
      <c r="C3" s="23"/>
      <c r="D3" s="17"/>
      <c r="E3" s="17"/>
      <c r="F3" s="24"/>
      <c r="G3" s="24"/>
      <c r="H3" s="24"/>
      <c r="I3" s="24"/>
      <c r="J3" s="2" t="s">
        <v>170</v>
      </c>
      <c r="K3" s="2"/>
      <c r="L3" s="2"/>
      <c r="M3" s="17"/>
      <c r="N3" s="17"/>
      <c r="O3" s="17"/>
    </row>
    <row r="4" spans="1:15" s="4" customFormat="1" ht="15" customHeight="1" x14ac:dyDescent="0.25">
      <c r="D4" s="5"/>
      <c r="E4" s="66"/>
      <c r="F4" s="2" t="s">
        <v>65</v>
      </c>
      <c r="G4" s="2"/>
      <c r="H4" s="2"/>
      <c r="I4" s="2"/>
      <c r="J4" s="2"/>
      <c r="K4" s="2"/>
      <c r="L4" s="2"/>
    </row>
    <row r="5" spans="1:15" s="4" customFormat="1" ht="15" x14ac:dyDescent="0.25">
      <c r="D5" s="5"/>
      <c r="E5" s="66"/>
      <c r="F5" s="6" t="s">
        <v>35</v>
      </c>
      <c r="G5" s="6"/>
      <c r="H5" s="6"/>
      <c r="I5" s="6"/>
      <c r="J5" s="6"/>
      <c r="K5" s="6"/>
      <c r="L5" s="6"/>
    </row>
    <row r="6" spans="1:15" s="4" customFormat="1" ht="14.1" customHeight="1" x14ac:dyDescent="0.25">
      <c r="C6" s="6" t="s">
        <v>22</v>
      </c>
      <c r="D6" s="6"/>
      <c r="E6" s="6"/>
      <c r="F6" s="6"/>
      <c r="G6" s="6"/>
      <c r="H6" s="6"/>
      <c r="I6" s="6"/>
      <c r="J6" s="6"/>
      <c r="K6" s="6"/>
      <c r="L6" s="6"/>
    </row>
    <row r="7" spans="1:15" s="4" customFormat="1" ht="15" customHeight="1" x14ac:dyDescent="0.25">
      <c r="D7" s="5"/>
      <c r="E7" s="66"/>
      <c r="F7" s="2" t="s">
        <v>129</v>
      </c>
      <c r="G7" s="2"/>
      <c r="H7" s="2"/>
      <c r="I7" s="2"/>
      <c r="J7" s="2"/>
      <c r="K7" s="2"/>
      <c r="L7" s="2"/>
    </row>
    <row r="8" spans="1:15" s="67" customFormat="1" ht="15.75" customHeight="1" x14ac:dyDescent="0.2">
      <c r="A8" s="22" t="s">
        <v>48</v>
      </c>
      <c r="B8" s="22"/>
      <c r="C8" s="22"/>
      <c r="D8" s="22"/>
      <c r="E8" s="22"/>
      <c r="F8" s="22"/>
      <c r="G8" s="22"/>
      <c r="H8" s="22"/>
      <c r="I8" s="22"/>
      <c r="J8" s="22"/>
      <c r="K8" s="22"/>
      <c r="L8" s="22"/>
      <c r="M8" s="22"/>
    </row>
    <row r="9" spans="1:15" s="67" customFormat="1" ht="15.75" customHeight="1" x14ac:dyDescent="0.2">
      <c r="A9" s="27"/>
      <c r="B9" s="27"/>
      <c r="C9" s="27"/>
      <c r="D9" s="27"/>
      <c r="E9" s="22" t="s">
        <v>36</v>
      </c>
      <c r="F9" s="22"/>
      <c r="G9" s="22"/>
      <c r="H9" s="22"/>
      <c r="I9" s="22"/>
      <c r="J9" s="68"/>
      <c r="K9" s="68"/>
      <c r="L9" s="27"/>
      <c r="M9" s="27"/>
    </row>
    <row r="10" spans="1:15" s="67" customFormat="1" ht="15.75" x14ac:dyDescent="0.2">
      <c r="A10" s="28"/>
      <c r="B10" s="28"/>
      <c r="C10" s="28"/>
      <c r="D10" s="28"/>
      <c r="E10" s="69"/>
      <c r="F10" s="70"/>
      <c r="G10" s="70"/>
      <c r="H10" s="70"/>
      <c r="I10" s="70"/>
      <c r="J10" s="70"/>
      <c r="K10" s="70"/>
      <c r="L10" s="71"/>
    </row>
    <row r="11" spans="1:15" ht="18" customHeight="1" x14ac:dyDescent="0.2">
      <c r="A11" s="10" t="s">
        <v>4</v>
      </c>
      <c r="B11" s="10" t="s">
        <v>15</v>
      </c>
      <c r="C11" s="10" t="s">
        <v>16</v>
      </c>
      <c r="D11" s="10" t="s">
        <v>7</v>
      </c>
      <c r="E11" s="72" t="s">
        <v>31</v>
      </c>
      <c r="F11" s="73" t="s">
        <v>17</v>
      </c>
      <c r="G11" s="74" t="s">
        <v>8</v>
      </c>
      <c r="H11" s="75"/>
      <c r="I11" s="75"/>
      <c r="J11" s="75"/>
      <c r="K11" s="76"/>
      <c r="L11" s="77" t="s">
        <v>10</v>
      </c>
      <c r="M11" s="9" t="s">
        <v>13</v>
      </c>
    </row>
    <row r="12" spans="1:15" ht="111" customHeight="1" x14ac:dyDescent="0.2">
      <c r="A12" s="10"/>
      <c r="B12" s="10"/>
      <c r="C12" s="10"/>
      <c r="D12" s="10"/>
      <c r="E12" s="72"/>
      <c r="F12" s="78"/>
      <c r="G12" s="12" t="s">
        <v>43</v>
      </c>
      <c r="H12" s="12" t="s">
        <v>44</v>
      </c>
      <c r="I12" s="12" t="s">
        <v>45</v>
      </c>
      <c r="J12" s="12" t="s">
        <v>46</v>
      </c>
      <c r="K12" s="12" t="s">
        <v>47</v>
      </c>
      <c r="L12" s="77"/>
      <c r="M12" s="11"/>
    </row>
    <row r="13" spans="1:15" ht="15" x14ac:dyDescent="0.2">
      <c r="A13" s="13">
        <v>1</v>
      </c>
      <c r="B13" s="13">
        <v>2</v>
      </c>
      <c r="C13" s="13">
        <v>3</v>
      </c>
      <c r="D13" s="13">
        <v>4</v>
      </c>
      <c r="E13" s="79">
        <v>5</v>
      </c>
      <c r="F13" s="80">
        <v>6</v>
      </c>
      <c r="G13" s="80">
        <v>7</v>
      </c>
      <c r="H13" s="80">
        <v>8</v>
      </c>
      <c r="I13" s="80">
        <v>9</v>
      </c>
      <c r="J13" s="80">
        <v>10</v>
      </c>
      <c r="K13" s="80">
        <v>11</v>
      </c>
      <c r="L13" s="79">
        <v>14</v>
      </c>
      <c r="M13" s="13">
        <v>15</v>
      </c>
    </row>
    <row r="14" spans="1:15" ht="22.5" customHeight="1" x14ac:dyDescent="0.2">
      <c r="A14" s="81" t="s">
        <v>34</v>
      </c>
      <c r="B14" s="82"/>
      <c r="C14" s="82"/>
      <c r="D14" s="82"/>
      <c r="E14" s="82"/>
      <c r="F14" s="82"/>
      <c r="G14" s="82"/>
      <c r="H14" s="82"/>
      <c r="I14" s="82"/>
      <c r="J14" s="82"/>
      <c r="K14" s="82"/>
      <c r="L14" s="82"/>
      <c r="M14" s="83"/>
    </row>
    <row r="15" spans="1:15" ht="15" customHeight="1" x14ac:dyDescent="0.2">
      <c r="A15" s="84" t="s">
        <v>5</v>
      </c>
      <c r="B15" s="85" t="s">
        <v>79</v>
      </c>
      <c r="C15" s="86" t="s">
        <v>33</v>
      </c>
      <c r="D15" s="43" t="s">
        <v>2</v>
      </c>
      <c r="E15" s="87">
        <v>0</v>
      </c>
      <c r="F15" s="88">
        <f>SUM(G15:K15)</f>
        <v>123152.67599999999</v>
      </c>
      <c r="G15" s="87">
        <f t="shared" ref="G15:K15" si="0">SUM(G16:G19)</f>
        <v>39824.275999999998</v>
      </c>
      <c r="H15" s="87">
        <f t="shared" si="0"/>
        <v>69170.399999999994</v>
      </c>
      <c r="I15" s="87">
        <f t="shared" si="0"/>
        <v>14158</v>
      </c>
      <c r="J15" s="87">
        <f t="shared" si="0"/>
        <v>0</v>
      </c>
      <c r="K15" s="87">
        <f t="shared" si="0"/>
        <v>0</v>
      </c>
      <c r="L15" s="77" t="s">
        <v>25</v>
      </c>
      <c r="M15" s="89" t="s">
        <v>77</v>
      </c>
    </row>
    <row r="16" spans="1:15" ht="45" x14ac:dyDescent="0.2">
      <c r="A16" s="84"/>
      <c r="B16" s="85"/>
      <c r="C16" s="86"/>
      <c r="D16" s="43" t="s">
        <v>1</v>
      </c>
      <c r="E16" s="87">
        <v>0</v>
      </c>
      <c r="F16" s="88">
        <f>SUM(G16:K16)</f>
        <v>0</v>
      </c>
      <c r="G16" s="87">
        <f t="shared" ref="G16:H19" si="1">G21+G26+G31+G36+G51+G46+G56+G61+G66+G71+G76+G81+G86+G96</f>
        <v>0</v>
      </c>
      <c r="H16" s="87">
        <f t="shared" si="1"/>
        <v>0</v>
      </c>
      <c r="I16" s="87">
        <f t="shared" ref="I16:K19" si="2">I21</f>
        <v>0</v>
      </c>
      <c r="J16" s="87">
        <f t="shared" si="2"/>
        <v>0</v>
      </c>
      <c r="K16" s="87">
        <f t="shared" si="2"/>
        <v>0</v>
      </c>
      <c r="L16" s="77"/>
      <c r="M16" s="90"/>
    </row>
    <row r="17" spans="1:13" ht="60" x14ac:dyDescent="0.2">
      <c r="A17" s="84"/>
      <c r="B17" s="85"/>
      <c r="C17" s="86"/>
      <c r="D17" s="43" t="s">
        <v>6</v>
      </c>
      <c r="E17" s="87">
        <v>0</v>
      </c>
      <c r="F17" s="88">
        <f>SUM(G17:K17)</f>
        <v>101000.4</v>
      </c>
      <c r="G17" s="87">
        <f t="shared" si="1"/>
        <v>30380</v>
      </c>
      <c r="H17" s="87">
        <f t="shared" si="1"/>
        <v>57170.400000000001</v>
      </c>
      <c r="I17" s="87">
        <f t="shared" si="2"/>
        <v>13450</v>
      </c>
      <c r="J17" s="87">
        <f t="shared" si="2"/>
        <v>0</v>
      </c>
      <c r="K17" s="87">
        <f t="shared" si="2"/>
        <v>0</v>
      </c>
      <c r="L17" s="77"/>
      <c r="M17" s="90"/>
    </row>
    <row r="18" spans="1:13" ht="60" x14ac:dyDescent="0.2">
      <c r="A18" s="84"/>
      <c r="B18" s="85"/>
      <c r="C18" s="86"/>
      <c r="D18" s="43" t="s">
        <v>14</v>
      </c>
      <c r="E18" s="87">
        <v>0</v>
      </c>
      <c r="F18" s="88">
        <f>SUM(G18:K18)</f>
        <v>22152.275999999998</v>
      </c>
      <c r="G18" s="87">
        <f t="shared" si="1"/>
        <v>9444.2759999999998</v>
      </c>
      <c r="H18" s="87">
        <f t="shared" si="1"/>
        <v>12000</v>
      </c>
      <c r="I18" s="87">
        <f t="shared" si="2"/>
        <v>708</v>
      </c>
      <c r="J18" s="87">
        <f t="shared" si="2"/>
        <v>0</v>
      </c>
      <c r="K18" s="87">
        <f t="shared" si="2"/>
        <v>0</v>
      </c>
      <c r="L18" s="77"/>
      <c r="M18" s="90"/>
    </row>
    <row r="19" spans="1:13" ht="22.5" customHeight="1" x14ac:dyDescent="0.2">
      <c r="A19" s="84"/>
      <c r="B19" s="85"/>
      <c r="C19" s="86"/>
      <c r="D19" s="43" t="s">
        <v>23</v>
      </c>
      <c r="E19" s="87">
        <v>0</v>
      </c>
      <c r="F19" s="88">
        <f>SUM(G19:K19)</f>
        <v>0</v>
      </c>
      <c r="G19" s="87">
        <f t="shared" si="1"/>
        <v>0</v>
      </c>
      <c r="H19" s="87">
        <f t="shared" si="1"/>
        <v>0</v>
      </c>
      <c r="I19" s="87">
        <f t="shared" si="2"/>
        <v>0</v>
      </c>
      <c r="J19" s="87">
        <f t="shared" si="2"/>
        <v>0</v>
      </c>
      <c r="K19" s="87">
        <f t="shared" si="2"/>
        <v>0</v>
      </c>
      <c r="L19" s="77"/>
      <c r="M19" s="91"/>
    </row>
    <row r="20" spans="1:13" ht="15" customHeight="1" x14ac:dyDescent="0.2">
      <c r="A20" s="57" t="s">
        <v>11</v>
      </c>
      <c r="B20" s="46" t="s">
        <v>80</v>
      </c>
      <c r="C20" s="9" t="s">
        <v>33</v>
      </c>
      <c r="D20" s="7" t="s">
        <v>2</v>
      </c>
      <c r="E20" s="14">
        <f>SUM(E21:E24)</f>
        <v>1000</v>
      </c>
      <c r="F20" s="52">
        <f t="shared" ref="F20:F29" si="3">SUM(G20:K20)</f>
        <v>14158</v>
      </c>
      <c r="G20" s="52">
        <f t="shared" ref="G20:K20" si="4">SUM(G21:G24)</f>
        <v>0</v>
      </c>
      <c r="H20" s="52">
        <f t="shared" si="4"/>
        <v>0</v>
      </c>
      <c r="I20" s="52">
        <f t="shared" si="4"/>
        <v>14158</v>
      </c>
      <c r="J20" s="52">
        <f t="shared" si="4"/>
        <v>0</v>
      </c>
      <c r="K20" s="52">
        <f t="shared" si="4"/>
        <v>0</v>
      </c>
      <c r="L20" s="92"/>
      <c r="M20" s="9"/>
    </row>
    <row r="21" spans="1:13" ht="45" x14ac:dyDescent="0.2">
      <c r="A21" s="58"/>
      <c r="B21" s="50"/>
      <c r="C21" s="15"/>
      <c r="D21" s="7" t="s">
        <v>1</v>
      </c>
      <c r="E21" s="14">
        <v>0</v>
      </c>
      <c r="F21" s="52">
        <f t="shared" si="3"/>
        <v>0</v>
      </c>
      <c r="G21" s="52">
        <v>0</v>
      </c>
      <c r="H21" s="52">
        <v>0</v>
      </c>
      <c r="I21" s="52">
        <v>0</v>
      </c>
      <c r="J21" s="52">
        <v>0</v>
      </c>
      <c r="K21" s="52">
        <v>0</v>
      </c>
      <c r="L21" s="93"/>
      <c r="M21" s="15"/>
    </row>
    <row r="22" spans="1:13" ht="45" x14ac:dyDescent="0.2">
      <c r="A22" s="58"/>
      <c r="B22" s="50"/>
      <c r="C22" s="15"/>
      <c r="D22" s="7" t="s">
        <v>6</v>
      </c>
      <c r="E22" s="14">
        <v>950</v>
      </c>
      <c r="F22" s="52">
        <f t="shared" si="3"/>
        <v>13450</v>
      </c>
      <c r="G22" s="52">
        <v>0</v>
      </c>
      <c r="H22" s="52">
        <v>0</v>
      </c>
      <c r="I22" s="52">
        <v>13450</v>
      </c>
      <c r="J22" s="52">
        <v>0</v>
      </c>
      <c r="K22" s="52">
        <v>0</v>
      </c>
      <c r="L22" s="93"/>
      <c r="M22" s="15"/>
    </row>
    <row r="23" spans="1:13" ht="45" x14ac:dyDescent="0.2">
      <c r="A23" s="58"/>
      <c r="B23" s="50"/>
      <c r="C23" s="15"/>
      <c r="D23" s="7" t="s">
        <v>14</v>
      </c>
      <c r="E23" s="14">
        <v>50</v>
      </c>
      <c r="F23" s="52">
        <f t="shared" si="3"/>
        <v>708</v>
      </c>
      <c r="G23" s="52">
        <v>0</v>
      </c>
      <c r="H23" s="52">
        <v>0</v>
      </c>
      <c r="I23" s="52">
        <v>708</v>
      </c>
      <c r="J23" s="52">
        <v>0</v>
      </c>
      <c r="K23" s="52">
        <v>0</v>
      </c>
      <c r="L23" s="93"/>
      <c r="M23" s="15"/>
    </row>
    <row r="24" spans="1:13" ht="63.75" customHeight="1" x14ac:dyDescent="0.2">
      <c r="A24" s="59"/>
      <c r="B24" s="51"/>
      <c r="C24" s="11"/>
      <c r="D24" s="7" t="s">
        <v>20</v>
      </c>
      <c r="E24" s="14">
        <v>0</v>
      </c>
      <c r="F24" s="52">
        <f t="shared" si="3"/>
        <v>0</v>
      </c>
      <c r="G24" s="52">
        <v>0</v>
      </c>
      <c r="H24" s="52">
        <v>0</v>
      </c>
      <c r="I24" s="52">
        <v>0</v>
      </c>
      <c r="J24" s="52">
        <v>0</v>
      </c>
      <c r="K24" s="52">
        <v>0</v>
      </c>
      <c r="L24" s="94"/>
      <c r="M24" s="11"/>
    </row>
    <row r="25" spans="1:13" ht="15" customHeight="1" x14ac:dyDescent="0.2">
      <c r="A25" s="57" t="s">
        <v>18</v>
      </c>
      <c r="B25" s="46" t="s">
        <v>81</v>
      </c>
      <c r="C25" s="9"/>
      <c r="D25" s="7" t="s">
        <v>2</v>
      </c>
      <c r="E25" s="14">
        <f>SUM(E26:E29)</f>
        <v>0</v>
      </c>
      <c r="F25" s="52">
        <f t="shared" si="3"/>
        <v>7081</v>
      </c>
      <c r="G25" s="52">
        <f t="shared" ref="G25:K25" si="5">SUM(G26:G29)</f>
        <v>7081</v>
      </c>
      <c r="H25" s="52">
        <f t="shared" si="5"/>
        <v>0</v>
      </c>
      <c r="I25" s="52">
        <f t="shared" si="5"/>
        <v>0</v>
      </c>
      <c r="J25" s="52">
        <f t="shared" si="5"/>
        <v>0</v>
      </c>
      <c r="K25" s="52">
        <f t="shared" si="5"/>
        <v>0</v>
      </c>
      <c r="L25" s="92"/>
      <c r="M25" s="9"/>
    </row>
    <row r="26" spans="1:13" ht="45" x14ac:dyDescent="0.2">
      <c r="A26" s="58"/>
      <c r="B26" s="50"/>
      <c r="C26" s="15"/>
      <c r="D26" s="7" t="s">
        <v>1</v>
      </c>
      <c r="E26" s="14">
        <v>0</v>
      </c>
      <c r="F26" s="52">
        <f t="shared" si="3"/>
        <v>0</v>
      </c>
      <c r="G26" s="95">
        <v>0</v>
      </c>
      <c r="H26" s="95">
        <v>0</v>
      </c>
      <c r="I26" s="95">
        <v>0</v>
      </c>
      <c r="J26" s="95">
        <v>0</v>
      </c>
      <c r="K26" s="95">
        <v>0</v>
      </c>
      <c r="L26" s="93"/>
      <c r="M26" s="15"/>
    </row>
    <row r="27" spans="1:13" ht="45" x14ac:dyDescent="0.2">
      <c r="A27" s="58"/>
      <c r="B27" s="50"/>
      <c r="C27" s="15"/>
      <c r="D27" s="7" t="s">
        <v>6</v>
      </c>
      <c r="E27" s="14">
        <v>0</v>
      </c>
      <c r="F27" s="52">
        <f t="shared" si="3"/>
        <v>0</v>
      </c>
      <c r="G27" s="95">
        <v>0</v>
      </c>
      <c r="H27" s="95">
        <v>0</v>
      </c>
      <c r="I27" s="95">
        <v>0</v>
      </c>
      <c r="J27" s="95">
        <v>0</v>
      </c>
      <c r="K27" s="95">
        <v>0</v>
      </c>
      <c r="L27" s="94"/>
      <c r="M27" s="11"/>
    </row>
    <row r="28" spans="1:13" ht="45" x14ac:dyDescent="0.2">
      <c r="A28" s="58"/>
      <c r="B28" s="50"/>
      <c r="C28" s="15"/>
      <c r="D28" s="7" t="s">
        <v>14</v>
      </c>
      <c r="E28" s="14">
        <v>0</v>
      </c>
      <c r="F28" s="52">
        <f t="shared" si="3"/>
        <v>7081</v>
      </c>
      <c r="G28" s="95">
        <v>7081</v>
      </c>
      <c r="H28" s="95">
        <v>0</v>
      </c>
      <c r="I28" s="95">
        <v>0</v>
      </c>
      <c r="J28" s="95">
        <v>0</v>
      </c>
      <c r="K28" s="95">
        <v>0</v>
      </c>
      <c r="L28" s="77"/>
      <c r="M28" s="10"/>
    </row>
    <row r="29" spans="1:13" ht="30.75" customHeight="1" x14ac:dyDescent="0.2">
      <c r="A29" s="59"/>
      <c r="B29" s="51"/>
      <c r="C29" s="11"/>
      <c r="D29" s="7" t="s">
        <v>20</v>
      </c>
      <c r="E29" s="14">
        <v>0</v>
      </c>
      <c r="F29" s="52">
        <f t="shared" si="3"/>
        <v>0</v>
      </c>
      <c r="G29" s="95">
        <v>0</v>
      </c>
      <c r="H29" s="95">
        <v>0</v>
      </c>
      <c r="I29" s="95">
        <v>0</v>
      </c>
      <c r="J29" s="95">
        <v>0</v>
      </c>
      <c r="K29" s="95">
        <v>0</v>
      </c>
      <c r="L29" s="77"/>
      <c r="M29" s="10"/>
    </row>
    <row r="30" spans="1:13" ht="15" customHeight="1" x14ac:dyDescent="0.2">
      <c r="A30" s="57" t="s">
        <v>55</v>
      </c>
      <c r="B30" s="46" t="s">
        <v>82</v>
      </c>
      <c r="C30" s="9"/>
      <c r="D30" s="7" t="s">
        <v>2</v>
      </c>
      <c r="E30" s="14">
        <f>SUM(E31:E34)</f>
        <v>0</v>
      </c>
      <c r="F30" s="52">
        <f t="shared" ref="F30:F34" si="6">SUM(G30:K30)</f>
        <v>0</v>
      </c>
      <c r="G30" s="52">
        <f t="shared" ref="G30:K30" si="7">SUM(G31:G34)</f>
        <v>0</v>
      </c>
      <c r="H30" s="52">
        <f t="shared" si="7"/>
        <v>0</v>
      </c>
      <c r="I30" s="52">
        <f t="shared" si="7"/>
        <v>0</v>
      </c>
      <c r="J30" s="52">
        <f t="shared" si="7"/>
        <v>0</v>
      </c>
      <c r="K30" s="52">
        <f t="shared" si="7"/>
        <v>0</v>
      </c>
      <c r="L30" s="77"/>
      <c r="M30" s="10"/>
    </row>
    <row r="31" spans="1:13" ht="45" x14ac:dyDescent="0.2">
      <c r="A31" s="58"/>
      <c r="B31" s="50"/>
      <c r="C31" s="15"/>
      <c r="D31" s="7" t="s">
        <v>1</v>
      </c>
      <c r="E31" s="14">
        <v>0</v>
      </c>
      <c r="F31" s="52">
        <f t="shared" si="6"/>
        <v>0</v>
      </c>
      <c r="G31" s="95">
        <v>0</v>
      </c>
      <c r="H31" s="95">
        <v>0</v>
      </c>
      <c r="I31" s="95">
        <v>0</v>
      </c>
      <c r="J31" s="95">
        <v>0</v>
      </c>
      <c r="K31" s="95">
        <v>0</v>
      </c>
      <c r="L31" s="77"/>
      <c r="M31" s="10"/>
    </row>
    <row r="32" spans="1:13" ht="45" x14ac:dyDescent="0.2">
      <c r="A32" s="58"/>
      <c r="B32" s="50"/>
      <c r="C32" s="15"/>
      <c r="D32" s="7" t="s">
        <v>6</v>
      </c>
      <c r="E32" s="14">
        <v>0</v>
      </c>
      <c r="F32" s="52">
        <f t="shared" si="6"/>
        <v>0</v>
      </c>
      <c r="G32" s="95">
        <v>0</v>
      </c>
      <c r="H32" s="95">
        <v>0</v>
      </c>
      <c r="I32" s="95">
        <v>0</v>
      </c>
      <c r="J32" s="95">
        <v>0</v>
      </c>
      <c r="K32" s="95">
        <v>0</v>
      </c>
      <c r="L32" s="77"/>
      <c r="M32" s="10"/>
    </row>
    <row r="33" spans="1:16" ht="45" x14ac:dyDescent="0.2">
      <c r="A33" s="58"/>
      <c r="B33" s="50"/>
      <c r="C33" s="15"/>
      <c r="D33" s="7" t="s">
        <v>14</v>
      </c>
      <c r="E33" s="14">
        <v>0</v>
      </c>
      <c r="F33" s="52">
        <f t="shared" si="6"/>
        <v>0</v>
      </c>
      <c r="G33" s="95">
        <v>0</v>
      </c>
      <c r="H33" s="95">
        <v>0</v>
      </c>
      <c r="I33" s="95">
        <v>0</v>
      </c>
      <c r="J33" s="95">
        <v>0</v>
      </c>
      <c r="K33" s="95">
        <v>0</v>
      </c>
      <c r="L33" s="77"/>
      <c r="M33" s="10"/>
      <c r="O33" s="96"/>
      <c r="P33" s="96"/>
    </row>
    <row r="34" spans="1:16" ht="30" x14ac:dyDescent="0.2">
      <c r="A34" s="59"/>
      <c r="B34" s="51"/>
      <c r="C34" s="11"/>
      <c r="D34" s="7" t="s">
        <v>20</v>
      </c>
      <c r="E34" s="14">
        <v>0</v>
      </c>
      <c r="F34" s="52">
        <f t="shared" si="6"/>
        <v>0</v>
      </c>
      <c r="G34" s="95">
        <v>0</v>
      </c>
      <c r="H34" s="95">
        <v>0</v>
      </c>
      <c r="I34" s="95">
        <v>0</v>
      </c>
      <c r="J34" s="95">
        <v>0</v>
      </c>
      <c r="K34" s="95">
        <v>0</v>
      </c>
      <c r="L34" s="77"/>
      <c r="M34" s="10"/>
    </row>
    <row r="35" spans="1:16" ht="15" customHeight="1" x14ac:dyDescent="0.2">
      <c r="A35" s="57" t="s">
        <v>57</v>
      </c>
      <c r="B35" s="46" t="s">
        <v>83</v>
      </c>
      <c r="C35" s="86" t="s">
        <v>33</v>
      </c>
      <c r="D35" s="7" t="s">
        <v>2</v>
      </c>
      <c r="E35" s="14">
        <f>SUM(E36:E39)</f>
        <v>0</v>
      </c>
      <c r="F35" s="52">
        <f t="shared" ref="F35:F49" si="8">SUM(G35:K35)</f>
        <v>0</v>
      </c>
      <c r="G35" s="52">
        <f t="shared" ref="G35:K35" si="9">SUM(G36:G39)</f>
        <v>0</v>
      </c>
      <c r="H35" s="52">
        <f t="shared" si="9"/>
        <v>0</v>
      </c>
      <c r="I35" s="52">
        <f t="shared" si="9"/>
        <v>0</v>
      </c>
      <c r="J35" s="52">
        <f t="shared" si="9"/>
        <v>0</v>
      </c>
      <c r="K35" s="52">
        <f t="shared" si="9"/>
        <v>0</v>
      </c>
      <c r="L35" s="77"/>
      <c r="M35" s="10"/>
    </row>
    <row r="36" spans="1:16" ht="45" x14ac:dyDescent="0.2">
      <c r="A36" s="58"/>
      <c r="B36" s="50"/>
      <c r="C36" s="86"/>
      <c r="D36" s="7" t="s">
        <v>1</v>
      </c>
      <c r="E36" s="14">
        <v>0</v>
      </c>
      <c r="F36" s="52">
        <f t="shared" si="8"/>
        <v>0</v>
      </c>
      <c r="G36" s="95">
        <v>0</v>
      </c>
      <c r="H36" s="95">
        <v>0</v>
      </c>
      <c r="I36" s="95">
        <v>0</v>
      </c>
      <c r="J36" s="95">
        <v>0</v>
      </c>
      <c r="K36" s="95">
        <v>0</v>
      </c>
      <c r="L36" s="77"/>
      <c r="M36" s="10"/>
    </row>
    <row r="37" spans="1:16" ht="45" x14ac:dyDescent="0.2">
      <c r="A37" s="58"/>
      <c r="B37" s="50"/>
      <c r="C37" s="86"/>
      <c r="D37" s="7" t="s">
        <v>6</v>
      </c>
      <c r="E37" s="14">
        <v>0</v>
      </c>
      <c r="F37" s="52">
        <f t="shared" si="8"/>
        <v>0</v>
      </c>
      <c r="G37" s="95">
        <v>0</v>
      </c>
      <c r="H37" s="95">
        <v>0</v>
      </c>
      <c r="I37" s="95">
        <v>0</v>
      </c>
      <c r="J37" s="95">
        <v>0</v>
      </c>
      <c r="K37" s="95">
        <v>0</v>
      </c>
      <c r="L37" s="77"/>
      <c r="M37" s="10"/>
    </row>
    <row r="38" spans="1:16" ht="45" x14ac:dyDescent="0.2">
      <c r="A38" s="58"/>
      <c r="B38" s="50"/>
      <c r="C38" s="86"/>
      <c r="D38" s="7" t="s">
        <v>14</v>
      </c>
      <c r="E38" s="14">
        <v>0</v>
      </c>
      <c r="F38" s="52">
        <f t="shared" si="8"/>
        <v>0</v>
      </c>
      <c r="G38" s="95">
        <v>0</v>
      </c>
      <c r="H38" s="95">
        <v>0</v>
      </c>
      <c r="I38" s="95">
        <v>0</v>
      </c>
      <c r="J38" s="95">
        <v>0</v>
      </c>
      <c r="K38" s="95">
        <v>0</v>
      </c>
      <c r="L38" s="77"/>
      <c r="M38" s="10"/>
      <c r="P38" s="96"/>
    </row>
    <row r="39" spans="1:16" ht="30" x14ac:dyDescent="0.2">
      <c r="A39" s="59"/>
      <c r="B39" s="51"/>
      <c r="C39" s="86"/>
      <c r="D39" s="7" t="s">
        <v>20</v>
      </c>
      <c r="E39" s="14">
        <v>0</v>
      </c>
      <c r="F39" s="52">
        <f t="shared" si="8"/>
        <v>0</v>
      </c>
      <c r="G39" s="95">
        <v>0</v>
      </c>
      <c r="H39" s="95">
        <v>0</v>
      </c>
      <c r="I39" s="95">
        <v>0</v>
      </c>
      <c r="J39" s="95">
        <v>0</v>
      </c>
      <c r="K39" s="95">
        <v>0</v>
      </c>
      <c r="L39" s="77"/>
      <c r="M39" s="10"/>
    </row>
    <row r="40" spans="1:16" ht="15" customHeight="1" x14ac:dyDescent="0.2">
      <c r="A40" s="57" t="s">
        <v>64</v>
      </c>
      <c r="B40" s="46" t="s">
        <v>155</v>
      </c>
      <c r="C40" s="86" t="s">
        <v>33</v>
      </c>
      <c r="D40" s="7" t="s">
        <v>2</v>
      </c>
      <c r="E40" s="14">
        <f>SUM(E41:E44)</f>
        <v>0</v>
      </c>
      <c r="F40" s="52">
        <f t="shared" ref="F40:F44" si="10">SUM(G40:K40)</f>
        <v>0</v>
      </c>
      <c r="G40" s="52">
        <f t="shared" ref="G40:K40" si="11">SUM(G41:G44)</f>
        <v>0</v>
      </c>
      <c r="H40" s="52">
        <f t="shared" si="11"/>
        <v>0</v>
      </c>
      <c r="I40" s="52">
        <f t="shared" si="11"/>
        <v>0</v>
      </c>
      <c r="J40" s="52">
        <f t="shared" si="11"/>
        <v>0</v>
      </c>
      <c r="K40" s="52">
        <f t="shared" si="11"/>
        <v>0</v>
      </c>
      <c r="L40" s="77"/>
      <c r="M40" s="10"/>
    </row>
    <row r="41" spans="1:16" ht="45" x14ac:dyDescent="0.2">
      <c r="A41" s="58"/>
      <c r="B41" s="50"/>
      <c r="C41" s="86"/>
      <c r="D41" s="7" t="s">
        <v>1</v>
      </c>
      <c r="E41" s="14">
        <v>0</v>
      </c>
      <c r="F41" s="52">
        <f t="shared" si="10"/>
        <v>0</v>
      </c>
      <c r="G41" s="95">
        <v>0</v>
      </c>
      <c r="H41" s="95">
        <v>0</v>
      </c>
      <c r="I41" s="95">
        <v>0</v>
      </c>
      <c r="J41" s="95">
        <v>0</v>
      </c>
      <c r="K41" s="95">
        <v>0</v>
      </c>
      <c r="L41" s="77"/>
      <c r="M41" s="10"/>
    </row>
    <row r="42" spans="1:16" ht="45" x14ac:dyDescent="0.2">
      <c r="A42" s="58"/>
      <c r="B42" s="50"/>
      <c r="C42" s="86"/>
      <c r="D42" s="7" t="s">
        <v>6</v>
      </c>
      <c r="E42" s="14">
        <v>0</v>
      </c>
      <c r="F42" s="52">
        <f t="shared" si="10"/>
        <v>0</v>
      </c>
      <c r="G42" s="95">
        <v>0</v>
      </c>
      <c r="H42" s="95">
        <v>0</v>
      </c>
      <c r="I42" s="95">
        <v>0</v>
      </c>
      <c r="J42" s="95">
        <v>0</v>
      </c>
      <c r="K42" s="95">
        <v>0</v>
      </c>
      <c r="L42" s="77"/>
      <c r="M42" s="10"/>
    </row>
    <row r="43" spans="1:16" ht="45" x14ac:dyDescent="0.2">
      <c r="A43" s="58"/>
      <c r="B43" s="50"/>
      <c r="C43" s="86"/>
      <c r="D43" s="7" t="s">
        <v>14</v>
      </c>
      <c r="E43" s="14">
        <v>0</v>
      </c>
      <c r="F43" s="52">
        <f t="shared" si="10"/>
        <v>0</v>
      </c>
      <c r="G43" s="95">
        <v>0</v>
      </c>
      <c r="H43" s="95">
        <v>0</v>
      </c>
      <c r="I43" s="95">
        <v>0</v>
      </c>
      <c r="J43" s="95">
        <v>0</v>
      </c>
      <c r="K43" s="95">
        <v>0</v>
      </c>
      <c r="L43" s="77"/>
      <c r="M43" s="10"/>
      <c r="P43" s="96"/>
    </row>
    <row r="44" spans="1:16" ht="30" x14ac:dyDescent="0.2">
      <c r="A44" s="59"/>
      <c r="B44" s="51"/>
      <c r="C44" s="86"/>
      <c r="D44" s="7" t="s">
        <v>20</v>
      </c>
      <c r="E44" s="14">
        <v>0</v>
      </c>
      <c r="F44" s="52">
        <f t="shared" si="10"/>
        <v>0</v>
      </c>
      <c r="G44" s="95">
        <v>0</v>
      </c>
      <c r="H44" s="95">
        <v>0</v>
      </c>
      <c r="I44" s="95">
        <v>0</v>
      </c>
      <c r="J44" s="95">
        <v>0</v>
      </c>
      <c r="K44" s="95">
        <v>0</v>
      </c>
      <c r="L44" s="77"/>
      <c r="M44" s="10"/>
    </row>
    <row r="45" spans="1:16" ht="15" customHeight="1" x14ac:dyDescent="0.2">
      <c r="A45" s="57" t="s">
        <v>156</v>
      </c>
      <c r="B45" s="46" t="s">
        <v>140</v>
      </c>
      <c r="C45" s="86" t="s">
        <v>33</v>
      </c>
      <c r="D45" s="7" t="s">
        <v>2</v>
      </c>
      <c r="E45" s="14">
        <f>SUM(E46:E49)</f>
        <v>0</v>
      </c>
      <c r="F45" s="52">
        <f t="shared" si="8"/>
        <v>653</v>
      </c>
      <c r="G45" s="52">
        <f t="shared" ref="G45:K45" si="12">SUM(G46:G49)</f>
        <v>653</v>
      </c>
      <c r="H45" s="52">
        <f t="shared" si="12"/>
        <v>0</v>
      </c>
      <c r="I45" s="52">
        <f t="shared" si="12"/>
        <v>0</v>
      </c>
      <c r="J45" s="52">
        <f t="shared" si="12"/>
        <v>0</v>
      </c>
      <c r="K45" s="52">
        <f t="shared" si="12"/>
        <v>0</v>
      </c>
      <c r="L45" s="77"/>
      <c r="M45" s="10"/>
    </row>
    <row r="46" spans="1:16" ht="45" x14ac:dyDescent="0.2">
      <c r="A46" s="58"/>
      <c r="B46" s="50"/>
      <c r="C46" s="86"/>
      <c r="D46" s="7" t="s">
        <v>1</v>
      </c>
      <c r="E46" s="14">
        <v>0</v>
      </c>
      <c r="F46" s="52">
        <f t="shared" si="8"/>
        <v>0</v>
      </c>
      <c r="G46" s="95">
        <v>0</v>
      </c>
      <c r="H46" s="95">
        <v>0</v>
      </c>
      <c r="I46" s="95">
        <v>0</v>
      </c>
      <c r="J46" s="95">
        <v>0</v>
      </c>
      <c r="K46" s="95">
        <v>0</v>
      </c>
      <c r="L46" s="77"/>
      <c r="M46" s="10"/>
    </row>
    <row r="47" spans="1:16" ht="45" x14ac:dyDescent="0.2">
      <c r="A47" s="58"/>
      <c r="B47" s="50"/>
      <c r="C47" s="86"/>
      <c r="D47" s="7" t="s">
        <v>6</v>
      </c>
      <c r="E47" s="14">
        <v>0</v>
      </c>
      <c r="F47" s="52">
        <f t="shared" si="8"/>
        <v>0</v>
      </c>
      <c r="G47" s="95">
        <v>0</v>
      </c>
      <c r="H47" s="95">
        <v>0</v>
      </c>
      <c r="I47" s="95">
        <v>0</v>
      </c>
      <c r="J47" s="95">
        <v>0</v>
      </c>
      <c r="K47" s="95">
        <v>0</v>
      </c>
      <c r="L47" s="77"/>
      <c r="M47" s="10"/>
    </row>
    <row r="48" spans="1:16" ht="45" x14ac:dyDescent="0.2">
      <c r="A48" s="58"/>
      <c r="B48" s="50"/>
      <c r="C48" s="86"/>
      <c r="D48" s="7" t="s">
        <v>14</v>
      </c>
      <c r="E48" s="14">
        <v>0</v>
      </c>
      <c r="F48" s="52">
        <f t="shared" si="8"/>
        <v>653</v>
      </c>
      <c r="G48" s="95">
        <v>653</v>
      </c>
      <c r="H48" s="95">
        <v>0</v>
      </c>
      <c r="I48" s="95">
        <v>0</v>
      </c>
      <c r="J48" s="95">
        <v>0</v>
      </c>
      <c r="K48" s="95">
        <v>0</v>
      </c>
      <c r="L48" s="77"/>
      <c r="M48" s="10"/>
      <c r="P48" s="96"/>
    </row>
    <row r="49" spans="1:16" ht="30" x14ac:dyDescent="0.2">
      <c r="A49" s="59"/>
      <c r="B49" s="51"/>
      <c r="C49" s="86"/>
      <c r="D49" s="7" t="s">
        <v>20</v>
      </c>
      <c r="E49" s="14">
        <v>0</v>
      </c>
      <c r="F49" s="52">
        <f t="shared" si="8"/>
        <v>0</v>
      </c>
      <c r="G49" s="95">
        <v>0</v>
      </c>
      <c r="H49" s="95">
        <v>0</v>
      </c>
      <c r="I49" s="95">
        <v>0</v>
      </c>
      <c r="J49" s="95">
        <v>0</v>
      </c>
      <c r="K49" s="95">
        <v>0</v>
      </c>
      <c r="L49" s="77"/>
      <c r="M49" s="10"/>
    </row>
    <row r="50" spans="1:16" ht="15" customHeight="1" x14ac:dyDescent="0.2">
      <c r="A50" s="57" t="s">
        <v>69</v>
      </c>
      <c r="B50" s="46" t="s">
        <v>136</v>
      </c>
      <c r="C50" s="86" t="s">
        <v>33</v>
      </c>
      <c r="D50" s="7" t="s">
        <v>2</v>
      </c>
      <c r="E50" s="14">
        <f>SUM(E51:E54)</f>
        <v>0</v>
      </c>
      <c r="F50" s="52">
        <f t="shared" ref="F50:F54" si="13">SUM(G50:K50)</f>
        <v>12000</v>
      </c>
      <c r="G50" s="52">
        <f t="shared" ref="G50:K50" si="14">SUM(G51:G54)</f>
        <v>0</v>
      </c>
      <c r="H50" s="52">
        <f t="shared" si="14"/>
        <v>12000</v>
      </c>
      <c r="I50" s="52">
        <f t="shared" si="14"/>
        <v>0</v>
      </c>
      <c r="J50" s="52">
        <f t="shared" si="14"/>
        <v>0</v>
      </c>
      <c r="K50" s="52">
        <f t="shared" si="14"/>
        <v>0</v>
      </c>
      <c r="L50" s="92"/>
      <c r="M50" s="9"/>
    </row>
    <row r="51" spans="1:16" ht="45" x14ac:dyDescent="0.2">
      <c r="A51" s="58"/>
      <c r="B51" s="50"/>
      <c r="C51" s="86"/>
      <c r="D51" s="7" t="s">
        <v>1</v>
      </c>
      <c r="E51" s="14">
        <v>0</v>
      </c>
      <c r="F51" s="52">
        <f t="shared" si="13"/>
        <v>0</v>
      </c>
      <c r="G51" s="95">
        <v>0</v>
      </c>
      <c r="H51" s="95">
        <v>0</v>
      </c>
      <c r="I51" s="95">
        <v>0</v>
      </c>
      <c r="J51" s="95">
        <v>0</v>
      </c>
      <c r="K51" s="95">
        <v>0</v>
      </c>
      <c r="L51" s="93"/>
      <c r="M51" s="15"/>
    </row>
    <row r="52" spans="1:16" ht="45" x14ac:dyDescent="0.2">
      <c r="A52" s="58"/>
      <c r="B52" s="50"/>
      <c r="C52" s="86"/>
      <c r="D52" s="7" t="s">
        <v>6</v>
      </c>
      <c r="E52" s="14">
        <v>0</v>
      </c>
      <c r="F52" s="52">
        <f t="shared" si="13"/>
        <v>0</v>
      </c>
      <c r="G52" s="95">
        <v>0</v>
      </c>
      <c r="H52" s="95">
        <v>0</v>
      </c>
      <c r="I52" s="95">
        <v>0</v>
      </c>
      <c r="J52" s="95">
        <v>0</v>
      </c>
      <c r="K52" s="95">
        <v>0</v>
      </c>
      <c r="L52" s="94"/>
      <c r="M52" s="11"/>
    </row>
    <row r="53" spans="1:16" ht="45" x14ac:dyDescent="0.2">
      <c r="A53" s="58"/>
      <c r="B53" s="50"/>
      <c r="C53" s="86"/>
      <c r="D53" s="7" t="s">
        <v>14</v>
      </c>
      <c r="E53" s="14">
        <v>0</v>
      </c>
      <c r="F53" s="52">
        <f t="shared" si="13"/>
        <v>12000</v>
      </c>
      <c r="G53" s="95">
        <v>0</v>
      </c>
      <c r="H53" s="95">
        <v>12000</v>
      </c>
      <c r="I53" s="95">
        <v>0</v>
      </c>
      <c r="J53" s="95">
        <v>0</v>
      </c>
      <c r="K53" s="95">
        <v>0</v>
      </c>
      <c r="L53" s="77"/>
      <c r="M53" s="10"/>
      <c r="P53" s="96"/>
    </row>
    <row r="54" spans="1:16" ht="30" x14ac:dyDescent="0.2">
      <c r="A54" s="59"/>
      <c r="B54" s="51"/>
      <c r="C54" s="86"/>
      <c r="D54" s="7" t="s">
        <v>20</v>
      </c>
      <c r="E54" s="14">
        <v>0</v>
      </c>
      <c r="F54" s="52">
        <f t="shared" si="13"/>
        <v>0</v>
      </c>
      <c r="G54" s="95">
        <v>0</v>
      </c>
      <c r="H54" s="95">
        <v>0</v>
      </c>
      <c r="I54" s="95">
        <v>0</v>
      </c>
      <c r="J54" s="95">
        <v>0</v>
      </c>
      <c r="K54" s="95">
        <v>0</v>
      </c>
      <c r="L54" s="77"/>
      <c r="M54" s="10"/>
    </row>
    <row r="55" spans="1:16" ht="15" customHeight="1" x14ac:dyDescent="0.2">
      <c r="A55" s="57" t="s">
        <v>142</v>
      </c>
      <c r="B55" s="46" t="s">
        <v>141</v>
      </c>
      <c r="C55" s="86" t="s">
        <v>33</v>
      </c>
      <c r="D55" s="7" t="s">
        <v>2</v>
      </c>
      <c r="E55" s="14">
        <f>SUM(E56:E59)</f>
        <v>0</v>
      </c>
      <c r="F55" s="52">
        <f t="shared" ref="F55:F59" si="15">SUM(G55:K55)</f>
        <v>0</v>
      </c>
      <c r="G55" s="52">
        <f t="shared" ref="G55:K55" si="16">SUM(G56:G59)</f>
        <v>0</v>
      </c>
      <c r="H55" s="52">
        <f t="shared" si="16"/>
        <v>0</v>
      </c>
      <c r="I55" s="52">
        <f t="shared" si="16"/>
        <v>0</v>
      </c>
      <c r="J55" s="52">
        <f t="shared" si="16"/>
        <v>0</v>
      </c>
      <c r="K55" s="52">
        <f t="shared" si="16"/>
        <v>0</v>
      </c>
      <c r="L55" s="77"/>
      <c r="M55" s="10"/>
    </row>
    <row r="56" spans="1:16" ht="45" x14ac:dyDescent="0.2">
      <c r="A56" s="58"/>
      <c r="B56" s="50"/>
      <c r="C56" s="86"/>
      <c r="D56" s="7" t="s">
        <v>1</v>
      </c>
      <c r="E56" s="14">
        <v>0</v>
      </c>
      <c r="F56" s="52">
        <f t="shared" si="15"/>
        <v>0</v>
      </c>
      <c r="G56" s="95">
        <v>0</v>
      </c>
      <c r="H56" s="95">
        <v>0</v>
      </c>
      <c r="I56" s="95">
        <v>0</v>
      </c>
      <c r="J56" s="95">
        <v>0</v>
      </c>
      <c r="K56" s="95">
        <v>0</v>
      </c>
      <c r="L56" s="77"/>
      <c r="M56" s="10"/>
    </row>
    <row r="57" spans="1:16" ht="45" x14ac:dyDescent="0.2">
      <c r="A57" s="58"/>
      <c r="B57" s="50"/>
      <c r="C57" s="86"/>
      <c r="D57" s="7" t="s">
        <v>6</v>
      </c>
      <c r="E57" s="14">
        <v>0</v>
      </c>
      <c r="F57" s="52">
        <f t="shared" si="15"/>
        <v>0</v>
      </c>
      <c r="G57" s="95">
        <v>0</v>
      </c>
      <c r="H57" s="95">
        <v>0</v>
      </c>
      <c r="I57" s="95">
        <v>0</v>
      </c>
      <c r="J57" s="95">
        <v>0</v>
      </c>
      <c r="K57" s="95">
        <v>0</v>
      </c>
      <c r="L57" s="77"/>
      <c r="M57" s="10"/>
    </row>
    <row r="58" spans="1:16" ht="45" x14ac:dyDescent="0.2">
      <c r="A58" s="58"/>
      <c r="B58" s="50"/>
      <c r="C58" s="86"/>
      <c r="D58" s="7" t="s">
        <v>14</v>
      </c>
      <c r="E58" s="14">
        <v>0</v>
      </c>
      <c r="F58" s="52">
        <f t="shared" si="15"/>
        <v>0</v>
      </c>
      <c r="G58" s="95">
        <v>0</v>
      </c>
      <c r="H58" s="95">
        <v>0</v>
      </c>
      <c r="I58" s="95">
        <v>0</v>
      </c>
      <c r="J58" s="95">
        <v>0</v>
      </c>
      <c r="K58" s="95">
        <v>0</v>
      </c>
      <c r="L58" s="77"/>
      <c r="M58" s="10"/>
      <c r="P58" s="96"/>
    </row>
    <row r="59" spans="1:16" ht="30" x14ac:dyDescent="0.2">
      <c r="A59" s="59"/>
      <c r="B59" s="51"/>
      <c r="C59" s="86"/>
      <c r="D59" s="7" t="s">
        <v>20</v>
      </c>
      <c r="E59" s="14">
        <v>0</v>
      </c>
      <c r="F59" s="52">
        <f t="shared" si="15"/>
        <v>0</v>
      </c>
      <c r="G59" s="95">
        <v>0</v>
      </c>
      <c r="H59" s="95">
        <v>0</v>
      </c>
      <c r="I59" s="95">
        <v>0</v>
      </c>
      <c r="J59" s="95">
        <v>0</v>
      </c>
      <c r="K59" s="95">
        <v>0</v>
      </c>
      <c r="L59" s="77"/>
      <c r="M59" s="10"/>
    </row>
    <row r="60" spans="1:16" ht="15" customHeight="1" x14ac:dyDescent="0.2">
      <c r="A60" s="57" t="s">
        <v>157</v>
      </c>
      <c r="B60" s="46" t="s">
        <v>143</v>
      </c>
      <c r="C60" s="86" t="s">
        <v>33</v>
      </c>
      <c r="D60" s="7" t="s">
        <v>2</v>
      </c>
      <c r="E60" s="14">
        <f>SUM(E61:E64)</f>
        <v>0</v>
      </c>
      <c r="F60" s="52">
        <f t="shared" ref="F60:F64" si="17">SUM(G60:K60)</f>
        <v>0</v>
      </c>
      <c r="G60" s="52">
        <f t="shared" ref="G60:K60" si="18">SUM(G61:G64)</f>
        <v>0</v>
      </c>
      <c r="H60" s="52">
        <f t="shared" si="18"/>
        <v>0</v>
      </c>
      <c r="I60" s="52">
        <f t="shared" si="18"/>
        <v>0</v>
      </c>
      <c r="J60" s="52">
        <f t="shared" si="18"/>
        <v>0</v>
      </c>
      <c r="K60" s="52">
        <f t="shared" si="18"/>
        <v>0</v>
      </c>
      <c r="L60" s="77"/>
      <c r="M60" s="10"/>
    </row>
    <row r="61" spans="1:16" ht="45" x14ac:dyDescent="0.2">
      <c r="A61" s="58"/>
      <c r="B61" s="50"/>
      <c r="C61" s="86"/>
      <c r="D61" s="7" t="s">
        <v>1</v>
      </c>
      <c r="E61" s="14">
        <v>0</v>
      </c>
      <c r="F61" s="52">
        <f t="shared" si="17"/>
        <v>0</v>
      </c>
      <c r="G61" s="95">
        <v>0</v>
      </c>
      <c r="H61" s="95">
        <v>0</v>
      </c>
      <c r="I61" s="95">
        <v>0</v>
      </c>
      <c r="J61" s="95">
        <v>0</v>
      </c>
      <c r="K61" s="95">
        <v>0</v>
      </c>
      <c r="L61" s="77"/>
      <c r="M61" s="10"/>
    </row>
    <row r="62" spans="1:16" ht="45" x14ac:dyDescent="0.2">
      <c r="A62" s="58"/>
      <c r="B62" s="50"/>
      <c r="C62" s="86"/>
      <c r="D62" s="7" t="s">
        <v>6</v>
      </c>
      <c r="E62" s="14">
        <v>0</v>
      </c>
      <c r="F62" s="52">
        <f t="shared" si="17"/>
        <v>0</v>
      </c>
      <c r="G62" s="95">
        <v>0</v>
      </c>
      <c r="H62" s="95">
        <v>0</v>
      </c>
      <c r="I62" s="95">
        <v>0</v>
      </c>
      <c r="J62" s="95">
        <v>0</v>
      </c>
      <c r="K62" s="95">
        <v>0</v>
      </c>
      <c r="L62" s="77"/>
      <c r="M62" s="10"/>
    </row>
    <row r="63" spans="1:16" ht="45" x14ac:dyDescent="0.2">
      <c r="A63" s="58"/>
      <c r="B63" s="50"/>
      <c r="C63" s="86"/>
      <c r="D63" s="7" t="s">
        <v>14</v>
      </c>
      <c r="E63" s="14">
        <v>0</v>
      </c>
      <c r="F63" s="52">
        <f t="shared" si="17"/>
        <v>0</v>
      </c>
      <c r="G63" s="95">
        <v>0</v>
      </c>
      <c r="H63" s="95">
        <v>0</v>
      </c>
      <c r="I63" s="95">
        <v>0</v>
      </c>
      <c r="J63" s="95">
        <v>0</v>
      </c>
      <c r="K63" s="95">
        <v>0</v>
      </c>
      <c r="L63" s="77"/>
      <c r="M63" s="10"/>
      <c r="P63" s="96"/>
    </row>
    <row r="64" spans="1:16" ht="30" x14ac:dyDescent="0.2">
      <c r="A64" s="59"/>
      <c r="B64" s="51"/>
      <c r="C64" s="86"/>
      <c r="D64" s="7" t="s">
        <v>20</v>
      </c>
      <c r="E64" s="14">
        <v>0</v>
      </c>
      <c r="F64" s="52">
        <f t="shared" si="17"/>
        <v>0</v>
      </c>
      <c r="G64" s="95">
        <v>0</v>
      </c>
      <c r="H64" s="95">
        <v>0</v>
      </c>
      <c r="I64" s="95">
        <v>0</v>
      </c>
      <c r="J64" s="95">
        <v>0</v>
      </c>
      <c r="K64" s="95">
        <v>0</v>
      </c>
      <c r="L64" s="77"/>
      <c r="M64" s="10"/>
    </row>
    <row r="65" spans="1:16" ht="15" customHeight="1" x14ac:dyDescent="0.2">
      <c r="A65" s="57" t="s">
        <v>73</v>
      </c>
      <c r="B65" s="46" t="s">
        <v>137</v>
      </c>
      <c r="C65" s="86" t="s">
        <v>33</v>
      </c>
      <c r="D65" s="7" t="s">
        <v>2</v>
      </c>
      <c r="E65" s="14">
        <f>SUM(E66:E69)</f>
        <v>0</v>
      </c>
      <c r="F65" s="52">
        <f t="shared" ref="F65:F69" si="19">SUM(G65:K65)</f>
        <v>1710.2760000000001</v>
      </c>
      <c r="G65" s="52">
        <f t="shared" ref="G65:K65" si="20">SUM(G66:G69)</f>
        <v>1710.2760000000001</v>
      </c>
      <c r="H65" s="52">
        <f t="shared" si="20"/>
        <v>0</v>
      </c>
      <c r="I65" s="52">
        <f t="shared" si="20"/>
        <v>0</v>
      </c>
      <c r="J65" s="52">
        <f t="shared" si="20"/>
        <v>0</v>
      </c>
      <c r="K65" s="52">
        <f t="shared" si="20"/>
        <v>0</v>
      </c>
      <c r="L65" s="92"/>
      <c r="M65" s="9"/>
    </row>
    <row r="66" spans="1:16" ht="45" x14ac:dyDescent="0.2">
      <c r="A66" s="58"/>
      <c r="B66" s="50"/>
      <c r="C66" s="86"/>
      <c r="D66" s="7" t="s">
        <v>1</v>
      </c>
      <c r="E66" s="14">
        <v>0</v>
      </c>
      <c r="F66" s="52">
        <f t="shared" si="19"/>
        <v>0</v>
      </c>
      <c r="G66" s="95">
        <v>0</v>
      </c>
      <c r="H66" s="95">
        <v>0</v>
      </c>
      <c r="I66" s="95">
        <v>0</v>
      </c>
      <c r="J66" s="95">
        <v>0</v>
      </c>
      <c r="K66" s="95">
        <v>0</v>
      </c>
      <c r="L66" s="93"/>
      <c r="M66" s="15"/>
    </row>
    <row r="67" spans="1:16" ht="45" x14ac:dyDescent="0.2">
      <c r="A67" s="58"/>
      <c r="B67" s="50"/>
      <c r="C67" s="86"/>
      <c r="D67" s="7" t="s">
        <v>6</v>
      </c>
      <c r="E67" s="14">
        <v>0</v>
      </c>
      <c r="F67" s="52">
        <f t="shared" si="19"/>
        <v>0</v>
      </c>
      <c r="G67" s="95">
        <v>0</v>
      </c>
      <c r="H67" s="95">
        <v>0</v>
      </c>
      <c r="I67" s="95">
        <v>0</v>
      </c>
      <c r="J67" s="95">
        <v>0</v>
      </c>
      <c r="K67" s="95">
        <v>0</v>
      </c>
      <c r="L67" s="94"/>
      <c r="M67" s="11"/>
    </row>
    <row r="68" spans="1:16" ht="45" x14ac:dyDescent="0.2">
      <c r="A68" s="58"/>
      <c r="B68" s="50"/>
      <c r="C68" s="86"/>
      <c r="D68" s="7" t="s">
        <v>14</v>
      </c>
      <c r="E68" s="14">
        <v>0</v>
      </c>
      <c r="F68" s="52">
        <f t="shared" si="19"/>
        <v>1710.2760000000001</v>
      </c>
      <c r="G68" s="95">
        <v>1710.2760000000001</v>
      </c>
      <c r="H68" s="95">
        <v>0</v>
      </c>
      <c r="I68" s="95">
        <v>0</v>
      </c>
      <c r="J68" s="95">
        <v>0</v>
      </c>
      <c r="K68" s="95">
        <v>0</v>
      </c>
      <c r="L68" s="77"/>
      <c r="M68" s="10"/>
      <c r="P68" s="96"/>
    </row>
    <row r="69" spans="1:16" ht="30" x14ac:dyDescent="0.2">
      <c r="A69" s="59"/>
      <c r="B69" s="51"/>
      <c r="C69" s="86"/>
      <c r="D69" s="7" t="s">
        <v>20</v>
      </c>
      <c r="E69" s="14">
        <v>0</v>
      </c>
      <c r="F69" s="52">
        <f t="shared" si="19"/>
        <v>0</v>
      </c>
      <c r="G69" s="95">
        <v>0</v>
      </c>
      <c r="H69" s="95">
        <v>0</v>
      </c>
      <c r="I69" s="95">
        <v>0</v>
      </c>
      <c r="J69" s="95">
        <v>0</v>
      </c>
      <c r="K69" s="95">
        <v>0</v>
      </c>
      <c r="L69" s="77"/>
      <c r="M69" s="10"/>
    </row>
    <row r="70" spans="1:16" ht="15" customHeight="1" x14ac:dyDescent="0.2">
      <c r="A70" s="57" t="s">
        <v>75</v>
      </c>
      <c r="B70" s="46" t="s">
        <v>144</v>
      </c>
      <c r="C70" s="86" t="s">
        <v>33</v>
      </c>
      <c r="D70" s="7" t="s">
        <v>2</v>
      </c>
      <c r="E70" s="14">
        <f>SUM(E71:E74)</f>
        <v>0</v>
      </c>
      <c r="F70" s="52">
        <f t="shared" ref="F70:F74" si="21">SUM(G70:K70)</f>
        <v>0</v>
      </c>
      <c r="G70" s="52">
        <f t="shared" ref="G70:K70" si="22">SUM(G71:G74)</f>
        <v>0</v>
      </c>
      <c r="H70" s="52">
        <f t="shared" si="22"/>
        <v>0</v>
      </c>
      <c r="I70" s="52">
        <f t="shared" si="22"/>
        <v>0</v>
      </c>
      <c r="J70" s="52">
        <f t="shared" si="22"/>
        <v>0</v>
      </c>
      <c r="K70" s="52">
        <f t="shared" si="22"/>
        <v>0</v>
      </c>
      <c r="L70" s="92"/>
      <c r="M70" s="9"/>
    </row>
    <row r="71" spans="1:16" ht="45" x14ac:dyDescent="0.2">
      <c r="A71" s="58"/>
      <c r="B71" s="50"/>
      <c r="C71" s="86"/>
      <c r="D71" s="7" t="s">
        <v>1</v>
      </c>
      <c r="E71" s="14">
        <v>0</v>
      </c>
      <c r="F71" s="52">
        <f t="shared" si="21"/>
        <v>0</v>
      </c>
      <c r="G71" s="95">
        <v>0</v>
      </c>
      <c r="H71" s="95">
        <v>0</v>
      </c>
      <c r="I71" s="95">
        <v>0</v>
      </c>
      <c r="J71" s="95">
        <v>0</v>
      </c>
      <c r="K71" s="95">
        <v>0</v>
      </c>
      <c r="L71" s="93"/>
      <c r="M71" s="15"/>
    </row>
    <row r="72" spans="1:16" ht="45" x14ac:dyDescent="0.2">
      <c r="A72" s="58"/>
      <c r="B72" s="50"/>
      <c r="C72" s="86"/>
      <c r="D72" s="7" t="s">
        <v>6</v>
      </c>
      <c r="E72" s="14">
        <v>0</v>
      </c>
      <c r="F72" s="52">
        <f t="shared" si="21"/>
        <v>0</v>
      </c>
      <c r="G72" s="95">
        <v>0</v>
      </c>
      <c r="H72" s="95">
        <v>0</v>
      </c>
      <c r="I72" s="95">
        <v>0</v>
      </c>
      <c r="J72" s="95">
        <v>0</v>
      </c>
      <c r="K72" s="95">
        <v>0</v>
      </c>
      <c r="L72" s="94"/>
      <c r="M72" s="11"/>
    </row>
    <row r="73" spans="1:16" ht="45" x14ac:dyDescent="0.2">
      <c r="A73" s="58"/>
      <c r="B73" s="50"/>
      <c r="C73" s="86"/>
      <c r="D73" s="7" t="s">
        <v>14</v>
      </c>
      <c r="E73" s="14">
        <v>0</v>
      </c>
      <c r="F73" s="52">
        <f t="shared" si="21"/>
        <v>0</v>
      </c>
      <c r="G73" s="95">
        <v>0</v>
      </c>
      <c r="H73" s="95">
        <v>0</v>
      </c>
      <c r="I73" s="95">
        <v>0</v>
      </c>
      <c r="J73" s="95">
        <v>0</v>
      </c>
      <c r="K73" s="95">
        <v>0</v>
      </c>
      <c r="L73" s="77"/>
      <c r="M73" s="10"/>
      <c r="P73" s="96"/>
    </row>
    <row r="74" spans="1:16" ht="30" x14ac:dyDescent="0.2">
      <c r="A74" s="59"/>
      <c r="B74" s="51"/>
      <c r="C74" s="86"/>
      <c r="D74" s="7" t="s">
        <v>20</v>
      </c>
      <c r="E74" s="14">
        <v>0</v>
      </c>
      <c r="F74" s="52">
        <f t="shared" si="21"/>
        <v>0</v>
      </c>
      <c r="G74" s="95">
        <v>0</v>
      </c>
      <c r="H74" s="95">
        <v>0</v>
      </c>
      <c r="I74" s="95">
        <v>0</v>
      </c>
      <c r="J74" s="95">
        <v>0</v>
      </c>
      <c r="K74" s="95">
        <v>0</v>
      </c>
      <c r="L74" s="77"/>
      <c r="M74" s="10"/>
    </row>
    <row r="75" spans="1:16" ht="15" customHeight="1" x14ac:dyDescent="0.2">
      <c r="A75" s="57" t="s">
        <v>76</v>
      </c>
      <c r="B75" s="46" t="s">
        <v>145</v>
      </c>
      <c r="C75" s="86" t="s">
        <v>33</v>
      </c>
      <c r="D75" s="7" t="s">
        <v>2</v>
      </c>
      <c r="E75" s="14">
        <f>SUM(E76:E79)</f>
        <v>0</v>
      </c>
      <c r="F75" s="52">
        <f t="shared" ref="F75:F79" si="23">SUM(G75:K75)</f>
        <v>0</v>
      </c>
      <c r="G75" s="52">
        <f t="shared" ref="G75:K75" si="24">SUM(G76:G79)</f>
        <v>0</v>
      </c>
      <c r="H75" s="52">
        <f t="shared" si="24"/>
        <v>0</v>
      </c>
      <c r="I75" s="52">
        <f t="shared" si="24"/>
        <v>0</v>
      </c>
      <c r="J75" s="52">
        <f t="shared" si="24"/>
        <v>0</v>
      </c>
      <c r="K75" s="52">
        <f t="shared" si="24"/>
        <v>0</v>
      </c>
      <c r="L75" s="92"/>
      <c r="M75" s="9"/>
    </row>
    <row r="76" spans="1:16" ht="45" x14ac:dyDescent="0.2">
      <c r="A76" s="58"/>
      <c r="B76" s="50"/>
      <c r="C76" s="86"/>
      <c r="D76" s="7" t="s">
        <v>1</v>
      </c>
      <c r="E76" s="14">
        <v>0</v>
      </c>
      <c r="F76" s="52">
        <f t="shared" si="23"/>
        <v>0</v>
      </c>
      <c r="G76" s="95">
        <v>0</v>
      </c>
      <c r="H76" s="95">
        <v>0</v>
      </c>
      <c r="I76" s="95">
        <v>0</v>
      </c>
      <c r="J76" s="95">
        <v>0</v>
      </c>
      <c r="K76" s="95">
        <v>0</v>
      </c>
      <c r="L76" s="93"/>
      <c r="M76" s="15"/>
    </row>
    <row r="77" spans="1:16" ht="45" x14ac:dyDescent="0.2">
      <c r="A77" s="58"/>
      <c r="B77" s="50"/>
      <c r="C77" s="86"/>
      <c r="D77" s="7" t="s">
        <v>6</v>
      </c>
      <c r="E77" s="14">
        <v>0</v>
      </c>
      <c r="F77" s="52">
        <f t="shared" si="23"/>
        <v>0</v>
      </c>
      <c r="G77" s="95">
        <v>0</v>
      </c>
      <c r="H77" s="95">
        <v>0</v>
      </c>
      <c r="I77" s="95">
        <v>0</v>
      </c>
      <c r="J77" s="95">
        <v>0</v>
      </c>
      <c r="K77" s="95">
        <v>0</v>
      </c>
      <c r="L77" s="94"/>
      <c r="M77" s="11"/>
    </row>
    <row r="78" spans="1:16" ht="45" x14ac:dyDescent="0.2">
      <c r="A78" s="58"/>
      <c r="B78" s="50"/>
      <c r="C78" s="86"/>
      <c r="D78" s="7" t="s">
        <v>14</v>
      </c>
      <c r="E78" s="14">
        <v>0</v>
      </c>
      <c r="F78" s="52">
        <f t="shared" si="23"/>
        <v>0</v>
      </c>
      <c r="G78" s="95">
        <v>0</v>
      </c>
      <c r="H78" s="95">
        <v>0</v>
      </c>
      <c r="I78" s="95">
        <v>0</v>
      </c>
      <c r="J78" s="95">
        <v>0</v>
      </c>
      <c r="K78" s="95">
        <v>0</v>
      </c>
      <c r="L78" s="77"/>
      <c r="M78" s="10"/>
      <c r="P78" s="96"/>
    </row>
    <row r="79" spans="1:16" ht="30" x14ac:dyDescent="0.2">
      <c r="A79" s="59"/>
      <c r="B79" s="51"/>
      <c r="C79" s="86"/>
      <c r="D79" s="7" t="s">
        <v>20</v>
      </c>
      <c r="E79" s="14">
        <v>0</v>
      </c>
      <c r="F79" s="52">
        <f t="shared" si="23"/>
        <v>0</v>
      </c>
      <c r="G79" s="95">
        <v>0</v>
      </c>
      <c r="H79" s="95">
        <v>0</v>
      </c>
      <c r="I79" s="95">
        <v>0</v>
      </c>
      <c r="J79" s="95">
        <v>0</v>
      </c>
      <c r="K79" s="95">
        <v>0</v>
      </c>
      <c r="L79" s="77"/>
      <c r="M79" s="10"/>
    </row>
    <row r="80" spans="1:16" ht="15" customHeight="1" x14ac:dyDescent="0.2">
      <c r="A80" s="57" t="s">
        <v>102</v>
      </c>
      <c r="B80" s="46" t="s">
        <v>146</v>
      </c>
      <c r="C80" s="86" t="s">
        <v>33</v>
      </c>
      <c r="D80" s="7" t="s">
        <v>2</v>
      </c>
      <c r="E80" s="14">
        <f>SUM(E81:E84)</f>
        <v>0</v>
      </c>
      <c r="F80" s="52">
        <f t="shared" ref="F80:F84" si="25">SUM(G80:K80)</f>
        <v>0</v>
      </c>
      <c r="G80" s="52">
        <f t="shared" ref="G80:K80" si="26">SUM(G81:G84)</f>
        <v>0</v>
      </c>
      <c r="H80" s="52">
        <f t="shared" si="26"/>
        <v>0</v>
      </c>
      <c r="I80" s="52">
        <f t="shared" si="26"/>
        <v>0</v>
      </c>
      <c r="J80" s="52">
        <f t="shared" si="26"/>
        <v>0</v>
      </c>
      <c r="K80" s="52">
        <f t="shared" si="26"/>
        <v>0</v>
      </c>
      <c r="L80" s="92"/>
      <c r="M80" s="9"/>
    </row>
    <row r="81" spans="1:16" ht="45" x14ac:dyDescent="0.2">
      <c r="A81" s="58"/>
      <c r="B81" s="50"/>
      <c r="C81" s="86"/>
      <c r="D81" s="7" t="s">
        <v>1</v>
      </c>
      <c r="E81" s="14">
        <v>0</v>
      </c>
      <c r="F81" s="52">
        <f t="shared" si="25"/>
        <v>0</v>
      </c>
      <c r="G81" s="95">
        <v>0</v>
      </c>
      <c r="H81" s="95">
        <v>0</v>
      </c>
      <c r="I81" s="95">
        <v>0</v>
      </c>
      <c r="J81" s="95">
        <v>0</v>
      </c>
      <c r="K81" s="95">
        <v>0</v>
      </c>
      <c r="L81" s="93"/>
      <c r="M81" s="15"/>
    </row>
    <row r="82" spans="1:16" ht="45" x14ac:dyDescent="0.2">
      <c r="A82" s="58"/>
      <c r="B82" s="50"/>
      <c r="C82" s="86"/>
      <c r="D82" s="7" t="s">
        <v>6</v>
      </c>
      <c r="E82" s="14">
        <v>0</v>
      </c>
      <c r="F82" s="52">
        <f t="shared" si="25"/>
        <v>0</v>
      </c>
      <c r="G82" s="95">
        <v>0</v>
      </c>
      <c r="H82" s="95">
        <v>0</v>
      </c>
      <c r="I82" s="95">
        <v>0</v>
      </c>
      <c r="J82" s="95">
        <v>0</v>
      </c>
      <c r="K82" s="95">
        <v>0</v>
      </c>
      <c r="L82" s="94"/>
      <c r="M82" s="11"/>
    </row>
    <row r="83" spans="1:16" ht="45" x14ac:dyDescent="0.2">
      <c r="A83" s="58"/>
      <c r="B83" s="50"/>
      <c r="C83" s="86"/>
      <c r="D83" s="7" t="s">
        <v>14</v>
      </c>
      <c r="E83" s="14">
        <v>0</v>
      </c>
      <c r="F83" s="52">
        <f t="shared" si="25"/>
        <v>0</v>
      </c>
      <c r="G83" s="95">
        <v>0</v>
      </c>
      <c r="H83" s="95">
        <v>0</v>
      </c>
      <c r="I83" s="95">
        <v>0</v>
      </c>
      <c r="J83" s="95">
        <v>0</v>
      </c>
      <c r="K83" s="95">
        <v>0</v>
      </c>
      <c r="L83" s="77"/>
      <c r="M83" s="10"/>
      <c r="P83" s="96"/>
    </row>
    <row r="84" spans="1:16" ht="30" x14ac:dyDescent="0.2">
      <c r="A84" s="59"/>
      <c r="B84" s="51"/>
      <c r="C84" s="86"/>
      <c r="D84" s="7" t="s">
        <v>20</v>
      </c>
      <c r="E84" s="14">
        <v>0</v>
      </c>
      <c r="F84" s="52">
        <f t="shared" si="25"/>
        <v>0</v>
      </c>
      <c r="G84" s="95">
        <v>0</v>
      </c>
      <c r="H84" s="95">
        <v>0</v>
      </c>
      <c r="I84" s="95">
        <v>0</v>
      </c>
      <c r="J84" s="95">
        <v>0</v>
      </c>
      <c r="K84" s="95">
        <v>0</v>
      </c>
      <c r="L84" s="77"/>
      <c r="M84" s="10"/>
    </row>
    <row r="85" spans="1:16" ht="15" customHeight="1" x14ac:dyDescent="0.2">
      <c r="A85" s="57" t="s">
        <v>103</v>
      </c>
      <c r="B85" s="46" t="s">
        <v>139</v>
      </c>
      <c r="C85" s="86" t="s">
        <v>33</v>
      </c>
      <c r="D85" s="7" t="s">
        <v>2</v>
      </c>
      <c r="E85" s="14">
        <f>SUM(E86:E89)</f>
        <v>0</v>
      </c>
      <c r="F85" s="52">
        <f t="shared" ref="F85:F94" si="27">SUM(G85:K85)</f>
        <v>57170.400000000001</v>
      </c>
      <c r="G85" s="52">
        <f t="shared" ref="G85:K85" si="28">SUM(G86:G89)</f>
        <v>0</v>
      </c>
      <c r="H85" s="52">
        <f t="shared" si="28"/>
        <v>57170.400000000001</v>
      </c>
      <c r="I85" s="52">
        <f t="shared" si="28"/>
        <v>0</v>
      </c>
      <c r="J85" s="52">
        <f t="shared" si="28"/>
        <v>0</v>
      </c>
      <c r="K85" s="52">
        <f t="shared" si="28"/>
        <v>0</v>
      </c>
      <c r="L85" s="92"/>
      <c r="M85" s="9"/>
    </row>
    <row r="86" spans="1:16" ht="45" x14ac:dyDescent="0.2">
      <c r="A86" s="58"/>
      <c r="B86" s="50"/>
      <c r="C86" s="86"/>
      <c r="D86" s="7" t="s">
        <v>1</v>
      </c>
      <c r="E86" s="14">
        <v>0</v>
      </c>
      <c r="F86" s="52">
        <f t="shared" si="27"/>
        <v>0</v>
      </c>
      <c r="G86" s="95">
        <v>0</v>
      </c>
      <c r="H86" s="95">
        <v>0</v>
      </c>
      <c r="I86" s="95">
        <v>0</v>
      </c>
      <c r="J86" s="95">
        <v>0</v>
      </c>
      <c r="K86" s="95">
        <v>0</v>
      </c>
      <c r="L86" s="93"/>
      <c r="M86" s="15"/>
    </row>
    <row r="87" spans="1:16" ht="45" x14ac:dyDescent="0.2">
      <c r="A87" s="58"/>
      <c r="B87" s="50"/>
      <c r="C87" s="86"/>
      <c r="D87" s="7" t="s">
        <v>6</v>
      </c>
      <c r="E87" s="14">
        <v>0</v>
      </c>
      <c r="F87" s="52">
        <f t="shared" si="27"/>
        <v>57170.400000000001</v>
      </c>
      <c r="G87" s="95">
        <v>0</v>
      </c>
      <c r="H87" s="95">
        <v>57170.400000000001</v>
      </c>
      <c r="I87" s="95">
        <v>0</v>
      </c>
      <c r="J87" s="95">
        <v>0</v>
      </c>
      <c r="K87" s="95">
        <v>0</v>
      </c>
      <c r="L87" s="94"/>
      <c r="M87" s="11"/>
    </row>
    <row r="88" spans="1:16" ht="45" x14ac:dyDescent="0.2">
      <c r="A88" s="58"/>
      <c r="B88" s="50"/>
      <c r="C88" s="86"/>
      <c r="D88" s="7" t="s">
        <v>14</v>
      </c>
      <c r="E88" s="14">
        <v>0</v>
      </c>
      <c r="F88" s="52">
        <f t="shared" si="27"/>
        <v>0</v>
      </c>
      <c r="G88" s="95">
        <v>0</v>
      </c>
      <c r="H88" s="95">
        <v>0</v>
      </c>
      <c r="I88" s="95">
        <v>0</v>
      </c>
      <c r="J88" s="95">
        <v>0</v>
      </c>
      <c r="K88" s="95">
        <v>0</v>
      </c>
      <c r="L88" s="77"/>
      <c r="M88" s="10"/>
      <c r="P88" s="96"/>
    </row>
    <row r="89" spans="1:16" ht="30" x14ac:dyDescent="0.2">
      <c r="A89" s="59"/>
      <c r="B89" s="51"/>
      <c r="C89" s="86"/>
      <c r="D89" s="7" t="s">
        <v>20</v>
      </c>
      <c r="E89" s="14">
        <v>0</v>
      </c>
      <c r="F89" s="52">
        <f t="shared" si="27"/>
        <v>0</v>
      </c>
      <c r="G89" s="95">
        <v>0</v>
      </c>
      <c r="H89" s="95">
        <v>0</v>
      </c>
      <c r="I89" s="95">
        <v>0</v>
      </c>
      <c r="J89" s="95">
        <v>0</v>
      </c>
      <c r="K89" s="95">
        <v>0</v>
      </c>
      <c r="L89" s="77"/>
      <c r="M89" s="10"/>
    </row>
    <row r="90" spans="1:16" ht="15" customHeight="1" x14ac:dyDescent="0.2">
      <c r="A90" s="57" t="s">
        <v>104</v>
      </c>
      <c r="B90" s="46" t="s">
        <v>147</v>
      </c>
      <c r="C90" s="86" t="s">
        <v>33</v>
      </c>
      <c r="D90" s="7" t="s">
        <v>2</v>
      </c>
      <c r="E90" s="14">
        <f>SUM(E91:E94)</f>
        <v>0</v>
      </c>
      <c r="F90" s="52">
        <f t="shared" si="27"/>
        <v>0</v>
      </c>
      <c r="G90" s="52">
        <f t="shared" ref="G90:K90" si="29">SUM(G91:G94)</f>
        <v>0</v>
      </c>
      <c r="H90" s="52">
        <f t="shared" si="29"/>
        <v>0</v>
      </c>
      <c r="I90" s="52">
        <f t="shared" si="29"/>
        <v>0</v>
      </c>
      <c r="J90" s="52">
        <f t="shared" si="29"/>
        <v>0</v>
      </c>
      <c r="K90" s="52">
        <f t="shared" si="29"/>
        <v>0</v>
      </c>
      <c r="L90" s="92"/>
      <c r="M90" s="9"/>
    </row>
    <row r="91" spans="1:16" ht="45" x14ac:dyDescent="0.2">
      <c r="A91" s="58"/>
      <c r="B91" s="50"/>
      <c r="C91" s="86"/>
      <c r="D91" s="7" t="s">
        <v>1</v>
      </c>
      <c r="E91" s="14">
        <v>0</v>
      </c>
      <c r="F91" s="52">
        <f t="shared" si="27"/>
        <v>0</v>
      </c>
      <c r="G91" s="95">
        <v>0</v>
      </c>
      <c r="H91" s="95">
        <v>0</v>
      </c>
      <c r="I91" s="95">
        <v>0</v>
      </c>
      <c r="J91" s="95">
        <v>0</v>
      </c>
      <c r="K91" s="95">
        <v>0</v>
      </c>
      <c r="L91" s="93"/>
      <c r="M91" s="15"/>
    </row>
    <row r="92" spans="1:16" ht="45" x14ac:dyDescent="0.2">
      <c r="A92" s="58"/>
      <c r="B92" s="50"/>
      <c r="C92" s="86"/>
      <c r="D92" s="7" t="s">
        <v>6</v>
      </c>
      <c r="E92" s="14">
        <v>0</v>
      </c>
      <c r="F92" s="52">
        <f t="shared" si="27"/>
        <v>0</v>
      </c>
      <c r="G92" s="95">
        <v>0</v>
      </c>
      <c r="H92" s="95">
        <v>0</v>
      </c>
      <c r="I92" s="95">
        <v>0</v>
      </c>
      <c r="J92" s="95">
        <v>0</v>
      </c>
      <c r="K92" s="95">
        <v>0</v>
      </c>
      <c r="L92" s="94"/>
      <c r="M92" s="11"/>
    </row>
    <row r="93" spans="1:16" ht="45" x14ac:dyDescent="0.2">
      <c r="A93" s="58"/>
      <c r="B93" s="50"/>
      <c r="C93" s="86"/>
      <c r="D93" s="7" t="s">
        <v>14</v>
      </c>
      <c r="E93" s="14">
        <v>0</v>
      </c>
      <c r="F93" s="52">
        <f t="shared" si="27"/>
        <v>0</v>
      </c>
      <c r="G93" s="95">
        <v>0</v>
      </c>
      <c r="H93" s="95">
        <v>0</v>
      </c>
      <c r="I93" s="95">
        <v>0</v>
      </c>
      <c r="J93" s="95">
        <v>0</v>
      </c>
      <c r="K93" s="95">
        <v>0</v>
      </c>
      <c r="L93" s="77"/>
      <c r="M93" s="10"/>
      <c r="P93" s="96"/>
    </row>
    <row r="94" spans="1:16" ht="30" x14ac:dyDescent="0.2">
      <c r="A94" s="59"/>
      <c r="B94" s="51"/>
      <c r="C94" s="86"/>
      <c r="D94" s="7" t="s">
        <v>20</v>
      </c>
      <c r="E94" s="14">
        <v>0</v>
      </c>
      <c r="F94" s="52">
        <f t="shared" si="27"/>
        <v>0</v>
      </c>
      <c r="G94" s="95">
        <v>0</v>
      </c>
      <c r="H94" s="95">
        <v>0</v>
      </c>
      <c r="I94" s="95">
        <v>0</v>
      </c>
      <c r="J94" s="95">
        <v>0</v>
      </c>
      <c r="K94" s="95">
        <v>0</v>
      </c>
      <c r="L94" s="77"/>
      <c r="M94" s="10"/>
    </row>
    <row r="95" spans="1:16" ht="15" customHeight="1" x14ac:dyDescent="0.2">
      <c r="A95" s="57" t="s">
        <v>158</v>
      </c>
      <c r="B95" s="46" t="s">
        <v>148</v>
      </c>
      <c r="C95" s="86" t="s">
        <v>33</v>
      </c>
      <c r="D95" s="7" t="s">
        <v>2</v>
      </c>
      <c r="E95" s="14">
        <f>SUM(E96:E99)</f>
        <v>0</v>
      </c>
      <c r="F95" s="52">
        <f t="shared" ref="F95:F99" si="30">SUM(G95:K95)</f>
        <v>30380</v>
      </c>
      <c r="G95" s="52">
        <f t="shared" ref="G95:K95" si="31">SUM(G96:G99)</f>
        <v>30380</v>
      </c>
      <c r="H95" s="52">
        <f t="shared" si="31"/>
        <v>0</v>
      </c>
      <c r="I95" s="52">
        <f t="shared" si="31"/>
        <v>0</v>
      </c>
      <c r="J95" s="52">
        <f t="shared" si="31"/>
        <v>0</v>
      </c>
      <c r="K95" s="52">
        <f t="shared" si="31"/>
        <v>0</v>
      </c>
      <c r="L95" s="92"/>
      <c r="M95" s="9"/>
    </row>
    <row r="96" spans="1:16" ht="45" x14ac:dyDescent="0.2">
      <c r="A96" s="58"/>
      <c r="B96" s="50"/>
      <c r="C96" s="86"/>
      <c r="D96" s="7" t="s">
        <v>1</v>
      </c>
      <c r="E96" s="14">
        <v>0</v>
      </c>
      <c r="F96" s="52">
        <f t="shared" si="30"/>
        <v>0</v>
      </c>
      <c r="G96" s="95">
        <v>0</v>
      </c>
      <c r="H96" s="95">
        <v>0</v>
      </c>
      <c r="I96" s="95">
        <v>0</v>
      </c>
      <c r="J96" s="95">
        <v>0</v>
      </c>
      <c r="K96" s="95">
        <v>0</v>
      </c>
      <c r="L96" s="93"/>
      <c r="M96" s="15"/>
    </row>
    <row r="97" spans="1:16" ht="45" x14ac:dyDescent="0.2">
      <c r="A97" s="58"/>
      <c r="B97" s="50"/>
      <c r="C97" s="86"/>
      <c r="D97" s="7" t="s">
        <v>6</v>
      </c>
      <c r="E97" s="14">
        <v>0</v>
      </c>
      <c r="F97" s="52">
        <f t="shared" si="30"/>
        <v>30380</v>
      </c>
      <c r="G97" s="95">
        <v>30380</v>
      </c>
      <c r="H97" s="95">
        <v>0</v>
      </c>
      <c r="I97" s="95">
        <v>0</v>
      </c>
      <c r="J97" s="95">
        <v>0</v>
      </c>
      <c r="K97" s="95">
        <v>0</v>
      </c>
      <c r="L97" s="94"/>
      <c r="M97" s="11"/>
    </row>
    <row r="98" spans="1:16" ht="45" x14ac:dyDescent="0.2">
      <c r="A98" s="58"/>
      <c r="B98" s="50"/>
      <c r="C98" s="86"/>
      <c r="D98" s="7" t="s">
        <v>14</v>
      </c>
      <c r="E98" s="14">
        <v>0</v>
      </c>
      <c r="F98" s="52">
        <f t="shared" si="30"/>
        <v>0</v>
      </c>
      <c r="G98" s="95">
        <v>0</v>
      </c>
      <c r="H98" s="95">
        <v>0</v>
      </c>
      <c r="I98" s="95">
        <v>0</v>
      </c>
      <c r="J98" s="95">
        <v>0</v>
      </c>
      <c r="K98" s="95">
        <v>0</v>
      </c>
      <c r="L98" s="77"/>
      <c r="M98" s="10"/>
      <c r="P98" s="96"/>
    </row>
    <row r="99" spans="1:16" ht="30" x14ac:dyDescent="0.2">
      <c r="A99" s="59"/>
      <c r="B99" s="51"/>
      <c r="C99" s="86"/>
      <c r="D99" s="7" t="s">
        <v>20</v>
      </c>
      <c r="E99" s="14">
        <v>0</v>
      </c>
      <c r="F99" s="52">
        <f t="shared" si="30"/>
        <v>0</v>
      </c>
      <c r="G99" s="95">
        <v>0</v>
      </c>
      <c r="H99" s="95">
        <v>0</v>
      </c>
      <c r="I99" s="95">
        <v>0</v>
      </c>
      <c r="J99" s="95">
        <v>0</v>
      </c>
      <c r="K99" s="95">
        <v>0</v>
      </c>
      <c r="L99" s="77"/>
      <c r="M99" s="10"/>
    </row>
    <row r="100" spans="1:16" ht="30" customHeight="1" x14ac:dyDescent="0.2">
      <c r="A100" s="97" t="s">
        <v>9</v>
      </c>
      <c r="B100" s="98" t="s">
        <v>51</v>
      </c>
      <c r="C100" s="86" t="s">
        <v>33</v>
      </c>
      <c r="D100" s="43" t="s">
        <v>2</v>
      </c>
      <c r="E100" s="88">
        <f>SUM(E101:E104)</f>
        <v>146883</v>
      </c>
      <c r="F100" s="88">
        <f t="shared" ref="F100:H100" si="32">SUM(F101:F104)</f>
        <v>401009.97000000003</v>
      </c>
      <c r="G100" s="88">
        <f t="shared" si="32"/>
        <v>180935.26</v>
      </c>
      <c r="H100" s="88">
        <f t="shared" si="32"/>
        <v>60827.02</v>
      </c>
      <c r="I100" s="88">
        <f t="shared" ref="I100:K100" si="33">SUM(I101:I104)</f>
        <v>48631.07</v>
      </c>
      <c r="J100" s="88">
        <f t="shared" si="33"/>
        <v>110616.62</v>
      </c>
      <c r="K100" s="88">
        <f t="shared" si="33"/>
        <v>0</v>
      </c>
      <c r="L100" s="77" t="s">
        <v>25</v>
      </c>
      <c r="M100" s="99" t="s">
        <v>78</v>
      </c>
    </row>
    <row r="101" spans="1:16" ht="74.25" customHeight="1" x14ac:dyDescent="0.2">
      <c r="A101" s="100"/>
      <c r="B101" s="101"/>
      <c r="C101" s="86"/>
      <c r="D101" s="43" t="s">
        <v>1</v>
      </c>
      <c r="E101" s="88">
        <f>E111</f>
        <v>0</v>
      </c>
      <c r="F101" s="88">
        <f>SUM(G101:K101)</f>
        <v>60558.01</v>
      </c>
      <c r="G101" s="88">
        <f>G111+G116+G121+G126+G131+G136+G141+G146+G151+G156+G161+G166</f>
        <v>60558.01</v>
      </c>
      <c r="H101" s="88">
        <f>H111+H116+H121+H126+H131+H136+H141+H146+H151+H156+H161+H166</f>
        <v>0</v>
      </c>
      <c r="I101" s="88">
        <f>I111+I116+I121+I126+I131+I136+I141+I146+I151+I156+I161+I166</f>
        <v>0</v>
      </c>
      <c r="J101" s="88">
        <f>J111+J116+J121+J126+J131+J136+J141+J146+J151+J156+J161+J166</f>
        <v>0</v>
      </c>
      <c r="K101" s="88">
        <f>K111+K116+K121+K126+K131+K136+K141+K146+K151+K156+K161+K166</f>
        <v>0</v>
      </c>
      <c r="L101" s="77"/>
      <c r="M101" s="102"/>
    </row>
    <row r="102" spans="1:16" ht="63.75" customHeight="1" x14ac:dyDescent="0.2">
      <c r="A102" s="100"/>
      <c r="B102" s="101"/>
      <c r="C102" s="86"/>
      <c r="D102" s="43" t="s">
        <v>6</v>
      </c>
      <c r="E102" s="88">
        <f t="shared" ref="E102" si="34">E112</f>
        <v>103497</v>
      </c>
      <c r="F102" s="88">
        <f t="shared" ref="F102:F104" si="35">SUM(G102:K102)</f>
        <v>198650.76</v>
      </c>
      <c r="G102" s="88">
        <f t="shared" ref="G102:K104" si="36">G112+G117+G122+G127+G132+G137+G142+G147+G152+G157+G162+G167</f>
        <v>54321.66</v>
      </c>
      <c r="H102" s="88">
        <f t="shared" si="36"/>
        <v>47765.85</v>
      </c>
      <c r="I102" s="88">
        <f t="shared" si="36"/>
        <v>28229.3</v>
      </c>
      <c r="J102" s="88">
        <f t="shared" si="36"/>
        <v>68333.95</v>
      </c>
      <c r="K102" s="88">
        <f t="shared" si="36"/>
        <v>0</v>
      </c>
      <c r="L102" s="77"/>
      <c r="M102" s="102"/>
    </row>
    <row r="103" spans="1:16" ht="73.5" customHeight="1" x14ac:dyDescent="0.2">
      <c r="A103" s="100"/>
      <c r="B103" s="101"/>
      <c r="C103" s="86"/>
      <c r="D103" s="43" t="s">
        <v>14</v>
      </c>
      <c r="E103" s="88">
        <f t="shared" ref="E103" si="37">E113</f>
        <v>43386</v>
      </c>
      <c r="F103" s="88">
        <f t="shared" si="35"/>
        <v>141801.20000000001</v>
      </c>
      <c r="G103" s="88">
        <f t="shared" si="36"/>
        <v>66055.59</v>
      </c>
      <c r="H103" s="88">
        <f t="shared" si="36"/>
        <v>13061.17</v>
      </c>
      <c r="I103" s="88">
        <f t="shared" si="36"/>
        <v>20401.77</v>
      </c>
      <c r="J103" s="88">
        <f t="shared" si="36"/>
        <v>42282.67</v>
      </c>
      <c r="K103" s="88">
        <f t="shared" si="36"/>
        <v>0</v>
      </c>
      <c r="L103" s="77"/>
      <c r="M103" s="102"/>
    </row>
    <row r="104" spans="1:16" ht="70.5" customHeight="1" x14ac:dyDescent="0.2">
      <c r="A104" s="103"/>
      <c r="B104" s="104"/>
      <c r="C104" s="86"/>
      <c r="D104" s="43" t="s">
        <v>20</v>
      </c>
      <c r="E104" s="88">
        <f t="shared" ref="E104" si="38">E114</f>
        <v>0</v>
      </c>
      <c r="F104" s="88">
        <f t="shared" si="35"/>
        <v>0</v>
      </c>
      <c r="G104" s="88">
        <f t="shared" si="36"/>
        <v>0</v>
      </c>
      <c r="H104" s="88">
        <f t="shared" si="36"/>
        <v>0</v>
      </c>
      <c r="I104" s="88">
        <f t="shared" si="36"/>
        <v>0</v>
      </c>
      <c r="J104" s="88">
        <f t="shared" si="36"/>
        <v>0</v>
      </c>
      <c r="K104" s="88">
        <f t="shared" si="36"/>
        <v>0</v>
      </c>
      <c r="L104" s="77"/>
      <c r="M104" s="105"/>
    </row>
    <row r="105" spans="1:16" ht="15" customHeight="1" x14ac:dyDescent="0.2">
      <c r="A105" s="97" t="s">
        <v>12</v>
      </c>
      <c r="B105" s="8" t="s">
        <v>159</v>
      </c>
      <c r="C105" s="9" t="s">
        <v>33</v>
      </c>
      <c r="D105" s="7" t="s">
        <v>2</v>
      </c>
      <c r="E105" s="14">
        <v>0</v>
      </c>
      <c r="F105" s="52">
        <f t="shared" ref="F105:K105" si="39">SUM(F106:F109)</f>
        <v>0</v>
      </c>
      <c r="G105" s="52">
        <f t="shared" si="39"/>
        <v>0</v>
      </c>
      <c r="H105" s="52">
        <f t="shared" si="39"/>
        <v>0</v>
      </c>
      <c r="I105" s="52">
        <f t="shared" si="39"/>
        <v>0</v>
      </c>
      <c r="J105" s="52">
        <f t="shared" si="39"/>
        <v>0</v>
      </c>
      <c r="K105" s="52">
        <f t="shared" si="39"/>
        <v>0</v>
      </c>
      <c r="L105" s="77"/>
      <c r="M105" s="9"/>
    </row>
    <row r="106" spans="1:16" ht="45" x14ac:dyDescent="0.2">
      <c r="A106" s="100"/>
      <c r="B106" s="8"/>
      <c r="C106" s="15"/>
      <c r="D106" s="7" t="s">
        <v>1</v>
      </c>
      <c r="E106" s="14">
        <v>0</v>
      </c>
      <c r="F106" s="52">
        <v>0</v>
      </c>
      <c r="G106" s="52">
        <v>0</v>
      </c>
      <c r="H106" s="52">
        <v>0</v>
      </c>
      <c r="I106" s="52">
        <v>0</v>
      </c>
      <c r="J106" s="52">
        <v>0</v>
      </c>
      <c r="K106" s="52">
        <v>0</v>
      </c>
      <c r="L106" s="77"/>
      <c r="M106" s="15"/>
    </row>
    <row r="107" spans="1:16" ht="45" x14ac:dyDescent="0.2">
      <c r="A107" s="100"/>
      <c r="B107" s="8"/>
      <c r="C107" s="15"/>
      <c r="D107" s="7" t="s">
        <v>6</v>
      </c>
      <c r="E107" s="14">
        <v>0</v>
      </c>
      <c r="F107" s="52">
        <v>0</v>
      </c>
      <c r="G107" s="52">
        <v>0</v>
      </c>
      <c r="H107" s="52">
        <v>0</v>
      </c>
      <c r="I107" s="52">
        <v>0</v>
      </c>
      <c r="J107" s="52">
        <v>0</v>
      </c>
      <c r="K107" s="52">
        <v>0</v>
      </c>
      <c r="L107" s="77"/>
      <c r="M107" s="15"/>
    </row>
    <row r="108" spans="1:16" ht="45" x14ac:dyDescent="0.2">
      <c r="A108" s="100"/>
      <c r="B108" s="8"/>
      <c r="C108" s="15"/>
      <c r="D108" s="7" t="s">
        <v>14</v>
      </c>
      <c r="E108" s="14">
        <v>0</v>
      </c>
      <c r="F108" s="52">
        <v>0</v>
      </c>
      <c r="G108" s="52">
        <v>0</v>
      </c>
      <c r="H108" s="52">
        <v>0</v>
      </c>
      <c r="I108" s="52">
        <v>0</v>
      </c>
      <c r="J108" s="52">
        <v>0</v>
      </c>
      <c r="K108" s="52">
        <v>0</v>
      </c>
      <c r="L108" s="77"/>
      <c r="M108" s="15"/>
    </row>
    <row r="109" spans="1:16" ht="33" customHeight="1" x14ac:dyDescent="0.2">
      <c r="A109" s="103"/>
      <c r="B109" s="8"/>
      <c r="C109" s="11"/>
      <c r="D109" s="7" t="s">
        <v>20</v>
      </c>
      <c r="E109" s="14">
        <v>0</v>
      </c>
      <c r="F109" s="52">
        <f t="shared" ref="F109" si="40">SUM(G109:K109)</f>
        <v>0</v>
      </c>
      <c r="G109" s="52">
        <v>0</v>
      </c>
      <c r="H109" s="52">
        <v>0</v>
      </c>
      <c r="I109" s="52">
        <v>0</v>
      </c>
      <c r="J109" s="52">
        <v>0</v>
      </c>
      <c r="K109" s="52">
        <v>0</v>
      </c>
      <c r="L109" s="77"/>
      <c r="M109" s="11"/>
    </row>
    <row r="110" spans="1:16" ht="15" customHeight="1" x14ac:dyDescent="0.2">
      <c r="A110" s="97" t="s">
        <v>12</v>
      </c>
      <c r="B110" s="8" t="s">
        <v>84</v>
      </c>
      <c r="C110" s="9" t="s">
        <v>33</v>
      </c>
      <c r="D110" s="7" t="s">
        <v>2</v>
      </c>
      <c r="E110" s="14">
        <v>146883</v>
      </c>
      <c r="F110" s="52">
        <f t="shared" ref="F110:K110" si="41">SUM(F111:F114)</f>
        <v>222790.38</v>
      </c>
      <c r="G110" s="52">
        <f t="shared" si="41"/>
        <v>126956.02</v>
      </c>
      <c r="H110" s="52">
        <f t="shared" si="41"/>
        <v>0</v>
      </c>
      <c r="I110" s="52">
        <f t="shared" si="41"/>
        <v>0</v>
      </c>
      <c r="J110" s="52">
        <f t="shared" si="41"/>
        <v>95834.36</v>
      </c>
      <c r="K110" s="52">
        <f t="shared" si="41"/>
        <v>0</v>
      </c>
      <c r="L110" s="77"/>
      <c r="M110" s="9"/>
    </row>
    <row r="111" spans="1:16" ht="45" x14ac:dyDescent="0.2">
      <c r="A111" s="100"/>
      <c r="B111" s="8"/>
      <c r="C111" s="15"/>
      <c r="D111" s="7" t="s">
        <v>1</v>
      </c>
      <c r="E111" s="14">
        <v>0</v>
      </c>
      <c r="F111" s="52">
        <f>SUM(G111:K111)</f>
        <v>60558.01</v>
      </c>
      <c r="G111" s="52">
        <v>60558.01</v>
      </c>
      <c r="H111" s="52">
        <v>0</v>
      </c>
      <c r="I111" s="52">
        <v>0</v>
      </c>
      <c r="J111" s="52">
        <v>0</v>
      </c>
      <c r="K111" s="52">
        <v>0</v>
      </c>
      <c r="L111" s="77"/>
      <c r="M111" s="15"/>
    </row>
    <row r="112" spans="1:16" ht="45" x14ac:dyDescent="0.2">
      <c r="A112" s="100"/>
      <c r="B112" s="8"/>
      <c r="C112" s="15"/>
      <c r="D112" s="7" t="s">
        <v>6</v>
      </c>
      <c r="E112" s="14">
        <v>103497</v>
      </c>
      <c r="F112" s="52">
        <f t="shared" ref="F112:F114" si="42">SUM(G112:K112)</f>
        <v>82190.84</v>
      </c>
      <c r="G112" s="52">
        <v>20186.009999999998</v>
      </c>
      <c r="H112" s="52">
        <v>0</v>
      </c>
      <c r="I112" s="52">
        <v>0</v>
      </c>
      <c r="J112" s="52">
        <v>62004.83</v>
      </c>
      <c r="K112" s="52">
        <v>0</v>
      </c>
      <c r="L112" s="77"/>
      <c r="M112" s="15"/>
    </row>
    <row r="113" spans="1:15" ht="45" x14ac:dyDescent="0.2">
      <c r="A113" s="100"/>
      <c r="B113" s="8"/>
      <c r="C113" s="15"/>
      <c r="D113" s="7" t="s">
        <v>14</v>
      </c>
      <c r="E113" s="14">
        <v>43386</v>
      </c>
      <c r="F113" s="52">
        <f t="shared" si="42"/>
        <v>80041.53</v>
      </c>
      <c r="G113" s="52">
        <v>46212</v>
      </c>
      <c r="H113" s="52">
        <v>0</v>
      </c>
      <c r="I113" s="52">
        <v>0</v>
      </c>
      <c r="J113" s="52">
        <v>33829.53</v>
      </c>
      <c r="K113" s="52">
        <v>0</v>
      </c>
      <c r="L113" s="77"/>
      <c r="M113" s="15"/>
    </row>
    <row r="114" spans="1:15" ht="33" customHeight="1" x14ac:dyDescent="0.2">
      <c r="A114" s="103"/>
      <c r="B114" s="8"/>
      <c r="C114" s="11"/>
      <c r="D114" s="7" t="s">
        <v>20</v>
      </c>
      <c r="E114" s="14">
        <v>0</v>
      </c>
      <c r="F114" s="52">
        <f t="shared" si="42"/>
        <v>0</v>
      </c>
      <c r="G114" s="52">
        <v>0</v>
      </c>
      <c r="H114" s="52">
        <v>0</v>
      </c>
      <c r="I114" s="52">
        <v>0</v>
      </c>
      <c r="J114" s="52">
        <v>0</v>
      </c>
      <c r="K114" s="52">
        <v>0</v>
      </c>
      <c r="L114" s="77"/>
      <c r="M114" s="11"/>
    </row>
    <row r="115" spans="1:15" ht="15" customHeight="1" x14ac:dyDescent="0.2">
      <c r="A115" s="97" t="s">
        <v>19</v>
      </c>
      <c r="B115" s="8" t="s">
        <v>149</v>
      </c>
      <c r="C115" s="9" t="s">
        <v>33</v>
      </c>
      <c r="D115" s="7" t="s">
        <v>2</v>
      </c>
      <c r="E115" s="14">
        <v>0</v>
      </c>
      <c r="F115" s="52">
        <f t="shared" ref="F115:K115" si="43">SUM(F116:F119)</f>
        <v>0</v>
      </c>
      <c r="G115" s="52">
        <f t="shared" si="43"/>
        <v>0</v>
      </c>
      <c r="H115" s="52">
        <f t="shared" si="43"/>
        <v>0</v>
      </c>
      <c r="I115" s="52">
        <f t="shared" si="43"/>
        <v>0</v>
      </c>
      <c r="J115" s="52">
        <f t="shared" si="43"/>
        <v>0</v>
      </c>
      <c r="K115" s="52">
        <f t="shared" si="43"/>
        <v>0</v>
      </c>
      <c r="L115" s="77"/>
      <c r="M115" s="9"/>
    </row>
    <row r="116" spans="1:15" ht="45" x14ac:dyDescent="0.2">
      <c r="A116" s="100"/>
      <c r="B116" s="8"/>
      <c r="C116" s="15"/>
      <c r="D116" s="7" t="s">
        <v>1</v>
      </c>
      <c r="E116" s="14">
        <v>0</v>
      </c>
      <c r="F116" s="52">
        <f>SUM(G116:K116)</f>
        <v>0</v>
      </c>
      <c r="G116" s="52">
        <v>0</v>
      </c>
      <c r="H116" s="52">
        <v>0</v>
      </c>
      <c r="I116" s="52">
        <v>0</v>
      </c>
      <c r="J116" s="52">
        <v>0</v>
      </c>
      <c r="K116" s="52">
        <v>0</v>
      </c>
      <c r="L116" s="77"/>
      <c r="M116" s="15"/>
    </row>
    <row r="117" spans="1:15" ht="45" x14ac:dyDescent="0.2">
      <c r="A117" s="100"/>
      <c r="B117" s="8"/>
      <c r="C117" s="15"/>
      <c r="D117" s="7" t="s">
        <v>6</v>
      </c>
      <c r="E117" s="14">
        <v>0</v>
      </c>
      <c r="F117" s="52">
        <v>0</v>
      </c>
      <c r="G117" s="52">
        <v>0</v>
      </c>
      <c r="H117" s="52">
        <v>0</v>
      </c>
      <c r="I117" s="52">
        <v>0</v>
      </c>
      <c r="J117" s="52">
        <v>0</v>
      </c>
      <c r="K117" s="52">
        <v>0</v>
      </c>
      <c r="L117" s="77"/>
      <c r="M117" s="15"/>
    </row>
    <row r="118" spans="1:15" ht="45" x14ac:dyDescent="0.2">
      <c r="A118" s="100"/>
      <c r="B118" s="8"/>
      <c r="C118" s="15"/>
      <c r="D118" s="7" t="s">
        <v>14</v>
      </c>
      <c r="E118" s="14">
        <v>0</v>
      </c>
      <c r="F118" s="52">
        <v>0</v>
      </c>
      <c r="G118" s="52">
        <v>0</v>
      </c>
      <c r="H118" s="52">
        <v>0</v>
      </c>
      <c r="I118" s="52">
        <v>0</v>
      </c>
      <c r="J118" s="52">
        <v>0</v>
      </c>
      <c r="K118" s="52">
        <v>0</v>
      </c>
      <c r="L118" s="77"/>
      <c r="M118" s="15"/>
    </row>
    <row r="119" spans="1:15" ht="33" customHeight="1" x14ac:dyDescent="0.2">
      <c r="A119" s="103"/>
      <c r="B119" s="8"/>
      <c r="C119" s="11"/>
      <c r="D119" s="7" t="s">
        <v>20</v>
      </c>
      <c r="E119" s="14">
        <v>0</v>
      </c>
      <c r="F119" s="52">
        <f t="shared" ref="F119" si="44">SUM(G119:K119)</f>
        <v>0</v>
      </c>
      <c r="G119" s="52">
        <v>0</v>
      </c>
      <c r="H119" s="52">
        <v>0</v>
      </c>
      <c r="I119" s="52">
        <v>0</v>
      </c>
      <c r="J119" s="52">
        <v>0</v>
      </c>
      <c r="K119" s="52">
        <v>0</v>
      </c>
      <c r="L119" s="77"/>
      <c r="M119" s="11"/>
    </row>
    <row r="120" spans="1:15" ht="15" customHeight="1" x14ac:dyDescent="0.2">
      <c r="A120" s="97" t="s">
        <v>21</v>
      </c>
      <c r="B120" s="46" t="s">
        <v>85</v>
      </c>
      <c r="C120" s="9" t="s">
        <v>33</v>
      </c>
      <c r="D120" s="7" t="s">
        <v>2</v>
      </c>
      <c r="E120" s="14">
        <f>SUM(E121:E124)</f>
        <v>13537.03</v>
      </c>
      <c r="F120" s="52">
        <f t="shared" ref="F120:F124" si="45">SUM(G120:K120)</f>
        <v>28884.79</v>
      </c>
      <c r="G120" s="52">
        <f t="shared" ref="G120:K120" si="46">SUM(G121:G124)</f>
        <v>13884.789999999999</v>
      </c>
      <c r="H120" s="52">
        <f t="shared" si="46"/>
        <v>5000</v>
      </c>
      <c r="I120" s="52">
        <f t="shared" si="46"/>
        <v>5000</v>
      </c>
      <c r="J120" s="52">
        <f t="shared" si="46"/>
        <v>5000</v>
      </c>
      <c r="K120" s="52">
        <f t="shared" si="46"/>
        <v>0</v>
      </c>
      <c r="L120" s="77"/>
      <c r="M120" s="10"/>
    </row>
    <row r="121" spans="1:15" ht="56.25" customHeight="1" x14ac:dyDescent="0.2">
      <c r="A121" s="100"/>
      <c r="B121" s="50"/>
      <c r="C121" s="15"/>
      <c r="D121" s="7" t="s">
        <v>1</v>
      </c>
      <c r="E121" s="14">
        <v>0</v>
      </c>
      <c r="F121" s="52">
        <f t="shared" si="45"/>
        <v>0</v>
      </c>
      <c r="G121" s="52">
        <v>0</v>
      </c>
      <c r="H121" s="52">
        <v>0</v>
      </c>
      <c r="I121" s="52">
        <v>0</v>
      </c>
      <c r="J121" s="52">
        <v>0</v>
      </c>
      <c r="K121" s="52">
        <v>0</v>
      </c>
      <c r="L121" s="77"/>
      <c r="M121" s="10"/>
    </row>
    <row r="122" spans="1:15" ht="51" customHeight="1" x14ac:dyDescent="0.2">
      <c r="A122" s="100"/>
      <c r="B122" s="50"/>
      <c r="C122" s="15"/>
      <c r="D122" s="7" t="s">
        <v>6</v>
      </c>
      <c r="E122" s="14">
        <v>8537.0300000000007</v>
      </c>
      <c r="F122" s="52">
        <f t="shared" si="45"/>
        <v>8830.7099999999991</v>
      </c>
      <c r="G122" s="52">
        <v>8830.7099999999991</v>
      </c>
      <c r="H122" s="52">
        <v>0</v>
      </c>
      <c r="I122" s="52">
        <v>0</v>
      </c>
      <c r="J122" s="52">
        <v>0</v>
      </c>
      <c r="K122" s="52">
        <v>0</v>
      </c>
      <c r="L122" s="77"/>
      <c r="M122" s="10"/>
      <c r="N122" s="96"/>
    </row>
    <row r="123" spans="1:15" ht="52.5" customHeight="1" x14ac:dyDescent="0.2">
      <c r="A123" s="100"/>
      <c r="B123" s="50"/>
      <c r="C123" s="15"/>
      <c r="D123" s="7" t="s">
        <v>14</v>
      </c>
      <c r="E123" s="14">
        <v>5000</v>
      </c>
      <c r="F123" s="52">
        <f t="shared" si="45"/>
        <v>20054.080000000002</v>
      </c>
      <c r="G123" s="52">
        <v>5054.08</v>
      </c>
      <c r="H123" s="52">
        <v>5000</v>
      </c>
      <c r="I123" s="52">
        <v>5000</v>
      </c>
      <c r="J123" s="52">
        <v>5000</v>
      </c>
      <c r="K123" s="52">
        <v>0</v>
      </c>
      <c r="L123" s="77"/>
      <c r="M123" s="10"/>
      <c r="N123" s="96"/>
      <c r="O123" s="61"/>
    </row>
    <row r="124" spans="1:15" ht="50.25" customHeight="1" x14ac:dyDescent="0.2">
      <c r="A124" s="103"/>
      <c r="B124" s="51"/>
      <c r="C124" s="11"/>
      <c r="D124" s="7" t="s">
        <v>20</v>
      </c>
      <c r="E124" s="14">
        <v>0</v>
      </c>
      <c r="F124" s="52">
        <f t="shared" si="45"/>
        <v>0</v>
      </c>
      <c r="G124" s="52">
        <v>0</v>
      </c>
      <c r="H124" s="52">
        <v>0</v>
      </c>
      <c r="I124" s="52">
        <v>0</v>
      </c>
      <c r="J124" s="52">
        <v>0</v>
      </c>
      <c r="K124" s="52">
        <v>0</v>
      </c>
      <c r="L124" s="77"/>
      <c r="M124" s="10"/>
    </row>
    <row r="125" spans="1:15" ht="15" customHeight="1" x14ac:dyDescent="0.2">
      <c r="A125" s="97" t="s">
        <v>52</v>
      </c>
      <c r="B125" s="46" t="s">
        <v>107</v>
      </c>
      <c r="C125" s="9" t="s">
        <v>33</v>
      </c>
      <c r="D125" s="7" t="s">
        <v>2</v>
      </c>
      <c r="E125" s="14">
        <f>SUM(E126:E129)</f>
        <v>0</v>
      </c>
      <c r="F125" s="52">
        <f t="shared" ref="F125:F129" si="47">SUM(G125:K125)</f>
        <v>75462.569999999992</v>
      </c>
      <c r="G125" s="52">
        <f t="shared" ref="G125:K125" si="48">SUM(G126:G129)</f>
        <v>0</v>
      </c>
      <c r="H125" s="52">
        <f t="shared" si="48"/>
        <v>22049.24</v>
      </c>
      <c r="I125" s="52">
        <f t="shared" si="48"/>
        <v>43631.07</v>
      </c>
      <c r="J125" s="52">
        <f t="shared" si="48"/>
        <v>9782.26</v>
      </c>
      <c r="K125" s="52">
        <f t="shared" si="48"/>
        <v>0</v>
      </c>
      <c r="L125" s="77"/>
      <c r="M125" s="10"/>
    </row>
    <row r="126" spans="1:15" ht="45" x14ac:dyDescent="0.2">
      <c r="A126" s="100"/>
      <c r="B126" s="50"/>
      <c r="C126" s="15"/>
      <c r="D126" s="7" t="s">
        <v>1</v>
      </c>
      <c r="E126" s="14">
        <v>0</v>
      </c>
      <c r="F126" s="52">
        <f t="shared" si="47"/>
        <v>0</v>
      </c>
      <c r="G126" s="52">
        <v>0</v>
      </c>
      <c r="H126" s="52">
        <v>0</v>
      </c>
      <c r="I126" s="52">
        <v>0</v>
      </c>
      <c r="J126" s="52">
        <v>0</v>
      </c>
      <c r="K126" s="52">
        <v>0</v>
      </c>
      <c r="L126" s="77"/>
      <c r="M126" s="10"/>
    </row>
    <row r="127" spans="1:15" ht="45" x14ac:dyDescent="0.2">
      <c r="A127" s="100"/>
      <c r="B127" s="50"/>
      <c r="C127" s="15"/>
      <c r="D127" s="7" t="s">
        <v>6</v>
      </c>
      <c r="E127" s="14">
        <v>0</v>
      </c>
      <c r="F127" s="52">
        <f t="shared" si="47"/>
        <v>48824.270000000004</v>
      </c>
      <c r="G127" s="52">
        <v>0</v>
      </c>
      <c r="H127" s="52">
        <v>14265.85</v>
      </c>
      <c r="I127" s="52">
        <v>28229.3</v>
      </c>
      <c r="J127" s="52">
        <v>6329.12</v>
      </c>
      <c r="K127" s="52">
        <v>0</v>
      </c>
      <c r="L127" s="77"/>
      <c r="M127" s="10"/>
    </row>
    <row r="128" spans="1:15" ht="45" x14ac:dyDescent="0.2">
      <c r="A128" s="100"/>
      <c r="B128" s="50"/>
      <c r="C128" s="15"/>
      <c r="D128" s="7" t="s">
        <v>14</v>
      </c>
      <c r="E128" s="14">
        <v>0</v>
      </c>
      <c r="F128" s="52">
        <f t="shared" si="47"/>
        <v>26638.3</v>
      </c>
      <c r="G128" s="52">
        <v>0</v>
      </c>
      <c r="H128" s="52">
        <v>7783.39</v>
      </c>
      <c r="I128" s="52">
        <v>15401.77</v>
      </c>
      <c r="J128" s="52">
        <v>3453.14</v>
      </c>
      <c r="K128" s="52">
        <v>0</v>
      </c>
      <c r="L128" s="77"/>
      <c r="M128" s="10"/>
    </row>
    <row r="129" spans="1:13" ht="30" x14ac:dyDescent="0.2">
      <c r="A129" s="103"/>
      <c r="B129" s="51"/>
      <c r="C129" s="11"/>
      <c r="D129" s="7" t="s">
        <v>20</v>
      </c>
      <c r="E129" s="14">
        <v>0</v>
      </c>
      <c r="F129" s="52">
        <f t="shared" si="47"/>
        <v>0</v>
      </c>
      <c r="G129" s="52">
        <v>0</v>
      </c>
      <c r="H129" s="52">
        <v>0</v>
      </c>
      <c r="I129" s="52">
        <v>0</v>
      </c>
      <c r="J129" s="52">
        <v>0</v>
      </c>
      <c r="K129" s="52">
        <v>0</v>
      </c>
      <c r="L129" s="77"/>
      <c r="M129" s="10"/>
    </row>
    <row r="130" spans="1:13" ht="15" customHeight="1" x14ac:dyDescent="0.2">
      <c r="A130" s="97" t="s">
        <v>52</v>
      </c>
      <c r="B130" s="46" t="s">
        <v>150</v>
      </c>
      <c r="C130" s="9" t="s">
        <v>33</v>
      </c>
      <c r="D130" s="7" t="s">
        <v>2</v>
      </c>
      <c r="E130" s="14">
        <f>SUM(E131:E134)</f>
        <v>0</v>
      </c>
      <c r="F130" s="52">
        <f t="shared" ref="F130:F134" si="49">SUM(G130:K130)</f>
        <v>0</v>
      </c>
      <c r="G130" s="52">
        <f t="shared" ref="G130:K130" si="50">SUM(G131:G134)</f>
        <v>0</v>
      </c>
      <c r="H130" s="52">
        <f t="shared" si="50"/>
        <v>0</v>
      </c>
      <c r="I130" s="52">
        <f t="shared" si="50"/>
        <v>0</v>
      </c>
      <c r="J130" s="52">
        <f t="shared" si="50"/>
        <v>0</v>
      </c>
      <c r="K130" s="52">
        <f t="shared" si="50"/>
        <v>0</v>
      </c>
      <c r="L130" s="77"/>
      <c r="M130" s="10"/>
    </row>
    <row r="131" spans="1:13" ht="45" x14ac:dyDescent="0.2">
      <c r="A131" s="100"/>
      <c r="B131" s="50"/>
      <c r="C131" s="15"/>
      <c r="D131" s="7" t="s">
        <v>1</v>
      </c>
      <c r="E131" s="14">
        <v>0</v>
      </c>
      <c r="F131" s="52">
        <f t="shared" si="49"/>
        <v>0</v>
      </c>
      <c r="G131" s="52">
        <v>0</v>
      </c>
      <c r="H131" s="52">
        <v>0</v>
      </c>
      <c r="I131" s="52">
        <v>0</v>
      </c>
      <c r="J131" s="52">
        <v>0</v>
      </c>
      <c r="K131" s="52">
        <v>0</v>
      </c>
      <c r="L131" s="77"/>
      <c r="M131" s="10"/>
    </row>
    <row r="132" spans="1:13" ht="45" x14ac:dyDescent="0.2">
      <c r="A132" s="100"/>
      <c r="B132" s="50"/>
      <c r="C132" s="15"/>
      <c r="D132" s="7" t="s">
        <v>6</v>
      </c>
      <c r="E132" s="14">
        <v>0</v>
      </c>
      <c r="F132" s="52">
        <f t="shared" si="49"/>
        <v>0</v>
      </c>
      <c r="G132" s="52">
        <v>0</v>
      </c>
      <c r="H132" s="52">
        <v>0</v>
      </c>
      <c r="I132" s="52">
        <v>0</v>
      </c>
      <c r="J132" s="52">
        <v>0</v>
      </c>
      <c r="K132" s="52">
        <v>0</v>
      </c>
      <c r="L132" s="77"/>
      <c r="M132" s="10"/>
    </row>
    <row r="133" spans="1:13" ht="45" x14ac:dyDescent="0.2">
      <c r="A133" s="100"/>
      <c r="B133" s="50"/>
      <c r="C133" s="15"/>
      <c r="D133" s="7" t="s">
        <v>14</v>
      </c>
      <c r="E133" s="14">
        <v>0</v>
      </c>
      <c r="F133" s="52">
        <f t="shared" si="49"/>
        <v>0</v>
      </c>
      <c r="G133" s="52">
        <v>0</v>
      </c>
      <c r="H133" s="52">
        <v>0</v>
      </c>
      <c r="I133" s="52">
        <v>0</v>
      </c>
      <c r="J133" s="52">
        <v>0</v>
      </c>
      <c r="K133" s="52">
        <v>0</v>
      </c>
      <c r="L133" s="77"/>
      <c r="M133" s="10"/>
    </row>
    <row r="134" spans="1:13" ht="30" x14ac:dyDescent="0.2">
      <c r="A134" s="103"/>
      <c r="B134" s="51"/>
      <c r="C134" s="11"/>
      <c r="D134" s="7" t="s">
        <v>20</v>
      </c>
      <c r="E134" s="14">
        <v>0</v>
      </c>
      <c r="F134" s="52">
        <f t="shared" si="49"/>
        <v>0</v>
      </c>
      <c r="G134" s="52">
        <v>0</v>
      </c>
      <c r="H134" s="52">
        <v>0</v>
      </c>
      <c r="I134" s="52">
        <v>0</v>
      </c>
      <c r="J134" s="52">
        <v>0</v>
      </c>
      <c r="K134" s="52">
        <v>0</v>
      </c>
      <c r="L134" s="77"/>
      <c r="M134" s="10"/>
    </row>
    <row r="135" spans="1:13" ht="15" customHeight="1" x14ac:dyDescent="0.2">
      <c r="A135" s="97" t="s">
        <v>53</v>
      </c>
      <c r="B135" s="46" t="s">
        <v>108</v>
      </c>
      <c r="C135" s="9" t="s">
        <v>33</v>
      </c>
      <c r="D135" s="7" t="s">
        <v>2</v>
      </c>
      <c r="E135" s="14">
        <f>SUM(E136:E139)</f>
        <v>0</v>
      </c>
      <c r="F135" s="52">
        <f t="shared" ref="F135:F139" si="51">SUM(G135:K135)</f>
        <v>17866.669999999998</v>
      </c>
      <c r="G135" s="52">
        <f t="shared" ref="G135:K135" si="52">SUM(G136:G139)</f>
        <v>17866.669999999998</v>
      </c>
      <c r="H135" s="52">
        <f t="shared" si="52"/>
        <v>0</v>
      </c>
      <c r="I135" s="52">
        <f t="shared" si="52"/>
        <v>0</v>
      </c>
      <c r="J135" s="52">
        <f t="shared" si="52"/>
        <v>0</v>
      </c>
      <c r="K135" s="52">
        <f t="shared" si="52"/>
        <v>0</v>
      </c>
      <c r="L135" s="77"/>
      <c r="M135" s="10"/>
    </row>
    <row r="136" spans="1:13" ht="54" customHeight="1" x14ac:dyDescent="0.2">
      <c r="A136" s="100"/>
      <c r="B136" s="50"/>
      <c r="C136" s="15"/>
      <c r="D136" s="7" t="s">
        <v>1</v>
      </c>
      <c r="E136" s="14">
        <v>0</v>
      </c>
      <c r="F136" s="52">
        <f t="shared" si="51"/>
        <v>0</v>
      </c>
      <c r="G136" s="52">
        <v>0</v>
      </c>
      <c r="H136" s="52">
        <v>0</v>
      </c>
      <c r="I136" s="52">
        <v>0</v>
      </c>
      <c r="J136" s="52">
        <v>0</v>
      </c>
      <c r="K136" s="52">
        <v>0</v>
      </c>
      <c r="L136" s="77"/>
      <c r="M136" s="10"/>
    </row>
    <row r="137" spans="1:13" ht="45.75" customHeight="1" x14ac:dyDescent="0.2">
      <c r="A137" s="100"/>
      <c r="B137" s="50"/>
      <c r="C137" s="15"/>
      <c r="D137" s="7" t="s">
        <v>6</v>
      </c>
      <c r="E137" s="14">
        <v>0</v>
      </c>
      <c r="F137" s="52">
        <f t="shared" si="51"/>
        <v>5360</v>
      </c>
      <c r="G137" s="95">
        <v>5360</v>
      </c>
      <c r="H137" s="52">
        <v>0</v>
      </c>
      <c r="I137" s="52">
        <v>0</v>
      </c>
      <c r="J137" s="52">
        <v>0</v>
      </c>
      <c r="K137" s="52">
        <v>0</v>
      </c>
      <c r="L137" s="77"/>
      <c r="M137" s="10"/>
    </row>
    <row r="138" spans="1:13" ht="51.75" customHeight="1" x14ac:dyDescent="0.2">
      <c r="A138" s="100"/>
      <c r="B138" s="50"/>
      <c r="C138" s="15"/>
      <c r="D138" s="7" t="s">
        <v>14</v>
      </c>
      <c r="E138" s="14">
        <v>0</v>
      </c>
      <c r="F138" s="52">
        <f t="shared" si="51"/>
        <v>12506.67</v>
      </c>
      <c r="G138" s="95">
        <v>12506.67</v>
      </c>
      <c r="H138" s="52">
        <v>0</v>
      </c>
      <c r="I138" s="52">
        <v>0</v>
      </c>
      <c r="J138" s="52">
        <v>0</v>
      </c>
      <c r="K138" s="52">
        <v>0</v>
      </c>
      <c r="L138" s="77"/>
      <c r="M138" s="10"/>
    </row>
    <row r="139" spans="1:13" ht="36.75" customHeight="1" x14ac:dyDescent="0.2">
      <c r="A139" s="103"/>
      <c r="B139" s="51"/>
      <c r="C139" s="11"/>
      <c r="D139" s="7" t="s">
        <v>20</v>
      </c>
      <c r="E139" s="14">
        <v>0</v>
      </c>
      <c r="F139" s="52">
        <f t="shared" si="51"/>
        <v>0</v>
      </c>
      <c r="G139" s="52">
        <v>0</v>
      </c>
      <c r="H139" s="52">
        <v>0</v>
      </c>
      <c r="I139" s="52">
        <v>0</v>
      </c>
      <c r="J139" s="52">
        <v>0</v>
      </c>
      <c r="K139" s="52">
        <v>0</v>
      </c>
      <c r="L139" s="77"/>
      <c r="M139" s="10"/>
    </row>
    <row r="140" spans="1:13" ht="15" customHeight="1" x14ac:dyDescent="0.2">
      <c r="A140" s="97" t="s">
        <v>54</v>
      </c>
      <c r="B140" s="46" t="s">
        <v>109</v>
      </c>
      <c r="C140" s="9" t="s">
        <v>33</v>
      </c>
      <c r="D140" s="7" t="s">
        <v>2</v>
      </c>
      <c r="E140" s="14">
        <f>SUM(E141:E144)</f>
        <v>0</v>
      </c>
      <c r="F140" s="52">
        <f>SUM(F141:F144)</f>
        <v>0</v>
      </c>
      <c r="G140" s="52">
        <f t="shared" ref="G140:K140" si="53">SUM(G141:G144)</f>
        <v>0</v>
      </c>
      <c r="H140" s="52">
        <f t="shared" si="53"/>
        <v>0</v>
      </c>
      <c r="I140" s="52">
        <f t="shared" si="53"/>
        <v>0</v>
      </c>
      <c r="J140" s="52">
        <f t="shared" si="53"/>
        <v>0</v>
      </c>
      <c r="K140" s="52">
        <f t="shared" si="53"/>
        <v>0</v>
      </c>
      <c r="L140" s="77"/>
      <c r="M140" s="10"/>
    </row>
    <row r="141" spans="1:13" ht="54" customHeight="1" x14ac:dyDescent="0.2">
      <c r="A141" s="100"/>
      <c r="B141" s="50"/>
      <c r="C141" s="15"/>
      <c r="D141" s="7" t="s">
        <v>1</v>
      </c>
      <c r="E141" s="14">
        <v>0</v>
      </c>
      <c r="F141" s="52">
        <f t="shared" ref="F141:F144" si="54">SUM(G141:K141)</f>
        <v>0</v>
      </c>
      <c r="G141" s="52">
        <v>0</v>
      </c>
      <c r="H141" s="52">
        <v>0</v>
      </c>
      <c r="I141" s="52">
        <v>0</v>
      </c>
      <c r="J141" s="52">
        <v>0</v>
      </c>
      <c r="K141" s="52">
        <v>0</v>
      </c>
      <c r="L141" s="77"/>
      <c r="M141" s="10"/>
    </row>
    <row r="142" spans="1:13" ht="34.5" customHeight="1" x14ac:dyDescent="0.2">
      <c r="A142" s="100"/>
      <c r="B142" s="50"/>
      <c r="C142" s="15"/>
      <c r="D142" s="7" t="s">
        <v>6</v>
      </c>
      <c r="E142" s="14">
        <v>0</v>
      </c>
      <c r="F142" s="52">
        <v>0</v>
      </c>
      <c r="G142" s="52">
        <v>0</v>
      </c>
      <c r="H142" s="52">
        <v>0</v>
      </c>
      <c r="I142" s="52">
        <v>0</v>
      </c>
      <c r="J142" s="52">
        <v>0</v>
      </c>
      <c r="K142" s="52">
        <v>0</v>
      </c>
      <c r="L142" s="77"/>
      <c r="M142" s="10"/>
    </row>
    <row r="143" spans="1:13" ht="51.75" customHeight="1" x14ac:dyDescent="0.2">
      <c r="A143" s="100"/>
      <c r="B143" s="50"/>
      <c r="C143" s="15"/>
      <c r="D143" s="7" t="s">
        <v>14</v>
      </c>
      <c r="E143" s="14">
        <v>0</v>
      </c>
      <c r="F143" s="52">
        <v>0</v>
      </c>
      <c r="G143" s="52">
        <v>0</v>
      </c>
      <c r="H143" s="52">
        <v>0</v>
      </c>
      <c r="I143" s="52">
        <v>0</v>
      </c>
      <c r="J143" s="52">
        <v>0</v>
      </c>
      <c r="K143" s="52">
        <v>0</v>
      </c>
      <c r="L143" s="77"/>
      <c r="M143" s="10"/>
    </row>
    <row r="144" spans="1:13" ht="40.5" customHeight="1" x14ac:dyDescent="0.2">
      <c r="A144" s="103"/>
      <c r="B144" s="51"/>
      <c r="C144" s="11"/>
      <c r="D144" s="7" t="s">
        <v>20</v>
      </c>
      <c r="E144" s="14">
        <v>0</v>
      </c>
      <c r="F144" s="52">
        <f t="shared" si="54"/>
        <v>0</v>
      </c>
      <c r="G144" s="52">
        <v>0</v>
      </c>
      <c r="H144" s="52">
        <v>0</v>
      </c>
      <c r="I144" s="52">
        <v>0</v>
      </c>
      <c r="J144" s="52">
        <v>0</v>
      </c>
      <c r="K144" s="52">
        <v>0</v>
      </c>
      <c r="L144" s="77"/>
      <c r="M144" s="10"/>
    </row>
    <row r="145" spans="1:13" ht="15" customHeight="1" x14ac:dyDescent="0.2">
      <c r="A145" s="97" t="s">
        <v>63</v>
      </c>
      <c r="B145" s="46" t="s">
        <v>110</v>
      </c>
      <c r="C145" s="9" t="s">
        <v>33</v>
      </c>
      <c r="D145" s="7" t="s">
        <v>2</v>
      </c>
      <c r="E145" s="14">
        <f>SUM(E146:E149)</f>
        <v>0</v>
      </c>
      <c r="F145" s="52">
        <f t="shared" ref="F145" si="55">SUM(F146:F149)</f>
        <v>27777.78</v>
      </c>
      <c r="G145" s="52">
        <f t="shared" ref="G145:K145" si="56">SUM(G146:G149)</f>
        <v>0</v>
      </c>
      <c r="H145" s="52">
        <f t="shared" si="56"/>
        <v>27777.78</v>
      </c>
      <c r="I145" s="52">
        <f t="shared" si="56"/>
        <v>0</v>
      </c>
      <c r="J145" s="52">
        <f t="shared" si="56"/>
        <v>0</v>
      </c>
      <c r="K145" s="52">
        <f t="shared" si="56"/>
        <v>0</v>
      </c>
      <c r="L145" s="77"/>
      <c r="M145" s="10"/>
    </row>
    <row r="146" spans="1:13" ht="54" customHeight="1" x14ac:dyDescent="0.2">
      <c r="A146" s="100"/>
      <c r="B146" s="50"/>
      <c r="C146" s="15"/>
      <c r="D146" s="7" t="s">
        <v>1</v>
      </c>
      <c r="E146" s="14">
        <v>0</v>
      </c>
      <c r="F146" s="52">
        <f t="shared" ref="F146:F149" si="57">SUM(G146:K146)</f>
        <v>0</v>
      </c>
      <c r="G146" s="52">
        <v>0</v>
      </c>
      <c r="H146" s="52">
        <v>0</v>
      </c>
      <c r="I146" s="52">
        <v>0</v>
      </c>
      <c r="J146" s="52">
        <v>0</v>
      </c>
      <c r="K146" s="52">
        <v>0</v>
      </c>
      <c r="L146" s="77"/>
      <c r="M146" s="10"/>
    </row>
    <row r="147" spans="1:13" ht="34.5" customHeight="1" x14ac:dyDescent="0.2">
      <c r="A147" s="100"/>
      <c r="B147" s="50"/>
      <c r="C147" s="15"/>
      <c r="D147" s="7" t="s">
        <v>6</v>
      </c>
      <c r="E147" s="14">
        <v>0</v>
      </c>
      <c r="F147" s="52">
        <f t="shared" si="57"/>
        <v>27500</v>
      </c>
      <c r="G147" s="52">
        <v>0</v>
      </c>
      <c r="H147" s="52">
        <v>27500</v>
      </c>
      <c r="I147" s="52">
        <v>0</v>
      </c>
      <c r="J147" s="52">
        <v>0</v>
      </c>
      <c r="K147" s="52">
        <v>0</v>
      </c>
      <c r="L147" s="77"/>
      <c r="M147" s="10"/>
    </row>
    <row r="148" spans="1:13" ht="51.75" customHeight="1" x14ac:dyDescent="0.2">
      <c r="A148" s="100"/>
      <c r="B148" s="50"/>
      <c r="C148" s="15"/>
      <c r="D148" s="7" t="s">
        <v>14</v>
      </c>
      <c r="E148" s="14">
        <v>0</v>
      </c>
      <c r="F148" s="52">
        <f t="shared" si="57"/>
        <v>277.77999999999997</v>
      </c>
      <c r="G148" s="52">
        <v>0</v>
      </c>
      <c r="H148" s="52">
        <v>277.77999999999997</v>
      </c>
      <c r="I148" s="52">
        <v>0</v>
      </c>
      <c r="J148" s="52">
        <v>0</v>
      </c>
      <c r="K148" s="52">
        <v>0</v>
      </c>
      <c r="L148" s="77"/>
      <c r="M148" s="10"/>
    </row>
    <row r="149" spans="1:13" ht="40.5" customHeight="1" x14ac:dyDescent="0.2">
      <c r="A149" s="103"/>
      <c r="B149" s="51"/>
      <c r="C149" s="11"/>
      <c r="D149" s="7" t="s">
        <v>20</v>
      </c>
      <c r="E149" s="14">
        <v>0</v>
      </c>
      <c r="F149" s="52">
        <f t="shared" si="57"/>
        <v>0</v>
      </c>
      <c r="G149" s="52">
        <v>0</v>
      </c>
      <c r="H149" s="52">
        <v>0</v>
      </c>
      <c r="I149" s="52">
        <v>0</v>
      </c>
      <c r="J149" s="52">
        <v>0</v>
      </c>
      <c r="K149" s="52">
        <v>0</v>
      </c>
      <c r="L149" s="77"/>
      <c r="M149" s="10"/>
    </row>
    <row r="150" spans="1:13" ht="15" customHeight="1" x14ac:dyDescent="0.2">
      <c r="A150" s="97" t="s">
        <v>70</v>
      </c>
      <c r="B150" s="46" t="s">
        <v>111</v>
      </c>
      <c r="C150" s="9"/>
      <c r="D150" s="7" t="s">
        <v>2</v>
      </c>
      <c r="E150" s="14">
        <f>SUM(E151:E154)</f>
        <v>0</v>
      </c>
      <c r="F150" s="52">
        <f t="shared" ref="F150:F154" si="58">SUM(G150:K150)</f>
        <v>16407.02</v>
      </c>
      <c r="G150" s="52">
        <f t="shared" ref="G150:K150" si="59">SUM(G151:G154)</f>
        <v>16407.02</v>
      </c>
      <c r="H150" s="52">
        <f t="shared" si="59"/>
        <v>0</v>
      </c>
      <c r="I150" s="52">
        <f t="shared" si="59"/>
        <v>0</v>
      </c>
      <c r="J150" s="52">
        <f t="shared" si="59"/>
        <v>0</v>
      </c>
      <c r="K150" s="52">
        <f t="shared" si="59"/>
        <v>0</v>
      </c>
      <c r="L150" s="77"/>
      <c r="M150" s="10"/>
    </row>
    <row r="151" spans="1:13" ht="45" x14ac:dyDescent="0.2">
      <c r="A151" s="100"/>
      <c r="B151" s="50"/>
      <c r="C151" s="15"/>
      <c r="D151" s="7" t="s">
        <v>1</v>
      </c>
      <c r="E151" s="14">
        <v>0</v>
      </c>
      <c r="F151" s="52">
        <f t="shared" si="58"/>
        <v>0</v>
      </c>
      <c r="G151" s="95">
        <v>0</v>
      </c>
      <c r="H151" s="95">
        <v>0</v>
      </c>
      <c r="I151" s="95">
        <v>0</v>
      </c>
      <c r="J151" s="95">
        <v>0</v>
      </c>
      <c r="K151" s="95">
        <v>0</v>
      </c>
      <c r="L151" s="77"/>
      <c r="M151" s="10"/>
    </row>
    <row r="152" spans="1:13" ht="45" x14ac:dyDescent="0.2">
      <c r="A152" s="100"/>
      <c r="B152" s="50"/>
      <c r="C152" s="15"/>
      <c r="D152" s="7" t="s">
        <v>6</v>
      </c>
      <c r="E152" s="14">
        <v>0</v>
      </c>
      <c r="F152" s="52">
        <f t="shared" si="58"/>
        <v>16242.94</v>
      </c>
      <c r="G152" s="95">
        <v>16242.94</v>
      </c>
      <c r="H152" s="95">
        <v>0</v>
      </c>
      <c r="I152" s="95">
        <v>0</v>
      </c>
      <c r="J152" s="95">
        <v>0</v>
      </c>
      <c r="K152" s="95">
        <v>0</v>
      </c>
      <c r="L152" s="77"/>
      <c r="M152" s="10"/>
    </row>
    <row r="153" spans="1:13" ht="45" x14ac:dyDescent="0.2">
      <c r="A153" s="100"/>
      <c r="B153" s="50"/>
      <c r="C153" s="15"/>
      <c r="D153" s="7" t="s">
        <v>14</v>
      </c>
      <c r="E153" s="14">
        <v>0</v>
      </c>
      <c r="F153" s="52">
        <f t="shared" si="58"/>
        <v>164.08</v>
      </c>
      <c r="G153" s="95">
        <v>164.08</v>
      </c>
      <c r="H153" s="95">
        <v>0</v>
      </c>
      <c r="I153" s="95">
        <v>0</v>
      </c>
      <c r="J153" s="95">
        <v>0</v>
      </c>
      <c r="K153" s="95">
        <v>0</v>
      </c>
      <c r="L153" s="77"/>
      <c r="M153" s="10"/>
    </row>
    <row r="154" spans="1:13" ht="30" x14ac:dyDescent="0.2">
      <c r="A154" s="103"/>
      <c r="B154" s="51"/>
      <c r="C154" s="11"/>
      <c r="D154" s="7" t="s">
        <v>20</v>
      </c>
      <c r="E154" s="14">
        <v>0</v>
      </c>
      <c r="F154" s="52">
        <f t="shared" si="58"/>
        <v>0</v>
      </c>
      <c r="G154" s="95">
        <v>0</v>
      </c>
      <c r="H154" s="95">
        <v>0</v>
      </c>
      <c r="I154" s="95">
        <v>0</v>
      </c>
      <c r="J154" s="95">
        <v>0</v>
      </c>
      <c r="K154" s="95">
        <v>0</v>
      </c>
      <c r="L154" s="77"/>
      <c r="M154" s="10"/>
    </row>
    <row r="155" spans="1:13" ht="15" customHeight="1" x14ac:dyDescent="0.2">
      <c r="A155" s="97" t="s">
        <v>74</v>
      </c>
      <c r="B155" s="46" t="s">
        <v>112</v>
      </c>
      <c r="C155" s="9" t="s">
        <v>33</v>
      </c>
      <c r="D155" s="7" t="s">
        <v>2</v>
      </c>
      <c r="E155" s="14">
        <f>SUM(E156:E159)</f>
        <v>0</v>
      </c>
      <c r="F155" s="52">
        <f>SUM(F156:F159)</f>
        <v>0</v>
      </c>
      <c r="G155" s="52">
        <f t="shared" ref="G155:K155" si="60">SUM(G156:G159)</f>
        <v>0</v>
      </c>
      <c r="H155" s="52">
        <f t="shared" si="60"/>
        <v>0</v>
      </c>
      <c r="I155" s="52">
        <f t="shared" si="60"/>
        <v>0</v>
      </c>
      <c r="J155" s="52">
        <f t="shared" si="60"/>
        <v>0</v>
      </c>
      <c r="K155" s="52">
        <f t="shared" si="60"/>
        <v>0</v>
      </c>
      <c r="L155" s="77"/>
      <c r="M155" s="10"/>
    </row>
    <row r="156" spans="1:13" ht="54" customHeight="1" x14ac:dyDescent="0.2">
      <c r="A156" s="100"/>
      <c r="B156" s="50"/>
      <c r="C156" s="15"/>
      <c r="D156" s="7" t="s">
        <v>1</v>
      </c>
      <c r="E156" s="14">
        <v>0</v>
      </c>
      <c r="F156" s="52">
        <f t="shared" ref="F156" si="61">SUM(G156:K156)</f>
        <v>0</v>
      </c>
      <c r="G156" s="52">
        <v>0</v>
      </c>
      <c r="H156" s="52">
        <v>0</v>
      </c>
      <c r="I156" s="52">
        <v>0</v>
      </c>
      <c r="J156" s="52">
        <v>0</v>
      </c>
      <c r="K156" s="52">
        <v>0</v>
      </c>
      <c r="L156" s="77"/>
      <c r="M156" s="10"/>
    </row>
    <row r="157" spans="1:13" ht="45" customHeight="1" x14ac:dyDescent="0.2">
      <c r="A157" s="100"/>
      <c r="B157" s="50"/>
      <c r="C157" s="15"/>
      <c r="D157" s="7" t="s">
        <v>6</v>
      </c>
      <c r="E157" s="14">
        <v>0</v>
      </c>
      <c r="F157" s="52">
        <v>0</v>
      </c>
      <c r="G157" s="52">
        <v>0</v>
      </c>
      <c r="H157" s="52">
        <v>0</v>
      </c>
      <c r="I157" s="52">
        <v>0</v>
      </c>
      <c r="J157" s="52">
        <v>0</v>
      </c>
      <c r="K157" s="52">
        <v>0</v>
      </c>
      <c r="L157" s="77"/>
      <c r="M157" s="10"/>
    </row>
    <row r="158" spans="1:13" ht="54" customHeight="1" x14ac:dyDescent="0.2">
      <c r="A158" s="100"/>
      <c r="B158" s="50"/>
      <c r="C158" s="15"/>
      <c r="D158" s="7" t="s">
        <v>14</v>
      </c>
      <c r="E158" s="14">
        <v>0</v>
      </c>
      <c r="F158" s="52">
        <v>0</v>
      </c>
      <c r="G158" s="52">
        <v>0</v>
      </c>
      <c r="H158" s="52">
        <v>0</v>
      </c>
      <c r="I158" s="52">
        <v>0</v>
      </c>
      <c r="J158" s="52">
        <v>0</v>
      </c>
      <c r="K158" s="52">
        <v>0</v>
      </c>
      <c r="L158" s="77"/>
      <c r="M158" s="10"/>
    </row>
    <row r="159" spans="1:13" ht="34.5" customHeight="1" x14ac:dyDescent="0.2">
      <c r="A159" s="103"/>
      <c r="B159" s="51"/>
      <c r="C159" s="11"/>
      <c r="D159" s="7" t="s">
        <v>20</v>
      </c>
      <c r="E159" s="14">
        <v>0</v>
      </c>
      <c r="F159" s="52">
        <f t="shared" ref="F159" si="62">SUM(G159:K159)</f>
        <v>0</v>
      </c>
      <c r="G159" s="52">
        <v>0</v>
      </c>
      <c r="H159" s="52">
        <v>0</v>
      </c>
      <c r="I159" s="52">
        <v>0</v>
      </c>
      <c r="J159" s="52">
        <v>0</v>
      </c>
      <c r="K159" s="52">
        <v>0</v>
      </c>
      <c r="L159" s="77"/>
      <c r="M159" s="10"/>
    </row>
    <row r="160" spans="1:13" ht="15" customHeight="1" x14ac:dyDescent="0.2">
      <c r="A160" s="97" t="s">
        <v>101</v>
      </c>
      <c r="B160" s="46" t="s">
        <v>132</v>
      </c>
      <c r="C160" s="9" t="s">
        <v>33</v>
      </c>
      <c r="D160" s="7" t="s">
        <v>2</v>
      </c>
      <c r="E160" s="14">
        <f>SUM(E161:E164)</f>
        <v>0</v>
      </c>
      <c r="F160" s="52">
        <f>SUM(F161:F164)</f>
        <v>11820.76</v>
      </c>
      <c r="G160" s="52">
        <f t="shared" ref="G160:K160" si="63">SUM(G161:G164)</f>
        <v>5820.76</v>
      </c>
      <c r="H160" s="52">
        <f t="shared" si="63"/>
        <v>6000</v>
      </c>
      <c r="I160" s="52">
        <f t="shared" si="63"/>
        <v>0</v>
      </c>
      <c r="J160" s="52">
        <f t="shared" si="63"/>
        <v>0</v>
      </c>
      <c r="K160" s="52">
        <f t="shared" si="63"/>
        <v>0</v>
      </c>
      <c r="L160" s="77"/>
      <c r="M160" s="10"/>
    </row>
    <row r="161" spans="1:16" ht="54" customHeight="1" x14ac:dyDescent="0.2">
      <c r="A161" s="100"/>
      <c r="B161" s="50"/>
      <c r="C161" s="15"/>
      <c r="D161" s="7" t="s">
        <v>1</v>
      </c>
      <c r="E161" s="14">
        <v>0</v>
      </c>
      <c r="F161" s="52">
        <f t="shared" ref="F161:F164" si="64">SUM(G161:K161)</f>
        <v>0</v>
      </c>
      <c r="G161" s="52">
        <v>0</v>
      </c>
      <c r="H161" s="52">
        <v>0</v>
      </c>
      <c r="I161" s="52">
        <v>0</v>
      </c>
      <c r="J161" s="52">
        <v>0</v>
      </c>
      <c r="K161" s="52">
        <v>0</v>
      </c>
      <c r="L161" s="77"/>
      <c r="M161" s="10"/>
    </row>
    <row r="162" spans="1:16" ht="45" customHeight="1" x14ac:dyDescent="0.2">
      <c r="A162" s="100"/>
      <c r="B162" s="50"/>
      <c r="C162" s="15"/>
      <c r="D162" s="7" t="s">
        <v>6</v>
      </c>
      <c r="E162" s="14">
        <v>0</v>
      </c>
      <c r="F162" s="52">
        <f t="shared" si="64"/>
        <v>9702</v>
      </c>
      <c r="G162" s="52">
        <v>3702</v>
      </c>
      <c r="H162" s="52">
        <v>6000</v>
      </c>
      <c r="I162" s="52">
        <v>0</v>
      </c>
      <c r="J162" s="52">
        <v>0</v>
      </c>
      <c r="K162" s="52">
        <v>0</v>
      </c>
      <c r="L162" s="77"/>
      <c r="M162" s="10"/>
    </row>
    <row r="163" spans="1:16" ht="54" customHeight="1" x14ac:dyDescent="0.2">
      <c r="A163" s="100"/>
      <c r="B163" s="50"/>
      <c r="C163" s="15"/>
      <c r="D163" s="7" t="s">
        <v>14</v>
      </c>
      <c r="E163" s="14">
        <v>0</v>
      </c>
      <c r="F163" s="52">
        <f t="shared" si="64"/>
        <v>2118.7600000000002</v>
      </c>
      <c r="G163" s="52">
        <v>2118.7600000000002</v>
      </c>
      <c r="H163" s="52">
        <v>0</v>
      </c>
      <c r="I163" s="52">
        <v>0</v>
      </c>
      <c r="J163" s="52">
        <v>0</v>
      </c>
      <c r="K163" s="52">
        <v>0</v>
      </c>
      <c r="L163" s="77"/>
      <c r="M163" s="10"/>
    </row>
    <row r="164" spans="1:16" ht="34.5" customHeight="1" x14ac:dyDescent="0.2">
      <c r="A164" s="103"/>
      <c r="B164" s="51"/>
      <c r="C164" s="11"/>
      <c r="D164" s="7" t="s">
        <v>20</v>
      </c>
      <c r="E164" s="14">
        <v>0</v>
      </c>
      <c r="F164" s="52">
        <f t="shared" si="64"/>
        <v>0</v>
      </c>
      <c r="G164" s="52">
        <v>0</v>
      </c>
      <c r="H164" s="52">
        <v>0</v>
      </c>
      <c r="I164" s="52">
        <v>0</v>
      </c>
      <c r="J164" s="52">
        <v>0</v>
      </c>
      <c r="K164" s="52">
        <v>0</v>
      </c>
      <c r="L164" s="77"/>
      <c r="M164" s="10"/>
    </row>
    <row r="165" spans="1:16" ht="15" customHeight="1" x14ac:dyDescent="0.2">
      <c r="A165" s="97" t="s">
        <v>130</v>
      </c>
      <c r="B165" s="46" t="s">
        <v>122</v>
      </c>
      <c r="C165" s="9" t="s">
        <v>33</v>
      </c>
      <c r="D165" s="7" t="s">
        <v>2</v>
      </c>
      <c r="E165" s="14">
        <f>SUM(E166:E169)</f>
        <v>0</v>
      </c>
      <c r="F165" s="52">
        <f>SUM(F166:F169)</f>
        <v>0</v>
      </c>
      <c r="G165" s="52">
        <f t="shared" ref="G165:K165" si="65">SUM(G166:G169)</f>
        <v>0</v>
      </c>
      <c r="H165" s="52">
        <f t="shared" si="65"/>
        <v>0</v>
      </c>
      <c r="I165" s="52">
        <f t="shared" si="65"/>
        <v>0</v>
      </c>
      <c r="J165" s="52">
        <f t="shared" si="65"/>
        <v>0</v>
      </c>
      <c r="K165" s="52">
        <f t="shared" si="65"/>
        <v>0</v>
      </c>
      <c r="L165" s="77"/>
      <c r="M165" s="10"/>
    </row>
    <row r="166" spans="1:16" ht="54" customHeight="1" x14ac:dyDescent="0.2">
      <c r="A166" s="100"/>
      <c r="B166" s="50"/>
      <c r="C166" s="15"/>
      <c r="D166" s="7" t="s">
        <v>1</v>
      </c>
      <c r="E166" s="14">
        <v>0</v>
      </c>
      <c r="F166" s="52">
        <f t="shared" ref="F166" si="66">SUM(G166:K166)</f>
        <v>0</v>
      </c>
      <c r="G166" s="52">
        <v>0</v>
      </c>
      <c r="H166" s="52">
        <v>0</v>
      </c>
      <c r="I166" s="52">
        <v>0</v>
      </c>
      <c r="J166" s="52">
        <v>0</v>
      </c>
      <c r="K166" s="52">
        <v>0</v>
      </c>
      <c r="L166" s="77"/>
      <c r="M166" s="10"/>
    </row>
    <row r="167" spans="1:16" ht="45" customHeight="1" x14ac:dyDescent="0.2">
      <c r="A167" s="100"/>
      <c r="B167" s="50"/>
      <c r="C167" s="15"/>
      <c r="D167" s="7" t="s">
        <v>6</v>
      </c>
      <c r="E167" s="14">
        <v>0</v>
      </c>
      <c r="F167" s="52">
        <v>0</v>
      </c>
      <c r="G167" s="52">
        <v>0</v>
      </c>
      <c r="H167" s="52">
        <v>0</v>
      </c>
      <c r="I167" s="52">
        <v>0</v>
      </c>
      <c r="J167" s="52">
        <v>0</v>
      </c>
      <c r="K167" s="52">
        <v>0</v>
      </c>
      <c r="L167" s="77"/>
      <c r="M167" s="10"/>
    </row>
    <row r="168" spans="1:16" ht="54" customHeight="1" x14ac:dyDescent="0.2">
      <c r="A168" s="100"/>
      <c r="B168" s="50"/>
      <c r="C168" s="15"/>
      <c r="D168" s="7" t="s">
        <v>14</v>
      </c>
      <c r="E168" s="14">
        <v>0</v>
      </c>
      <c r="F168" s="52">
        <v>0</v>
      </c>
      <c r="G168" s="52">
        <v>0</v>
      </c>
      <c r="H168" s="52">
        <v>0</v>
      </c>
      <c r="I168" s="52">
        <v>0</v>
      </c>
      <c r="J168" s="52">
        <v>0</v>
      </c>
      <c r="K168" s="52">
        <v>0</v>
      </c>
      <c r="L168" s="77"/>
      <c r="M168" s="10"/>
    </row>
    <row r="169" spans="1:16" ht="34.5" customHeight="1" x14ac:dyDescent="0.2">
      <c r="A169" s="103"/>
      <c r="B169" s="51"/>
      <c r="C169" s="11"/>
      <c r="D169" s="7" t="s">
        <v>20</v>
      </c>
      <c r="E169" s="14">
        <v>0</v>
      </c>
      <c r="F169" s="52">
        <f t="shared" ref="F169" si="67">SUM(G169:K169)</f>
        <v>0</v>
      </c>
      <c r="G169" s="52">
        <v>0</v>
      </c>
      <c r="H169" s="52">
        <v>0</v>
      </c>
      <c r="I169" s="52">
        <v>0</v>
      </c>
      <c r="J169" s="52">
        <v>0</v>
      </c>
      <c r="K169" s="52">
        <v>0</v>
      </c>
      <c r="L169" s="77"/>
      <c r="M169" s="10"/>
    </row>
    <row r="170" spans="1:16" ht="15" customHeight="1" x14ac:dyDescent="0.2">
      <c r="A170" s="106"/>
      <c r="B170" s="107" t="s">
        <v>40</v>
      </c>
      <c r="C170" s="108"/>
      <c r="D170" s="43" t="s">
        <v>2</v>
      </c>
      <c r="E170" s="87">
        <v>0</v>
      </c>
      <c r="F170" s="87">
        <f>F15+F100</f>
        <v>524162.64600000001</v>
      </c>
      <c r="G170" s="87">
        <f>SUM(G171:G174)</f>
        <v>220759.53600000002</v>
      </c>
      <c r="H170" s="87">
        <f t="shared" ref="H170:K170" si="68">SUM(H171:H174)</f>
        <v>129997.42</v>
      </c>
      <c r="I170" s="87">
        <f t="shared" si="68"/>
        <v>62789.070000000007</v>
      </c>
      <c r="J170" s="87">
        <f t="shared" si="68"/>
        <v>110616.62</v>
      </c>
      <c r="K170" s="87">
        <f t="shared" si="68"/>
        <v>0</v>
      </c>
      <c r="L170" s="109"/>
      <c r="M170" s="110"/>
    </row>
    <row r="171" spans="1:16" ht="45" x14ac:dyDescent="0.2">
      <c r="A171" s="111"/>
      <c r="B171" s="112"/>
      <c r="C171" s="113"/>
      <c r="D171" s="43" t="s">
        <v>1</v>
      </c>
      <c r="E171" s="87">
        <v>0</v>
      </c>
      <c r="F171" s="87">
        <f>F16+F101</f>
        <v>60558.01</v>
      </c>
      <c r="G171" s="87">
        <f t="shared" ref="G171:K174" si="69">G16+G101</f>
        <v>60558.01</v>
      </c>
      <c r="H171" s="87">
        <f t="shared" si="69"/>
        <v>0</v>
      </c>
      <c r="I171" s="87">
        <f t="shared" si="69"/>
        <v>0</v>
      </c>
      <c r="J171" s="87">
        <f t="shared" si="69"/>
        <v>0</v>
      </c>
      <c r="K171" s="87">
        <f t="shared" si="69"/>
        <v>0</v>
      </c>
      <c r="L171" s="114"/>
      <c r="M171" s="115"/>
      <c r="P171" s="96"/>
    </row>
    <row r="172" spans="1:16" ht="60" x14ac:dyDescent="0.2">
      <c r="A172" s="111"/>
      <c r="B172" s="112"/>
      <c r="C172" s="113"/>
      <c r="D172" s="43" t="s">
        <v>6</v>
      </c>
      <c r="E172" s="87">
        <v>0</v>
      </c>
      <c r="F172" s="87">
        <f>F17+F102</f>
        <v>299651.16000000003</v>
      </c>
      <c r="G172" s="87">
        <f t="shared" si="69"/>
        <v>84701.66</v>
      </c>
      <c r="H172" s="87">
        <f t="shared" si="69"/>
        <v>104936.25</v>
      </c>
      <c r="I172" s="87">
        <f t="shared" si="69"/>
        <v>41679.300000000003</v>
      </c>
      <c r="J172" s="87">
        <f t="shared" si="69"/>
        <v>68333.95</v>
      </c>
      <c r="K172" s="87">
        <f t="shared" si="69"/>
        <v>0</v>
      </c>
      <c r="L172" s="116"/>
      <c r="M172" s="117"/>
      <c r="N172" s="96"/>
      <c r="P172" s="61"/>
    </row>
    <row r="173" spans="1:16" ht="60" x14ac:dyDescent="0.2">
      <c r="A173" s="111"/>
      <c r="B173" s="112"/>
      <c r="C173" s="113"/>
      <c r="D173" s="43" t="s">
        <v>14</v>
      </c>
      <c r="E173" s="87">
        <v>0</v>
      </c>
      <c r="F173" s="87">
        <f>F18+F103</f>
        <v>163953.47600000002</v>
      </c>
      <c r="G173" s="87">
        <f t="shared" si="69"/>
        <v>75499.865999999995</v>
      </c>
      <c r="H173" s="87">
        <f t="shared" si="69"/>
        <v>25061.17</v>
      </c>
      <c r="I173" s="87">
        <f t="shared" si="69"/>
        <v>21109.77</v>
      </c>
      <c r="J173" s="87">
        <f t="shared" si="69"/>
        <v>42282.67</v>
      </c>
      <c r="K173" s="87">
        <f t="shared" si="69"/>
        <v>0</v>
      </c>
      <c r="L173" s="118"/>
      <c r="M173" s="86"/>
    </row>
    <row r="174" spans="1:16" ht="15" x14ac:dyDescent="0.2">
      <c r="A174" s="119"/>
      <c r="B174" s="120"/>
      <c r="C174" s="121"/>
      <c r="D174" s="43" t="s">
        <v>23</v>
      </c>
      <c r="E174" s="87">
        <v>0</v>
      </c>
      <c r="F174" s="87">
        <f>F19+F104</f>
        <v>0</v>
      </c>
      <c r="G174" s="87">
        <f t="shared" si="69"/>
        <v>0</v>
      </c>
      <c r="H174" s="87">
        <f t="shared" si="69"/>
        <v>0</v>
      </c>
      <c r="I174" s="87">
        <f t="shared" si="69"/>
        <v>0</v>
      </c>
      <c r="J174" s="87">
        <f t="shared" si="69"/>
        <v>0</v>
      </c>
      <c r="K174" s="87">
        <f t="shared" si="69"/>
        <v>0</v>
      </c>
      <c r="L174" s="118"/>
      <c r="M174" s="86"/>
    </row>
    <row r="175" spans="1:16" ht="15" customHeight="1" x14ac:dyDescent="0.2">
      <c r="A175" s="38" t="s">
        <v>39</v>
      </c>
      <c r="B175" s="39"/>
      <c r="C175" s="39"/>
      <c r="D175" s="39"/>
      <c r="E175" s="39"/>
      <c r="F175" s="39"/>
      <c r="G175" s="39"/>
      <c r="H175" s="39"/>
      <c r="I175" s="39"/>
      <c r="J175" s="39"/>
      <c r="K175" s="39"/>
      <c r="L175" s="39"/>
      <c r="M175" s="40"/>
    </row>
    <row r="176" spans="1:16" ht="15" customHeight="1" x14ac:dyDescent="0.2">
      <c r="A176" s="84" t="s">
        <v>5</v>
      </c>
      <c r="B176" s="85" t="s">
        <v>86</v>
      </c>
      <c r="C176" s="86" t="s">
        <v>33</v>
      </c>
      <c r="D176" s="43" t="s">
        <v>2</v>
      </c>
      <c r="E176" s="87">
        <v>0</v>
      </c>
      <c r="F176" s="88">
        <f>SUM(G176:K176)</f>
        <v>1790188.0499999998</v>
      </c>
      <c r="G176" s="87">
        <f t="shared" ref="G176:K176" si="70">SUM(G177:G180)</f>
        <v>481469.85000000003</v>
      </c>
      <c r="H176" s="87">
        <f t="shared" si="70"/>
        <v>439637.4</v>
      </c>
      <c r="I176" s="87">
        <f t="shared" si="70"/>
        <v>434540.4</v>
      </c>
      <c r="J176" s="87">
        <f t="shared" si="70"/>
        <v>434540.4</v>
      </c>
      <c r="K176" s="87">
        <f t="shared" si="70"/>
        <v>0</v>
      </c>
      <c r="L176" s="77" t="s">
        <v>25</v>
      </c>
      <c r="M176" s="89" t="s">
        <v>49</v>
      </c>
    </row>
    <row r="177" spans="1:17" ht="45" x14ac:dyDescent="0.2">
      <c r="A177" s="84"/>
      <c r="B177" s="85"/>
      <c r="C177" s="86"/>
      <c r="D177" s="43" t="s">
        <v>1</v>
      </c>
      <c r="E177" s="87">
        <v>0</v>
      </c>
      <c r="F177" s="87">
        <f>F187+F192+F217</f>
        <v>0</v>
      </c>
      <c r="G177" s="87">
        <f>G182+G187+G192+G197+G202+G207+G212+G217+G222+G227+G232+G237+G242+G247+G252+G257+G262+G267</f>
        <v>0</v>
      </c>
      <c r="H177" s="87">
        <f>H182+H187+H192+H197+H202+H207+H212+H217+H222+H227+H232+H237+H242+H247+H252+H257+H262+H267</f>
        <v>0</v>
      </c>
      <c r="I177" s="87">
        <f>I182+I187+I192+I197+I202+I207+I212+I217+I222+I227+I232+I237+I242+I247+I252+I257+I262+I267</f>
        <v>0</v>
      </c>
      <c r="J177" s="87">
        <f>J182+J187+J192+J197+J202+J207+J212+J217+J222+J227+J232+J237+J242+J247+J252+J257+J262+J267</f>
        <v>0</v>
      </c>
      <c r="K177" s="87">
        <f>K182+K187+K192+K197+K202+K207+K212+K217+K222+K227+K232+K237+K242+K247+K252+K257+K262+K267</f>
        <v>0</v>
      </c>
      <c r="L177" s="77"/>
      <c r="M177" s="90"/>
    </row>
    <row r="178" spans="1:17" ht="48" customHeight="1" x14ac:dyDescent="0.2">
      <c r="A178" s="84"/>
      <c r="B178" s="85"/>
      <c r="C178" s="86"/>
      <c r="D178" s="43" t="s">
        <v>6</v>
      </c>
      <c r="E178" s="87">
        <v>0</v>
      </c>
      <c r="F178" s="87">
        <f>G178+H178+I178+J178+K178</f>
        <v>0</v>
      </c>
      <c r="G178" s="87">
        <f t="shared" ref="G178:K180" si="71">G183+G188+G193+G198+G203+G208+G213+G218+G223+G228+G233+G238+G243+G248+G253+G258+G263+G268</f>
        <v>0</v>
      </c>
      <c r="H178" s="87">
        <f t="shared" si="71"/>
        <v>0</v>
      </c>
      <c r="I178" s="87">
        <f t="shared" si="71"/>
        <v>0</v>
      </c>
      <c r="J178" s="87">
        <f t="shared" si="71"/>
        <v>0</v>
      </c>
      <c r="K178" s="87">
        <f t="shared" si="71"/>
        <v>0</v>
      </c>
      <c r="L178" s="77"/>
      <c r="M178" s="90"/>
    </row>
    <row r="179" spans="1:17" ht="50.25" customHeight="1" x14ac:dyDescent="0.2">
      <c r="A179" s="84"/>
      <c r="B179" s="85"/>
      <c r="C179" s="86"/>
      <c r="D179" s="43" t="s">
        <v>14</v>
      </c>
      <c r="E179" s="87">
        <v>0</v>
      </c>
      <c r="F179" s="87">
        <f>G179+H179+I179+J179+K179</f>
        <v>1790188.0499999998</v>
      </c>
      <c r="G179" s="87">
        <f t="shared" si="71"/>
        <v>481469.85000000003</v>
      </c>
      <c r="H179" s="87">
        <f t="shared" si="71"/>
        <v>439637.4</v>
      </c>
      <c r="I179" s="87">
        <f t="shared" si="71"/>
        <v>434540.4</v>
      </c>
      <c r="J179" s="87">
        <f t="shared" si="71"/>
        <v>434540.4</v>
      </c>
      <c r="K179" s="87">
        <f t="shared" si="71"/>
        <v>0</v>
      </c>
      <c r="L179" s="77"/>
      <c r="M179" s="90"/>
      <c r="Q179" s="96"/>
    </row>
    <row r="180" spans="1:17" ht="22.5" customHeight="1" x14ac:dyDescent="0.2">
      <c r="A180" s="84"/>
      <c r="B180" s="85"/>
      <c r="C180" s="86"/>
      <c r="D180" s="43" t="s">
        <v>23</v>
      </c>
      <c r="E180" s="87">
        <v>0</v>
      </c>
      <c r="F180" s="87">
        <f>F190+F195+F220</f>
        <v>0</v>
      </c>
      <c r="G180" s="87">
        <f t="shared" si="71"/>
        <v>0</v>
      </c>
      <c r="H180" s="87">
        <f t="shared" si="71"/>
        <v>0</v>
      </c>
      <c r="I180" s="87">
        <f t="shared" si="71"/>
        <v>0</v>
      </c>
      <c r="J180" s="87">
        <f t="shared" si="71"/>
        <v>0</v>
      </c>
      <c r="K180" s="87">
        <f t="shared" si="71"/>
        <v>0</v>
      </c>
      <c r="L180" s="77"/>
      <c r="M180" s="91"/>
    </row>
    <row r="181" spans="1:17" ht="15" x14ac:dyDescent="0.2">
      <c r="A181" s="57" t="s">
        <v>56</v>
      </c>
      <c r="B181" s="46" t="s">
        <v>87</v>
      </c>
      <c r="C181" s="9"/>
      <c r="D181" s="7" t="s">
        <v>2</v>
      </c>
      <c r="E181" s="14">
        <f>SUM(E182:E185)</f>
        <v>288857.96999999997</v>
      </c>
      <c r="F181" s="14">
        <f t="shared" ref="F181:F185" si="72">SUM(G181:K181)</f>
        <v>929766</v>
      </c>
      <c r="G181" s="14">
        <f t="shared" ref="G181:K181" si="73">SUM(G182:G185)</f>
        <v>241801</v>
      </c>
      <c r="H181" s="14">
        <f t="shared" si="73"/>
        <v>228655</v>
      </c>
      <c r="I181" s="14">
        <f t="shared" si="73"/>
        <v>229655</v>
      </c>
      <c r="J181" s="14">
        <f t="shared" si="73"/>
        <v>229655</v>
      </c>
      <c r="K181" s="14">
        <f t="shared" si="73"/>
        <v>0</v>
      </c>
      <c r="L181" s="92"/>
      <c r="M181" s="9"/>
    </row>
    <row r="182" spans="1:17" ht="45" x14ac:dyDescent="0.2">
      <c r="A182" s="58"/>
      <c r="B182" s="50"/>
      <c r="C182" s="15"/>
      <c r="D182" s="7" t="s">
        <v>1</v>
      </c>
      <c r="E182" s="14">
        <v>0</v>
      </c>
      <c r="F182" s="14">
        <f t="shared" si="72"/>
        <v>0</v>
      </c>
      <c r="G182" s="53">
        <v>0</v>
      </c>
      <c r="H182" s="53">
        <v>0</v>
      </c>
      <c r="I182" s="53">
        <v>0</v>
      </c>
      <c r="J182" s="53">
        <v>0</v>
      </c>
      <c r="K182" s="53">
        <v>0</v>
      </c>
      <c r="L182" s="93"/>
      <c r="M182" s="15"/>
    </row>
    <row r="183" spans="1:17" ht="45" x14ac:dyDescent="0.2">
      <c r="A183" s="58"/>
      <c r="B183" s="50"/>
      <c r="C183" s="15"/>
      <c r="D183" s="7" t="s">
        <v>6</v>
      </c>
      <c r="E183" s="14">
        <v>0</v>
      </c>
      <c r="F183" s="14">
        <f t="shared" si="72"/>
        <v>0</v>
      </c>
      <c r="G183" s="53">
        <v>0</v>
      </c>
      <c r="H183" s="53">
        <v>0</v>
      </c>
      <c r="I183" s="53">
        <v>0</v>
      </c>
      <c r="J183" s="53">
        <v>0</v>
      </c>
      <c r="K183" s="53">
        <v>0</v>
      </c>
      <c r="L183" s="93"/>
      <c r="M183" s="15"/>
    </row>
    <row r="184" spans="1:17" ht="45" x14ac:dyDescent="0.2">
      <c r="A184" s="58"/>
      <c r="B184" s="50"/>
      <c r="C184" s="15"/>
      <c r="D184" s="7" t="s">
        <v>14</v>
      </c>
      <c r="E184" s="14">
        <v>288857.96999999997</v>
      </c>
      <c r="F184" s="14">
        <f t="shared" si="72"/>
        <v>929766</v>
      </c>
      <c r="G184" s="53">
        <v>241801</v>
      </c>
      <c r="H184" s="53">
        <v>228655</v>
      </c>
      <c r="I184" s="53">
        <v>229655</v>
      </c>
      <c r="J184" s="53">
        <v>229655</v>
      </c>
      <c r="K184" s="53">
        <v>0</v>
      </c>
      <c r="L184" s="93"/>
      <c r="M184" s="15"/>
      <c r="N184" s="61"/>
      <c r="O184" s="96"/>
      <c r="P184" s="96"/>
    </row>
    <row r="185" spans="1:17" ht="30" x14ac:dyDescent="0.2">
      <c r="A185" s="59"/>
      <c r="B185" s="51"/>
      <c r="C185" s="11"/>
      <c r="D185" s="7" t="s">
        <v>20</v>
      </c>
      <c r="E185" s="14">
        <v>0</v>
      </c>
      <c r="F185" s="14">
        <f t="shared" si="72"/>
        <v>0</v>
      </c>
      <c r="G185" s="53">
        <v>0</v>
      </c>
      <c r="H185" s="53">
        <v>0</v>
      </c>
      <c r="I185" s="53">
        <v>0</v>
      </c>
      <c r="J185" s="53">
        <v>0</v>
      </c>
      <c r="K185" s="53">
        <v>0</v>
      </c>
      <c r="L185" s="94"/>
      <c r="M185" s="11"/>
      <c r="P185" s="96"/>
    </row>
    <row r="186" spans="1:17" ht="15" x14ac:dyDescent="0.2">
      <c r="A186" s="57" t="s">
        <v>18</v>
      </c>
      <c r="B186" s="46" t="s">
        <v>88</v>
      </c>
      <c r="C186" s="9"/>
      <c r="D186" s="7" t="s">
        <v>2</v>
      </c>
      <c r="E186" s="14">
        <f>SUM(E187:E190)</f>
        <v>173000</v>
      </c>
      <c r="F186" s="52">
        <f t="shared" ref="F186:F215" si="74">SUM(G186:K186)</f>
        <v>707315.5</v>
      </c>
      <c r="G186" s="14">
        <f t="shared" ref="G186:K186" si="75">SUM(G187:G190)</f>
        <v>171015.5</v>
      </c>
      <c r="H186" s="14">
        <f t="shared" si="75"/>
        <v>181100</v>
      </c>
      <c r="I186" s="14">
        <f t="shared" si="75"/>
        <v>177600</v>
      </c>
      <c r="J186" s="52">
        <f t="shared" si="75"/>
        <v>177600</v>
      </c>
      <c r="K186" s="52">
        <f t="shared" si="75"/>
        <v>0</v>
      </c>
      <c r="L186" s="92"/>
      <c r="M186" s="9"/>
      <c r="Q186" s="96"/>
    </row>
    <row r="187" spans="1:17" ht="45" x14ac:dyDescent="0.2">
      <c r="A187" s="58"/>
      <c r="B187" s="50"/>
      <c r="C187" s="15"/>
      <c r="D187" s="7" t="s">
        <v>1</v>
      </c>
      <c r="E187" s="14">
        <v>0</v>
      </c>
      <c r="F187" s="52">
        <f t="shared" si="74"/>
        <v>0</v>
      </c>
      <c r="G187" s="53">
        <v>0</v>
      </c>
      <c r="H187" s="53">
        <v>0</v>
      </c>
      <c r="I187" s="53">
        <v>0</v>
      </c>
      <c r="J187" s="95">
        <v>0</v>
      </c>
      <c r="K187" s="95">
        <v>0</v>
      </c>
      <c r="L187" s="93"/>
      <c r="M187" s="15"/>
      <c r="P187" s="61"/>
    </row>
    <row r="188" spans="1:17" ht="45" x14ac:dyDescent="0.2">
      <c r="A188" s="58"/>
      <c r="B188" s="50"/>
      <c r="C188" s="15"/>
      <c r="D188" s="7" t="s">
        <v>6</v>
      </c>
      <c r="E188" s="14">
        <v>0</v>
      </c>
      <c r="F188" s="52">
        <f t="shared" si="74"/>
        <v>0</v>
      </c>
      <c r="G188" s="53">
        <v>0</v>
      </c>
      <c r="H188" s="53">
        <v>0</v>
      </c>
      <c r="I188" s="53">
        <v>0</v>
      </c>
      <c r="J188" s="95">
        <v>0</v>
      </c>
      <c r="K188" s="95">
        <v>0</v>
      </c>
      <c r="L188" s="93"/>
      <c r="M188" s="15"/>
      <c r="N188" s="96"/>
    </row>
    <row r="189" spans="1:17" ht="45" x14ac:dyDescent="0.2">
      <c r="A189" s="58"/>
      <c r="B189" s="50"/>
      <c r="C189" s="15"/>
      <c r="D189" s="7" t="s">
        <v>14</v>
      </c>
      <c r="E189" s="14">
        <v>173000</v>
      </c>
      <c r="F189" s="52">
        <f t="shared" si="74"/>
        <v>707315.5</v>
      </c>
      <c r="G189" s="53">
        <v>171015.5</v>
      </c>
      <c r="H189" s="53">
        <v>181100</v>
      </c>
      <c r="I189" s="53">
        <v>177600</v>
      </c>
      <c r="J189" s="53">
        <v>177600</v>
      </c>
      <c r="K189" s="95">
        <v>0</v>
      </c>
      <c r="L189" s="93"/>
      <c r="M189" s="15"/>
      <c r="N189" s="61"/>
      <c r="O189" s="61"/>
    </row>
    <row r="190" spans="1:17" ht="30" x14ac:dyDescent="0.2">
      <c r="A190" s="59"/>
      <c r="B190" s="51"/>
      <c r="C190" s="11"/>
      <c r="D190" s="7" t="s">
        <v>20</v>
      </c>
      <c r="E190" s="14">
        <v>0</v>
      </c>
      <c r="F190" s="52">
        <f t="shared" si="74"/>
        <v>0</v>
      </c>
      <c r="G190" s="95">
        <v>0</v>
      </c>
      <c r="H190" s="95">
        <v>0</v>
      </c>
      <c r="I190" s="95">
        <v>0</v>
      </c>
      <c r="J190" s="95">
        <v>0</v>
      </c>
      <c r="K190" s="95">
        <v>0</v>
      </c>
      <c r="L190" s="94"/>
      <c r="M190" s="11"/>
    </row>
    <row r="191" spans="1:17" ht="15" customHeight="1" x14ac:dyDescent="0.2">
      <c r="A191" s="57" t="s">
        <v>55</v>
      </c>
      <c r="B191" s="46" t="s">
        <v>89</v>
      </c>
      <c r="C191" s="9" t="s">
        <v>33</v>
      </c>
      <c r="D191" s="7" t="s">
        <v>2</v>
      </c>
      <c r="E191" s="14">
        <f>SUM(E192:E195)</f>
        <v>0</v>
      </c>
      <c r="F191" s="52">
        <f t="shared" si="74"/>
        <v>63000</v>
      </c>
      <c r="G191" s="52">
        <f>SUM(G192:G195)</f>
        <v>15000</v>
      </c>
      <c r="H191" s="52">
        <f>SUM(H192:H195)</f>
        <v>16000</v>
      </c>
      <c r="I191" s="52">
        <f>SUM(I192:I195)</f>
        <v>16000</v>
      </c>
      <c r="J191" s="52">
        <f>SUM(J192:J195)</f>
        <v>16000</v>
      </c>
      <c r="K191" s="52">
        <f>SUM(K192:K195)</f>
        <v>0</v>
      </c>
      <c r="L191" s="77"/>
      <c r="M191" s="10"/>
    </row>
    <row r="192" spans="1:17" ht="54" customHeight="1" x14ac:dyDescent="0.2">
      <c r="A192" s="58"/>
      <c r="B192" s="50"/>
      <c r="C192" s="15"/>
      <c r="D192" s="7" t="s">
        <v>1</v>
      </c>
      <c r="E192" s="14">
        <v>0</v>
      </c>
      <c r="F192" s="52">
        <f t="shared" si="74"/>
        <v>0</v>
      </c>
      <c r="G192" s="95">
        <v>0</v>
      </c>
      <c r="H192" s="95">
        <v>0</v>
      </c>
      <c r="I192" s="95">
        <v>0</v>
      </c>
      <c r="J192" s="95">
        <v>0</v>
      </c>
      <c r="K192" s="95">
        <v>0</v>
      </c>
      <c r="L192" s="77"/>
      <c r="M192" s="10"/>
    </row>
    <row r="193" spans="1:13" ht="36.75" customHeight="1" x14ac:dyDescent="0.2">
      <c r="A193" s="58"/>
      <c r="B193" s="50"/>
      <c r="C193" s="15"/>
      <c r="D193" s="7" t="s">
        <v>6</v>
      </c>
      <c r="E193" s="14">
        <v>0</v>
      </c>
      <c r="F193" s="52">
        <f t="shared" si="74"/>
        <v>0</v>
      </c>
      <c r="G193" s="95">
        <v>0</v>
      </c>
      <c r="H193" s="95">
        <v>0</v>
      </c>
      <c r="I193" s="95">
        <v>0</v>
      </c>
      <c r="J193" s="95">
        <v>0</v>
      </c>
      <c r="K193" s="95">
        <v>0</v>
      </c>
      <c r="L193" s="77"/>
      <c r="M193" s="10"/>
    </row>
    <row r="194" spans="1:13" ht="47.25" customHeight="1" x14ac:dyDescent="0.2">
      <c r="A194" s="58"/>
      <c r="B194" s="50"/>
      <c r="C194" s="15"/>
      <c r="D194" s="7" t="s">
        <v>14</v>
      </c>
      <c r="E194" s="14">
        <v>0</v>
      </c>
      <c r="F194" s="52">
        <f t="shared" si="74"/>
        <v>63000</v>
      </c>
      <c r="G194" s="95">
        <v>15000</v>
      </c>
      <c r="H194" s="95">
        <v>16000</v>
      </c>
      <c r="I194" s="95">
        <v>16000</v>
      </c>
      <c r="J194" s="95">
        <v>16000</v>
      </c>
      <c r="K194" s="95">
        <v>0</v>
      </c>
      <c r="L194" s="77"/>
      <c r="M194" s="10"/>
    </row>
    <row r="195" spans="1:13" ht="34.5" customHeight="1" x14ac:dyDescent="0.2">
      <c r="A195" s="59"/>
      <c r="B195" s="51"/>
      <c r="C195" s="11"/>
      <c r="D195" s="7" t="s">
        <v>20</v>
      </c>
      <c r="E195" s="14">
        <v>0</v>
      </c>
      <c r="F195" s="52">
        <f t="shared" si="74"/>
        <v>0</v>
      </c>
      <c r="G195" s="95">
        <v>0</v>
      </c>
      <c r="H195" s="95">
        <v>0</v>
      </c>
      <c r="I195" s="95">
        <v>0</v>
      </c>
      <c r="J195" s="95">
        <v>0</v>
      </c>
      <c r="K195" s="95">
        <v>0</v>
      </c>
      <c r="L195" s="77"/>
      <c r="M195" s="10"/>
    </row>
    <row r="196" spans="1:13" ht="15" customHeight="1" x14ac:dyDescent="0.2">
      <c r="A196" s="57" t="s">
        <v>57</v>
      </c>
      <c r="B196" s="46" t="s">
        <v>151</v>
      </c>
      <c r="C196" s="9" t="s">
        <v>153</v>
      </c>
      <c r="D196" s="7" t="s">
        <v>2</v>
      </c>
      <c r="E196" s="14">
        <f>SUM(E197:E200)</f>
        <v>0</v>
      </c>
      <c r="F196" s="52">
        <f t="shared" ref="F196:F200" si="76">SUM(G196:K196)</f>
        <v>0</v>
      </c>
      <c r="G196" s="52">
        <f>SUM(G197:G200)</f>
        <v>0</v>
      </c>
      <c r="H196" s="52">
        <f>SUM(H197:H200)</f>
        <v>0</v>
      </c>
      <c r="I196" s="52">
        <f>SUM(I197:I200)</f>
        <v>0</v>
      </c>
      <c r="J196" s="52">
        <f>SUM(J197:J200)</f>
        <v>0</v>
      </c>
      <c r="K196" s="52">
        <f>SUM(K197:K200)</f>
        <v>0</v>
      </c>
      <c r="L196" s="77"/>
      <c r="M196" s="10"/>
    </row>
    <row r="197" spans="1:13" ht="54" customHeight="1" x14ac:dyDescent="0.2">
      <c r="A197" s="58"/>
      <c r="B197" s="50"/>
      <c r="C197" s="15"/>
      <c r="D197" s="7" t="s">
        <v>1</v>
      </c>
      <c r="E197" s="14">
        <v>0</v>
      </c>
      <c r="F197" s="52">
        <f t="shared" si="76"/>
        <v>0</v>
      </c>
      <c r="G197" s="95">
        <v>0</v>
      </c>
      <c r="H197" s="95">
        <v>0</v>
      </c>
      <c r="I197" s="95">
        <v>0</v>
      </c>
      <c r="J197" s="95">
        <v>0</v>
      </c>
      <c r="K197" s="95">
        <v>0</v>
      </c>
      <c r="L197" s="77"/>
      <c r="M197" s="10"/>
    </row>
    <row r="198" spans="1:13" ht="36.75" customHeight="1" x14ac:dyDescent="0.2">
      <c r="A198" s="58"/>
      <c r="B198" s="50"/>
      <c r="C198" s="15"/>
      <c r="D198" s="7" t="s">
        <v>6</v>
      </c>
      <c r="E198" s="14">
        <v>0</v>
      </c>
      <c r="F198" s="52">
        <f t="shared" si="76"/>
        <v>0</v>
      </c>
      <c r="G198" s="95">
        <v>0</v>
      </c>
      <c r="H198" s="95">
        <v>0</v>
      </c>
      <c r="I198" s="95">
        <v>0</v>
      </c>
      <c r="J198" s="95">
        <v>0</v>
      </c>
      <c r="K198" s="95">
        <v>0</v>
      </c>
      <c r="L198" s="77"/>
      <c r="M198" s="10"/>
    </row>
    <row r="199" spans="1:13" ht="47.25" customHeight="1" x14ac:dyDescent="0.2">
      <c r="A199" s="58"/>
      <c r="B199" s="50"/>
      <c r="C199" s="15"/>
      <c r="D199" s="7" t="s">
        <v>14</v>
      </c>
      <c r="E199" s="14">
        <v>0</v>
      </c>
      <c r="F199" s="52">
        <f t="shared" si="76"/>
        <v>0</v>
      </c>
      <c r="G199" s="95">
        <v>0</v>
      </c>
      <c r="H199" s="95">
        <v>0</v>
      </c>
      <c r="I199" s="95">
        <v>0</v>
      </c>
      <c r="J199" s="95">
        <v>0</v>
      </c>
      <c r="K199" s="95">
        <v>0</v>
      </c>
      <c r="L199" s="77"/>
      <c r="M199" s="10"/>
    </row>
    <row r="200" spans="1:13" ht="34.5" customHeight="1" x14ac:dyDescent="0.2">
      <c r="A200" s="59"/>
      <c r="B200" s="51"/>
      <c r="C200" s="11"/>
      <c r="D200" s="7" t="s">
        <v>20</v>
      </c>
      <c r="E200" s="14">
        <v>0</v>
      </c>
      <c r="F200" s="52">
        <f t="shared" si="76"/>
        <v>0</v>
      </c>
      <c r="G200" s="95">
        <v>0</v>
      </c>
      <c r="H200" s="95">
        <v>0</v>
      </c>
      <c r="I200" s="95">
        <v>0</v>
      </c>
      <c r="J200" s="95">
        <v>0</v>
      </c>
      <c r="K200" s="95">
        <v>0</v>
      </c>
      <c r="L200" s="77"/>
      <c r="M200" s="10"/>
    </row>
    <row r="201" spans="1:13" ht="15" customHeight="1" x14ac:dyDescent="0.2">
      <c r="A201" s="57" t="s">
        <v>64</v>
      </c>
      <c r="B201" s="46" t="s">
        <v>152</v>
      </c>
      <c r="C201" s="9" t="s">
        <v>153</v>
      </c>
      <c r="D201" s="7" t="s">
        <v>2</v>
      </c>
      <c r="E201" s="14">
        <f>SUM(E202:E205)</f>
        <v>0</v>
      </c>
      <c r="F201" s="52">
        <f t="shared" ref="F201:F205" si="77">SUM(G201:K201)</f>
        <v>0</v>
      </c>
      <c r="G201" s="52">
        <f>SUM(G202:G205)</f>
        <v>0</v>
      </c>
      <c r="H201" s="52">
        <f>SUM(H202:H205)</f>
        <v>0</v>
      </c>
      <c r="I201" s="52">
        <f>SUM(I202:I205)</f>
        <v>0</v>
      </c>
      <c r="J201" s="52">
        <f>SUM(J202:J205)</f>
        <v>0</v>
      </c>
      <c r="K201" s="52">
        <f>SUM(K202:K205)</f>
        <v>0</v>
      </c>
      <c r="L201" s="77"/>
      <c r="M201" s="10"/>
    </row>
    <row r="202" spans="1:13" ht="54" customHeight="1" x14ac:dyDescent="0.2">
      <c r="A202" s="58"/>
      <c r="B202" s="50"/>
      <c r="C202" s="15"/>
      <c r="D202" s="7" t="s">
        <v>1</v>
      </c>
      <c r="E202" s="14">
        <v>0</v>
      </c>
      <c r="F202" s="52">
        <f t="shared" si="77"/>
        <v>0</v>
      </c>
      <c r="G202" s="95">
        <v>0</v>
      </c>
      <c r="H202" s="95">
        <v>0</v>
      </c>
      <c r="I202" s="95">
        <v>0</v>
      </c>
      <c r="J202" s="95">
        <v>0</v>
      </c>
      <c r="K202" s="95">
        <v>0</v>
      </c>
      <c r="L202" s="77"/>
      <c r="M202" s="10"/>
    </row>
    <row r="203" spans="1:13" ht="36.75" customHeight="1" x14ac:dyDescent="0.2">
      <c r="A203" s="58"/>
      <c r="B203" s="50"/>
      <c r="C203" s="15"/>
      <c r="D203" s="7" t="s">
        <v>6</v>
      </c>
      <c r="E203" s="14">
        <v>0</v>
      </c>
      <c r="F203" s="52">
        <f t="shared" si="77"/>
        <v>0</v>
      </c>
      <c r="G203" s="95">
        <v>0</v>
      </c>
      <c r="H203" s="95">
        <v>0</v>
      </c>
      <c r="I203" s="95">
        <v>0</v>
      </c>
      <c r="J203" s="95">
        <v>0</v>
      </c>
      <c r="K203" s="95">
        <v>0</v>
      </c>
      <c r="L203" s="77"/>
      <c r="M203" s="10"/>
    </row>
    <row r="204" spans="1:13" ht="47.25" customHeight="1" x14ac:dyDescent="0.2">
      <c r="A204" s="58"/>
      <c r="B204" s="50"/>
      <c r="C204" s="15"/>
      <c r="D204" s="7" t="s">
        <v>14</v>
      </c>
      <c r="E204" s="14">
        <v>0</v>
      </c>
      <c r="F204" s="52">
        <f t="shared" si="77"/>
        <v>0</v>
      </c>
      <c r="G204" s="95">
        <v>0</v>
      </c>
      <c r="H204" s="95">
        <v>0</v>
      </c>
      <c r="I204" s="95">
        <v>0</v>
      </c>
      <c r="J204" s="95">
        <v>0</v>
      </c>
      <c r="K204" s="95">
        <v>0</v>
      </c>
      <c r="L204" s="77"/>
      <c r="M204" s="10"/>
    </row>
    <row r="205" spans="1:13" ht="34.5" customHeight="1" x14ac:dyDescent="0.2">
      <c r="A205" s="59"/>
      <c r="B205" s="51"/>
      <c r="C205" s="11"/>
      <c r="D205" s="7" t="s">
        <v>20</v>
      </c>
      <c r="E205" s="14">
        <v>0</v>
      </c>
      <c r="F205" s="52">
        <f t="shared" si="77"/>
        <v>0</v>
      </c>
      <c r="G205" s="95">
        <v>0</v>
      </c>
      <c r="H205" s="95">
        <v>0</v>
      </c>
      <c r="I205" s="95">
        <v>0</v>
      </c>
      <c r="J205" s="95">
        <v>0</v>
      </c>
      <c r="K205" s="95">
        <v>0</v>
      </c>
      <c r="L205" s="77"/>
      <c r="M205" s="10"/>
    </row>
    <row r="206" spans="1:13" ht="15" customHeight="1" x14ac:dyDescent="0.2">
      <c r="A206" s="57" t="s">
        <v>64</v>
      </c>
      <c r="B206" s="46" t="s">
        <v>154</v>
      </c>
      <c r="C206" s="9" t="s">
        <v>153</v>
      </c>
      <c r="D206" s="7" t="s">
        <v>2</v>
      </c>
      <c r="E206" s="14">
        <f>SUM(E207:E210)</f>
        <v>0</v>
      </c>
      <c r="F206" s="52">
        <f t="shared" ref="F206:F210" si="78">SUM(G206:K206)</f>
        <v>0</v>
      </c>
      <c r="G206" s="52">
        <f>SUM(G207:G210)</f>
        <v>0</v>
      </c>
      <c r="H206" s="52">
        <f>SUM(H207:H210)</f>
        <v>0</v>
      </c>
      <c r="I206" s="52">
        <f>SUM(I207:I210)</f>
        <v>0</v>
      </c>
      <c r="J206" s="52">
        <f>SUM(J207:J210)</f>
        <v>0</v>
      </c>
      <c r="K206" s="52">
        <f>SUM(K207:K210)</f>
        <v>0</v>
      </c>
      <c r="L206" s="77"/>
      <c r="M206" s="10"/>
    </row>
    <row r="207" spans="1:13" ht="54" customHeight="1" x14ac:dyDescent="0.2">
      <c r="A207" s="58"/>
      <c r="B207" s="50"/>
      <c r="C207" s="15"/>
      <c r="D207" s="7" t="s">
        <v>1</v>
      </c>
      <c r="E207" s="14">
        <v>0</v>
      </c>
      <c r="F207" s="52">
        <f t="shared" si="78"/>
        <v>0</v>
      </c>
      <c r="G207" s="95">
        <v>0</v>
      </c>
      <c r="H207" s="95">
        <v>0</v>
      </c>
      <c r="I207" s="95">
        <v>0</v>
      </c>
      <c r="J207" s="95">
        <v>0</v>
      </c>
      <c r="K207" s="95">
        <v>0</v>
      </c>
      <c r="L207" s="77"/>
      <c r="M207" s="10"/>
    </row>
    <row r="208" spans="1:13" ht="36.75" customHeight="1" x14ac:dyDescent="0.2">
      <c r="A208" s="58"/>
      <c r="B208" s="50"/>
      <c r="C208" s="15"/>
      <c r="D208" s="7" t="s">
        <v>6</v>
      </c>
      <c r="E208" s="14">
        <v>0</v>
      </c>
      <c r="F208" s="52">
        <f t="shared" si="78"/>
        <v>0</v>
      </c>
      <c r="G208" s="95">
        <v>0</v>
      </c>
      <c r="H208" s="95">
        <v>0</v>
      </c>
      <c r="I208" s="95">
        <v>0</v>
      </c>
      <c r="J208" s="95">
        <v>0</v>
      </c>
      <c r="K208" s="95">
        <v>0</v>
      </c>
      <c r="L208" s="77"/>
      <c r="M208" s="10"/>
    </row>
    <row r="209" spans="1:13" ht="47.25" customHeight="1" x14ac:dyDescent="0.2">
      <c r="A209" s="58"/>
      <c r="B209" s="50"/>
      <c r="C209" s="15"/>
      <c r="D209" s="7" t="s">
        <v>14</v>
      </c>
      <c r="E209" s="14">
        <v>0</v>
      </c>
      <c r="F209" s="52">
        <f t="shared" si="78"/>
        <v>0</v>
      </c>
      <c r="G209" s="95">
        <v>0</v>
      </c>
      <c r="H209" s="95">
        <v>0</v>
      </c>
      <c r="I209" s="95">
        <v>0</v>
      </c>
      <c r="J209" s="95">
        <v>0</v>
      </c>
      <c r="K209" s="95">
        <v>0</v>
      </c>
      <c r="L209" s="77"/>
      <c r="M209" s="10"/>
    </row>
    <row r="210" spans="1:13" ht="34.5" customHeight="1" x14ac:dyDescent="0.2">
      <c r="A210" s="59"/>
      <c r="B210" s="51"/>
      <c r="C210" s="11"/>
      <c r="D210" s="7" t="s">
        <v>20</v>
      </c>
      <c r="E210" s="14">
        <v>0</v>
      </c>
      <c r="F210" s="52">
        <f t="shared" si="78"/>
        <v>0</v>
      </c>
      <c r="G210" s="95">
        <v>0</v>
      </c>
      <c r="H210" s="95">
        <v>0</v>
      </c>
      <c r="I210" s="95">
        <v>0</v>
      </c>
      <c r="J210" s="95">
        <v>0</v>
      </c>
      <c r="K210" s="95">
        <v>0</v>
      </c>
      <c r="L210" s="77"/>
      <c r="M210" s="10"/>
    </row>
    <row r="211" spans="1:13" ht="15" x14ac:dyDescent="0.2">
      <c r="A211" s="57" t="s">
        <v>68</v>
      </c>
      <c r="B211" s="46" t="s">
        <v>113</v>
      </c>
      <c r="C211" s="9"/>
      <c r="D211" s="7" t="s">
        <v>2</v>
      </c>
      <c r="E211" s="14">
        <f>SUM(E212:E215)</f>
        <v>0</v>
      </c>
      <c r="F211" s="52">
        <f t="shared" si="74"/>
        <v>5213</v>
      </c>
      <c r="G211" s="52">
        <f t="shared" ref="G211:K211" si="79">SUM(G212:G215)</f>
        <v>5213</v>
      </c>
      <c r="H211" s="52">
        <f t="shared" si="79"/>
        <v>0</v>
      </c>
      <c r="I211" s="52">
        <f t="shared" si="79"/>
        <v>0</v>
      </c>
      <c r="J211" s="52">
        <f t="shared" si="79"/>
        <v>0</v>
      </c>
      <c r="K211" s="52">
        <f t="shared" si="79"/>
        <v>0</v>
      </c>
      <c r="L211" s="92"/>
      <c r="M211" s="9"/>
    </row>
    <row r="212" spans="1:13" ht="45" x14ac:dyDescent="0.2">
      <c r="A212" s="58"/>
      <c r="B212" s="50"/>
      <c r="C212" s="15"/>
      <c r="D212" s="7" t="s">
        <v>1</v>
      </c>
      <c r="E212" s="14">
        <v>0</v>
      </c>
      <c r="F212" s="52">
        <f t="shared" si="74"/>
        <v>0</v>
      </c>
      <c r="G212" s="95">
        <v>0</v>
      </c>
      <c r="H212" s="95">
        <v>0</v>
      </c>
      <c r="I212" s="95">
        <v>0</v>
      </c>
      <c r="J212" s="95">
        <v>0</v>
      </c>
      <c r="K212" s="95">
        <v>0</v>
      </c>
      <c r="L212" s="93"/>
      <c r="M212" s="15"/>
    </row>
    <row r="213" spans="1:13" ht="45" x14ac:dyDescent="0.2">
      <c r="A213" s="58"/>
      <c r="B213" s="50"/>
      <c r="C213" s="15"/>
      <c r="D213" s="7" t="s">
        <v>6</v>
      </c>
      <c r="E213" s="14">
        <v>0</v>
      </c>
      <c r="F213" s="52">
        <f t="shared" si="74"/>
        <v>0</v>
      </c>
      <c r="G213" s="95">
        <v>0</v>
      </c>
      <c r="H213" s="95">
        <v>0</v>
      </c>
      <c r="I213" s="95">
        <v>0</v>
      </c>
      <c r="J213" s="95">
        <v>0</v>
      </c>
      <c r="K213" s="95">
        <v>0</v>
      </c>
      <c r="L213" s="93"/>
      <c r="M213" s="15"/>
    </row>
    <row r="214" spans="1:13" ht="45" x14ac:dyDescent="0.2">
      <c r="A214" s="58"/>
      <c r="B214" s="50"/>
      <c r="C214" s="15"/>
      <c r="D214" s="7" t="s">
        <v>14</v>
      </c>
      <c r="E214" s="14">
        <v>0</v>
      </c>
      <c r="F214" s="52">
        <f t="shared" si="74"/>
        <v>5213</v>
      </c>
      <c r="G214" s="95">
        <v>5213</v>
      </c>
      <c r="H214" s="95">
        <v>0</v>
      </c>
      <c r="I214" s="95">
        <v>0</v>
      </c>
      <c r="J214" s="95">
        <v>0</v>
      </c>
      <c r="K214" s="95">
        <v>0</v>
      </c>
      <c r="L214" s="93"/>
      <c r="M214" s="15"/>
    </row>
    <row r="215" spans="1:13" ht="30" x14ac:dyDescent="0.2">
      <c r="A215" s="59"/>
      <c r="B215" s="51"/>
      <c r="C215" s="11"/>
      <c r="D215" s="7" t="s">
        <v>20</v>
      </c>
      <c r="E215" s="14">
        <v>0</v>
      </c>
      <c r="F215" s="52">
        <f t="shared" si="74"/>
        <v>0</v>
      </c>
      <c r="G215" s="95">
        <v>0</v>
      </c>
      <c r="H215" s="95">
        <v>0</v>
      </c>
      <c r="I215" s="95">
        <v>0</v>
      </c>
      <c r="J215" s="95">
        <v>0</v>
      </c>
      <c r="K215" s="95">
        <v>0</v>
      </c>
      <c r="L215" s="94"/>
      <c r="M215" s="11"/>
    </row>
    <row r="216" spans="1:13" ht="15" customHeight="1" x14ac:dyDescent="0.2">
      <c r="A216" s="57" t="s">
        <v>64</v>
      </c>
      <c r="B216" s="46" t="s">
        <v>114</v>
      </c>
      <c r="C216" s="9" t="s">
        <v>33</v>
      </c>
      <c r="D216" s="7" t="s">
        <v>2</v>
      </c>
      <c r="E216" s="14">
        <f>SUM(E217:E220)</f>
        <v>0</v>
      </c>
      <c r="F216" s="52">
        <f t="shared" ref="F216:F220" si="80">SUM(G216:K216)</f>
        <v>44306.200000000004</v>
      </c>
      <c r="G216" s="52">
        <f t="shared" ref="G216:K216" si="81">SUM(G217:G220)</f>
        <v>10450</v>
      </c>
      <c r="H216" s="52">
        <f t="shared" si="81"/>
        <v>11285.4</v>
      </c>
      <c r="I216" s="52">
        <f t="shared" si="81"/>
        <v>11285.4</v>
      </c>
      <c r="J216" s="52">
        <f t="shared" si="81"/>
        <v>11285.4</v>
      </c>
      <c r="K216" s="52">
        <f t="shared" si="81"/>
        <v>0</v>
      </c>
      <c r="L216" s="77"/>
      <c r="M216" s="10"/>
    </row>
    <row r="217" spans="1:13" ht="54" customHeight="1" x14ac:dyDescent="0.2">
      <c r="A217" s="58"/>
      <c r="B217" s="50"/>
      <c r="C217" s="15"/>
      <c r="D217" s="7" t="s">
        <v>1</v>
      </c>
      <c r="E217" s="14">
        <v>0</v>
      </c>
      <c r="F217" s="52">
        <f t="shared" si="80"/>
        <v>0</v>
      </c>
      <c r="G217" s="52">
        <v>0</v>
      </c>
      <c r="H217" s="52">
        <v>0</v>
      </c>
      <c r="I217" s="52">
        <v>0</v>
      </c>
      <c r="J217" s="52">
        <v>0</v>
      </c>
      <c r="K217" s="52">
        <v>0</v>
      </c>
      <c r="L217" s="77"/>
      <c r="M217" s="10"/>
    </row>
    <row r="218" spans="1:13" ht="39.75" customHeight="1" x14ac:dyDescent="0.2">
      <c r="A218" s="58"/>
      <c r="B218" s="50"/>
      <c r="C218" s="15"/>
      <c r="D218" s="7" t="s">
        <v>6</v>
      </c>
      <c r="E218" s="14">
        <v>0</v>
      </c>
      <c r="F218" s="52">
        <f t="shared" si="80"/>
        <v>0</v>
      </c>
      <c r="G218" s="52">
        <v>0</v>
      </c>
      <c r="H218" s="52">
        <v>0</v>
      </c>
      <c r="I218" s="52">
        <v>0</v>
      </c>
      <c r="J218" s="52">
        <v>0</v>
      </c>
      <c r="K218" s="52">
        <v>0</v>
      </c>
      <c r="L218" s="77"/>
      <c r="M218" s="10"/>
    </row>
    <row r="219" spans="1:13" ht="50.25" customHeight="1" x14ac:dyDescent="0.2">
      <c r="A219" s="58"/>
      <c r="B219" s="50"/>
      <c r="C219" s="15"/>
      <c r="D219" s="7" t="s">
        <v>14</v>
      </c>
      <c r="E219" s="14">
        <v>0</v>
      </c>
      <c r="F219" s="52">
        <f t="shared" si="80"/>
        <v>44306.200000000004</v>
      </c>
      <c r="G219" s="52">
        <v>10450</v>
      </c>
      <c r="H219" s="52">
        <v>11285.4</v>
      </c>
      <c r="I219" s="52">
        <v>11285.4</v>
      </c>
      <c r="J219" s="52">
        <v>11285.4</v>
      </c>
      <c r="K219" s="52">
        <v>0</v>
      </c>
      <c r="L219" s="77"/>
      <c r="M219" s="10"/>
    </row>
    <row r="220" spans="1:13" ht="39" customHeight="1" x14ac:dyDescent="0.2">
      <c r="A220" s="59"/>
      <c r="B220" s="51"/>
      <c r="C220" s="11"/>
      <c r="D220" s="7" t="s">
        <v>20</v>
      </c>
      <c r="E220" s="14">
        <v>0</v>
      </c>
      <c r="F220" s="52">
        <f t="shared" si="80"/>
        <v>0</v>
      </c>
      <c r="G220" s="52">
        <v>0</v>
      </c>
      <c r="H220" s="52">
        <v>0</v>
      </c>
      <c r="I220" s="52">
        <v>0</v>
      </c>
      <c r="J220" s="52">
        <v>0</v>
      </c>
      <c r="K220" s="52">
        <v>0</v>
      </c>
      <c r="L220" s="77"/>
      <c r="M220" s="10"/>
    </row>
    <row r="221" spans="1:13" ht="15" customHeight="1" x14ac:dyDescent="0.2">
      <c r="A221" s="57" t="s">
        <v>67</v>
      </c>
      <c r="B221" s="46" t="s">
        <v>115</v>
      </c>
      <c r="C221" s="9" t="s">
        <v>33</v>
      </c>
      <c r="D221" s="7" t="s">
        <v>2</v>
      </c>
      <c r="E221" s="14">
        <f>SUM(E222:E225)</f>
        <v>0</v>
      </c>
      <c r="F221" s="52">
        <f t="shared" ref="F221:F230" si="82">SUM(G221:K221)</f>
        <v>0</v>
      </c>
      <c r="G221" s="52">
        <f t="shared" ref="G221:K221" si="83">SUM(G222:G225)</f>
        <v>0</v>
      </c>
      <c r="H221" s="52">
        <f t="shared" si="83"/>
        <v>0</v>
      </c>
      <c r="I221" s="52">
        <f t="shared" si="83"/>
        <v>0</v>
      </c>
      <c r="J221" s="52">
        <f t="shared" si="83"/>
        <v>0</v>
      </c>
      <c r="K221" s="52">
        <f t="shared" si="83"/>
        <v>0</v>
      </c>
      <c r="L221" s="77"/>
      <c r="M221" s="10"/>
    </row>
    <row r="222" spans="1:13" ht="51.75" customHeight="1" x14ac:dyDescent="0.2">
      <c r="A222" s="58"/>
      <c r="B222" s="50"/>
      <c r="C222" s="15"/>
      <c r="D222" s="7" t="s">
        <v>1</v>
      </c>
      <c r="E222" s="14">
        <v>0</v>
      </c>
      <c r="F222" s="52">
        <f t="shared" si="82"/>
        <v>0</v>
      </c>
      <c r="G222" s="52">
        <v>0</v>
      </c>
      <c r="H222" s="52">
        <v>0</v>
      </c>
      <c r="I222" s="52">
        <v>0</v>
      </c>
      <c r="J222" s="52">
        <v>0</v>
      </c>
      <c r="K222" s="52">
        <v>0</v>
      </c>
      <c r="L222" s="77"/>
      <c r="M222" s="10"/>
    </row>
    <row r="223" spans="1:13" ht="39" customHeight="1" x14ac:dyDescent="0.2">
      <c r="A223" s="58"/>
      <c r="B223" s="50"/>
      <c r="C223" s="15"/>
      <c r="D223" s="7" t="s">
        <v>6</v>
      </c>
      <c r="E223" s="14">
        <v>0</v>
      </c>
      <c r="F223" s="52">
        <f t="shared" si="82"/>
        <v>0</v>
      </c>
      <c r="G223" s="52">
        <v>0</v>
      </c>
      <c r="H223" s="52">
        <v>0</v>
      </c>
      <c r="I223" s="52">
        <v>0</v>
      </c>
      <c r="J223" s="52">
        <v>0</v>
      </c>
      <c r="K223" s="52">
        <v>0</v>
      </c>
      <c r="L223" s="77"/>
      <c r="M223" s="10"/>
    </row>
    <row r="224" spans="1:13" ht="52.5" customHeight="1" x14ac:dyDescent="0.2">
      <c r="A224" s="58"/>
      <c r="B224" s="50"/>
      <c r="C224" s="15"/>
      <c r="D224" s="7" t="s">
        <v>14</v>
      </c>
      <c r="E224" s="14">
        <v>0</v>
      </c>
      <c r="F224" s="52">
        <f t="shared" si="82"/>
        <v>0</v>
      </c>
      <c r="G224" s="52">
        <v>0</v>
      </c>
      <c r="H224" s="52">
        <v>0</v>
      </c>
      <c r="I224" s="52">
        <v>0</v>
      </c>
      <c r="J224" s="52">
        <v>0</v>
      </c>
      <c r="K224" s="52">
        <v>0</v>
      </c>
      <c r="L224" s="77"/>
      <c r="M224" s="10"/>
    </row>
    <row r="225" spans="1:13" ht="40.5" customHeight="1" x14ac:dyDescent="0.2">
      <c r="A225" s="59"/>
      <c r="B225" s="51"/>
      <c r="C225" s="11"/>
      <c r="D225" s="7" t="s">
        <v>20</v>
      </c>
      <c r="E225" s="14">
        <v>0</v>
      </c>
      <c r="F225" s="52">
        <f t="shared" si="82"/>
        <v>0</v>
      </c>
      <c r="G225" s="52">
        <v>0</v>
      </c>
      <c r="H225" s="52">
        <v>0</v>
      </c>
      <c r="I225" s="52">
        <v>0</v>
      </c>
      <c r="J225" s="52">
        <v>0</v>
      </c>
      <c r="K225" s="52">
        <v>0</v>
      </c>
      <c r="L225" s="77"/>
      <c r="M225" s="10"/>
    </row>
    <row r="226" spans="1:13" ht="15" customHeight="1" x14ac:dyDescent="0.2">
      <c r="A226" s="57" t="s">
        <v>69</v>
      </c>
      <c r="B226" s="46" t="s">
        <v>116</v>
      </c>
      <c r="C226" s="9" t="s">
        <v>33</v>
      </c>
      <c r="D226" s="7" t="s">
        <v>2</v>
      </c>
      <c r="E226" s="14">
        <f>SUM(E227:E230)</f>
        <v>0</v>
      </c>
      <c r="F226" s="52">
        <f t="shared" si="82"/>
        <v>4750</v>
      </c>
      <c r="G226" s="52">
        <f t="shared" ref="G226:K226" si="84">SUM(G227:G230)</f>
        <v>4750</v>
      </c>
      <c r="H226" s="52">
        <f t="shared" si="84"/>
        <v>0</v>
      </c>
      <c r="I226" s="52">
        <f t="shared" si="84"/>
        <v>0</v>
      </c>
      <c r="J226" s="52">
        <f t="shared" si="84"/>
        <v>0</v>
      </c>
      <c r="K226" s="52">
        <f t="shared" si="84"/>
        <v>0</v>
      </c>
      <c r="L226" s="77"/>
      <c r="M226" s="10"/>
    </row>
    <row r="227" spans="1:13" ht="54" customHeight="1" x14ac:dyDescent="0.2">
      <c r="A227" s="58"/>
      <c r="B227" s="50"/>
      <c r="C227" s="15"/>
      <c r="D227" s="7" t="s">
        <v>1</v>
      </c>
      <c r="E227" s="14">
        <v>0</v>
      </c>
      <c r="F227" s="52">
        <f t="shared" si="82"/>
        <v>0</v>
      </c>
      <c r="G227" s="52">
        <v>0</v>
      </c>
      <c r="H227" s="52">
        <v>0</v>
      </c>
      <c r="I227" s="52">
        <v>0</v>
      </c>
      <c r="J227" s="52">
        <v>0</v>
      </c>
      <c r="K227" s="52">
        <v>0</v>
      </c>
      <c r="L227" s="77"/>
      <c r="M227" s="10"/>
    </row>
    <row r="228" spans="1:13" ht="39" customHeight="1" x14ac:dyDescent="0.2">
      <c r="A228" s="58"/>
      <c r="B228" s="50"/>
      <c r="C228" s="15"/>
      <c r="D228" s="7" t="s">
        <v>6</v>
      </c>
      <c r="E228" s="14">
        <v>0</v>
      </c>
      <c r="F228" s="52">
        <f t="shared" si="82"/>
        <v>0</v>
      </c>
      <c r="G228" s="52">
        <v>0</v>
      </c>
      <c r="H228" s="52">
        <v>0</v>
      </c>
      <c r="I228" s="52">
        <v>0</v>
      </c>
      <c r="J228" s="52">
        <v>0</v>
      </c>
      <c r="K228" s="52">
        <v>0</v>
      </c>
      <c r="L228" s="77"/>
      <c r="M228" s="10"/>
    </row>
    <row r="229" spans="1:13" ht="47.25" customHeight="1" x14ac:dyDescent="0.2">
      <c r="A229" s="58"/>
      <c r="B229" s="50"/>
      <c r="C229" s="15"/>
      <c r="D229" s="7" t="s">
        <v>14</v>
      </c>
      <c r="E229" s="14">
        <v>0</v>
      </c>
      <c r="F229" s="52">
        <f t="shared" si="82"/>
        <v>4750</v>
      </c>
      <c r="G229" s="52">
        <v>4750</v>
      </c>
      <c r="H229" s="52">
        <v>0</v>
      </c>
      <c r="I229" s="52">
        <v>0</v>
      </c>
      <c r="J229" s="52">
        <v>0</v>
      </c>
      <c r="K229" s="52">
        <v>0</v>
      </c>
      <c r="L229" s="77"/>
      <c r="M229" s="10"/>
    </row>
    <row r="230" spans="1:13" ht="34.5" customHeight="1" x14ac:dyDescent="0.2">
      <c r="A230" s="59"/>
      <c r="B230" s="51"/>
      <c r="C230" s="11"/>
      <c r="D230" s="7" t="s">
        <v>20</v>
      </c>
      <c r="E230" s="14">
        <v>0</v>
      </c>
      <c r="F230" s="52">
        <f t="shared" si="82"/>
        <v>0</v>
      </c>
      <c r="G230" s="52">
        <v>0</v>
      </c>
      <c r="H230" s="52">
        <v>0</v>
      </c>
      <c r="I230" s="52">
        <v>0</v>
      </c>
      <c r="J230" s="52">
        <v>0</v>
      </c>
      <c r="K230" s="52">
        <v>0</v>
      </c>
      <c r="L230" s="77"/>
      <c r="M230" s="10"/>
    </row>
    <row r="231" spans="1:13" ht="15" customHeight="1" x14ac:dyDescent="0.2">
      <c r="A231" s="57" t="s">
        <v>71</v>
      </c>
      <c r="B231" s="46" t="s">
        <v>117</v>
      </c>
      <c r="C231" s="9">
        <v>2020</v>
      </c>
      <c r="D231" s="7" t="s">
        <v>2</v>
      </c>
      <c r="E231" s="14">
        <f>SUM(E232:E235)</f>
        <v>0</v>
      </c>
      <c r="F231" s="52">
        <f t="shared" ref="F231:F240" si="85">SUM(G231:K231)</f>
        <v>3861</v>
      </c>
      <c r="G231" s="52">
        <f t="shared" ref="G231:K231" si="86">SUM(G232:G235)</f>
        <v>3861</v>
      </c>
      <c r="H231" s="52">
        <f t="shared" si="86"/>
        <v>0</v>
      </c>
      <c r="I231" s="52">
        <f t="shared" si="86"/>
        <v>0</v>
      </c>
      <c r="J231" s="52">
        <f t="shared" si="86"/>
        <v>0</v>
      </c>
      <c r="K231" s="52">
        <f t="shared" si="86"/>
        <v>0</v>
      </c>
      <c r="L231" s="77"/>
      <c r="M231" s="10"/>
    </row>
    <row r="232" spans="1:13" ht="51.75" customHeight="1" x14ac:dyDescent="0.2">
      <c r="A232" s="58"/>
      <c r="B232" s="50"/>
      <c r="C232" s="15"/>
      <c r="D232" s="7" t="s">
        <v>1</v>
      </c>
      <c r="E232" s="14">
        <v>0</v>
      </c>
      <c r="F232" s="52">
        <f t="shared" si="85"/>
        <v>0</v>
      </c>
      <c r="G232" s="52">
        <v>0</v>
      </c>
      <c r="H232" s="52">
        <v>0</v>
      </c>
      <c r="I232" s="52">
        <v>0</v>
      </c>
      <c r="J232" s="52">
        <v>0</v>
      </c>
      <c r="K232" s="52">
        <v>0</v>
      </c>
      <c r="L232" s="77"/>
      <c r="M232" s="10"/>
    </row>
    <row r="233" spans="1:13" ht="39" customHeight="1" x14ac:dyDescent="0.2">
      <c r="A233" s="58"/>
      <c r="B233" s="50"/>
      <c r="C233" s="15"/>
      <c r="D233" s="7" t="s">
        <v>6</v>
      </c>
      <c r="E233" s="14">
        <v>0</v>
      </c>
      <c r="F233" s="52">
        <f t="shared" si="85"/>
        <v>0</v>
      </c>
      <c r="G233" s="52">
        <v>0</v>
      </c>
      <c r="H233" s="52">
        <v>0</v>
      </c>
      <c r="I233" s="52">
        <v>0</v>
      </c>
      <c r="J233" s="52">
        <v>0</v>
      </c>
      <c r="K233" s="52">
        <v>0</v>
      </c>
      <c r="L233" s="77"/>
      <c r="M233" s="10"/>
    </row>
    <row r="234" spans="1:13" ht="52.5" customHeight="1" x14ac:dyDescent="0.2">
      <c r="A234" s="58"/>
      <c r="B234" s="50"/>
      <c r="C234" s="15"/>
      <c r="D234" s="7" t="s">
        <v>14</v>
      </c>
      <c r="E234" s="14">
        <v>0</v>
      </c>
      <c r="F234" s="52">
        <f t="shared" si="85"/>
        <v>3861</v>
      </c>
      <c r="G234" s="52">
        <v>3861</v>
      </c>
      <c r="H234" s="52">
        <v>0</v>
      </c>
      <c r="I234" s="52">
        <v>0</v>
      </c>
      <c r="J234" s="52">
        <v>0</v>
      </c>
      <c r="K234" s="52">
        <v>0</v>
      </c>
      <c r="L234" s="77"/>
      <c r="M234" s="10"/>
    </row>
    <row r="235" spans="1:13" ht="40.5" customHeight="1" x14ac:dyDescent="0.2">
      <c r="A235" s="59"/>
      <c r="B235" s="51"/>
      <c r="C235" s="11"/>
      <c r="D235" s="7" t="s">
        <v>20</v>
      </c>
      <c r="E235" s="14">
        <v>0</v>
      </c>
      <c r="F235" s="52">
        <f t="shared" si="85"/>
        <v>0</v>
      </c>
      <c r="G235" s="52">
        <v>0</v>
      </c>
      <c r="H235" s="52">
        <v>0</v>
      </c>
      <c r="I235" s="52">
        <v>0</v>
      </c>
      <c r="J235" s="52">
        <v>0</v>
      </c>
      <c r="K235" s="52">
        <v>0</v>
      </c>
      <c r="L235" s="77"/>
      <c r="M235" s="10"/>
    </row>
    <row r="236" spans="1:13" ht="15" customHeight="1" x14ac:dyDescent="0.2">
      <c r="A236" s="57" t="s">
        <v>72</v>
      </c>
      <c r="B236" s="46" t="s">
        <v>118</v>
      </c>
      <c r="C236" s="9">
        <v>2020</v>
      </c>
      <c r="D236" s="7" t="s">
        <v>2</v>
      </c>
      <c r="E236" s="14">
        <f>SUM(E237:E240)</f>
        <v>0</v>
      </c>
      <c r="F236" s="52">
        <f t="shared" si="85"/>
        <v>4002.4</v>
      </c>
      <c r="G236" s="52">
        <f t="shared" ref="G236:K236" si="87">SUM(G237:G240)</f>
        <v>4002.4</v>
      </c>
      <c r="H236" s="52">
        <f t="shared" si="87"/>
        <v>0</v>
      </c>
      <c r="I236" s="52">
        <f t="shared" si="87"/>
        <v>0</v>
      </c>
      <c r="J236" s="52">
        <f t="shared" si="87"/>
        <v>0</v>
      </c>
      <c r="K236" s="52">
        <f t="shared" si="87"/>
        <v>0</v>
      </c>
      <c r="L236" s="77"/>
      <c r="M236" s="10"/>
    </row>
    <row r="237" spans="1:13" ht="54" customHeight="1" x14ac:dyDescent="0.2">
      <c r="A237" s="58"/>
      <c r="B237" s="50"/>
      <c r="C237" s="15"/>
      <c r="D237" s="7" t="s">
        <v>1</v>
      </c>
      <c r="E237" s="14">
        <v>0</v>
      </c>
      <c r="F237" s="52">
        <f t="shared" si="85"/>
        <v>0</v>
      </c>
      <c r="G237" s="52">
        <v>0</v>
      </c>
      <c r="H237" s="52">
        <v>0</v>
      </c>
      <c r="I237" s="52">
        <v>0</v>
      </c>
      <c r="J237" s="52">
        <v>0</v>
      </c>
      <c r="K237" s="52">
        <v>0</v>
      </c>
      <c r="L237" s="77"/>
      <c r="M237" s="10"/>
    </row>
    <row r="238" spans="1:13" ht="39" customHeight="1" x14ac:dyDescent="0.2">
      <c r="A238" s="58"/>
      <c r="B238" s="50"/>
      <c r="C238" s="15"/>
      <c r="D238" s="7" t="s">
        <v>6</v>
      </c>
      <c r="E238" s="14">
        <v>0</v>
      </c>
      <c r="F238" s="52">
        <f t="shared" si="85"/>
        <v>0</v>
      </c>
      <c r="G238" s="52">
        <v>0</v>
      </c>
      <c r="H238" s="52">
        <v>0</v>
      </c>
      <c r="I238" s="52">
        <v>0</v>
      </c>
      <c r="J238" s="52">
        <v>0</v>
      </c>
      <c r="K238" s="52">
        <v>0</v>
      </c>
      <c r="L238" s="77"/>
      <c r="M238" s="10"/>
    </row>
    <row r="239" spans="1:13" ht="47.25" customHeight="1" x14ac:dyDescent="0.2">
      <c r="A239" s="58"/>
      <c r="B239" s="50"/>
      <c r="C239" s="15"/>
      <c r="D239" s="7" t="s">
        <v>14</v>
      </c>
      <c r="E239" s="14">
        <v>0</v>
      </c>
      <c r="F239" s="52">
        <f t="shared" si="85"/>
        <v>4002.4</v>
      </c>
      <c r="G239" s="52">
        <v>4002.4</v>
      </c>
      <c r="H239" s="52">
        <v>0</v>
      </c>
      <c r="I239" s="52">
        <v>0</v>
      </c>
      <c r="J239" s="52">
        <v>0</v>
      </c>
      <c r="K239" s="52">
        <v>0</v>
      </c>
      <c r="L239" s="77"/>
      <c r="M239" s="10"/>
    </row>
    <row r="240" spans="1:13" ht="34.5" customHeight="1" x14ac:dyDescent="0.2">
      <c r="A240" s="59"/>
      <c r="B240" s="51"/>
      <c r="C240" s="11"/>
      <c r="D240" s="7" t="s">
        <v>20</v>
      </c>
      <c r="E240" s="14">
        <v>0</v>
      </c>
      <c r="F240" s="52">
        <f t="shared" si="85"/>
        <v>0</v>
      </c>
      <c r="G240" s="52">
        <v>0</v>
      </c>
      <c r="H240" s="52">
        <v>0</v>
      </c>
      <c r="I240" s="52">
        <v>0</v>
      </c>
      <c r="J240" s="52">
        <v>0</v>
      </c>
      <c r="K240" s="52">
        <v>0</v>
      </c>
      <c r="L240" s="77"/>
      <c r="M240" s="10"/>
    </row>
    <row r="241" spans="1:14" ht="15" customHeight="1" x14ac:dyDescent="0.2">
      <c r="A241" s="57" t="s">
        <v>73</v>
      </c>
      <c r="B241" s="46" t="s">
        <v>123</v>
      </c>
      <c r="C241" s="9">
        <v>2020</v>
      </c>
      <c r="D241" s="7" t="s">
        <v>2</v>
      </c>
      <c r="E241" s="14">
        <f>SUM(E242:E245)</f>
        <v>0</v>
      </c>
      <c r="F241" s="52">
        <f t="shared" ref="F241:F275" si="88">SUM(G241:K241)</f>
        <v>386</v>
      </c>
      <c r="G241" s="52">
        <f t="shared" ref="G241:K241" si="89">SUM(G242:G245)</f>
        <v>386</v>
      </c>
      <c r="H241" s="52">
        <f t="shared" si="89"/>
        <v>0</v>
      </c>
      <c r="I241" s="52">
        <f t="shared" si="89"/>
        <v>0</v>
      </c>
      <c r="J241" s="52">
        <f t="shared" si="89"/>
        <v>0</v>
      </c>
      <c r="K241" s="52">
        <f t="shared" si="89"/>
        <v>0</v>
      </c>
      <c r="L241" s="77"/>
      <c r="M241" s="10"/>
    </row>
    <row r="242" spans="1:14" ht="54" customHeight="1" x14ac:dyDescent="0.2">
      <c r="A242" s="58"/>
      <c r="B242" s="50"/>
      <c r="C242" s="15"/>
      <c r="D242" s="7" t="s">
        <v>1</v>
      </c>
      <c r="E242" s="14">
        <v>0</v>
      </c>
      <c r="F242" s="52">
        <f t="shared" si="88"/>
        <v>0</v>
      </c>
      <c r="G242" s="52">
        <v>0</v>
      </c>
      <c r="H242" s="52">
        <v>0</v>
      </c>
      <c r="I242" s="52">
        <v>0</v>
      </c>
      <c r="J242" s="52">
        <v>0</v>
      </c>
      <c r="K242" s="52">
        <v>0</v>
      </c>
      <c r="L242" s="77"/>
      <c r="M242" s="10"/>
    </row>
    <row r="243" spans="1:14" ht="39" customHeight="1" x14ac:dyDescent="0.2">
      <c r="A243" s="58"/>
      <c r="B243" s="50"/>
      <c r="C243" s="15"/>
      <c r="D243" s="7" t="s">
        <v>6</v>
      </c>
      <c r="E243" s="14">
        <v>0</v>
      </c>
      <c r="F243" s="52">
        <f t="shared" si="88"/>
        <v>0</v>
      </c>
      <c r="G243" s="52">
        <v>0</v>
      </c>
      <c r="H243" s="52">
        <v>0</v>
      </c>
      <c r="I243" s="52">
        <v>0</v>
      </c>
      <c r="J243" s="52">
        <v>0</v>
      </c>
      <c r="K243" s="52">
        <v>0</v>
      </c>
      <c r="L243" s="77"/>
      <c r="M243" s="10"/>
    </row>
    <row r="244" spans="1:14" ht="47.25" customHeight="1" x14ac:dyDescent="0.2">
      <c r="A244" s="58"/>
      <c r="B244" s="50"/>
      <c r="C244" s="15"/>
      <c r="D244" s="7" t="s">
        <v>14</v>
      </c>
      <c r="E244" s="14">
        <v>0</v>
      </c>
      <c r="F244" s="52">
        <f t="shared" si="88"/>
        <v>386</v>
      </c>
      <c r="G244" s="52">
        <v>386</v>
      </c>
      <c r="H244" s="52">
        <v>0</v>
      </c>
      <c r="I244" s="52">
        <v>0</v>
      </c>
      <c r="J244" s="52">
        <v>0</v>
      </c>
      <c r="K244" s="52">
        <v>0</v>
      </c>
      <c r="L244" s="77"/>
      <c r="M244" s="10"/>
    </row>
    <row r="245" spans="1:14" ht="34.5" customHeight="1" x14ac:dyDescent="0.2">
      <c r="A245" s="59"/>
      <c r="B245" s="51"/>
      <c r="C245" s="11"/>
      <c r="D245" s="7" t="s">
        <v>20</v>
      </c>
      <c r="E245" s="14">
        <v>0</v>
      </c>
      <c r="F245" s="52">
        <f t="shared" si="88"/>
        <v>0</v>
      </c>
      <c r="G245" s="52">
        <v>0</v>
      </c>
      <c r="H245" s="52">
        <v>0</v>
      </c>
      <c r="I245" s="52">
        <v>0</v>
      </c>
      <c r="J245" s="52">
        <v>0</v>
      </c>
      <c r="K245" s="52">
        <v>0</v>
      </c>
      <c r="L245" s="77"/>
      <c r="M245" s="10"/>
    </row>
    <row r="246" spans="1:14" ht="15" customHeight="1" x14ac:dyDescent="0.2">
      <c r="A246" s="57" t="s">
        <v>75</v>
      </c>
      <c r="B246" s="46" t="s">
        <v>119</v>
      </c>
      <c r="C246" s="9">
        <v>2020</v>
      </c>
      <c r="D246" s="7" t="s">
        <v>2</v>
      </c>
      <c r="E246" s="14">
        <f>SUM(E247:E250)</f>
        <v>0</v>
      </c>
      <c r="F246" s="52">
        <f t="shared" ref="F246:F250" si="90">SUM(G246:K246)</f>
        <v>24400</v>
      </c>
      <c r="G246" s="52">
        <f t="shared" ref="G246:K246" si="91">SUM(G247:G250)</f>
        <v>24400</v>
      </c>
      <c r="H246" s="52">
        <f t="shared" si="91"/>
        <v>0</v>
      </c>
      <c r="I246" s="52">
        <f t="shared" si="91"/>
        <v>0</v>
      </c>
      <c r="J246" s="52">
        <f t="shared" si="91"/>
        <v>0</v>
      </c>
      <c r="K246" s="52">
        <f t="shared" si="91"/>
        <v>0</v>
      </c>
      <c r="L246" s="77"/>
      <c r="M246" s="10"/>
    </row>
    <row r="247" spans="1:14" ht="54" customHeight="1" x14ac:dyDescent="0.2">
      <c r="A247" s="58"/>
      <c r="B247" s="50"/>
      <c r="C247" s="15"/>
      <c r="D247" s="7" t="s">
        <v>1</v>
      </c>
      <c r="E247" s="14">
        <v>0</v>
      </c>
      <c r="F247" s="52">
        <f t="shared" si="90"/>
        <v>0</v>
      </c>
      <c r="G247" s="52">
        <v>0</v>
      </c>
      <c r="H247" s="52">
        <v>0</v>
      </c>
      <c r="I247" s="52">
        <v>0</v>
      </c>
      <c r="J247" s="52">
        <v>0</v>
      </c>
      <c r="K247" s="52">
        <v>0</v>
      </c>
      <c r="L247" s="77"/>
      <c r="M247" s="10"/>
    </row>
    <row r="248" spans="1:14" ht="54.75" customHeight="1" x14ac:dyDescent="0.2">
      <c r="A248" s="58"/>
      <c r="B248" s="50"/>
      <c r="C248" s="15"/>
      <c r="D248" s="7" t="s">
        <v>6</v>
      </c>
      <c r="E248" s="14">
        <v>0</v>
      </c>
      <c r="F248" s="52">
        <f t="shared" si="90"/>
        <v>0</v>
      </c>
      <c r="G248" s="52">
        <v>0</v>
      </c>
      <c r="H248" s="52">
        <v>0</v>
      </c>
      <c r="I248" s="52">
        <v>0</v>
      </c>
      <c r="J248" s="52">
        <v>0</v>
      </c>
      <c r="K248" s="52">
        <v>0</v>
      </c>
      <c r="L248" s="77"/>
      <c r="M248" s="10"/>
    </row>
    <row r="249" spans="1:14" ht="47.25" customHeight="1" x14ac:dyDescent="0.2">
      <c r="A249" s="58"/>
      <c r="B249" s="50"/>
      <c r="C249" s="15"/>
      <c r="D249" s="7" t="s">
        <v>14</v>
      </c>
      <c r="E249" s="14">
        <v>0</v>
      </c>
      <c r="F249" s="52">
        <f t="shared" si="90"/>
        <v>24400</v>
      </c>
      <c r="G249" s="52">
        <v>24400</v>
      </c>
      <c r="H249" s="52">
        <v>0</v>
      </c>
      <c r="I249" s="52">
        <v>0</v>
      </c>
      <c r="J249" s="52">
        <v>0</v>
      </c>
      <c r="K249" s="52">
        <v>0</v>
      </c>
      <c r="L249" s="77"/>
      <c r="M249" s="10"/>
      <c r="N249" s="96"/>
    </row>
    <row r="250" spans="1:14" ht="34.5" customHeight="1" x14ac:dyDescent="0.2">
      <c r="A250" s="59"/>
      <c r="B250" s="51"/>
      <c r="C250" s="11"/>
      <c r="D250" s="7" t="s">
        <v>20</v>
      </c>
      <c r="E250" s="14">
        <v>0</v>
      </c>
      <c r="F250" s="52">
        <f t="shared" si="90"/>
        <v>0</v>
      </c>
      <c r="G250" s="52">
        <v>0</v>
      </c>
      <c r="H250" s="52">
        <v>0</v>
      </c>
      <c r="I250" s="52">
        <v>0</v>
      </c>
      <c r="J250" s="52">
        <v>0</v>
      </c>
      <c r="K250" s="52">
        <v>0</v>
      </c>
      <c r="L250" s="77"/>
      <c r="M250" s="10"/>
    </row>
    <row r="251" spans="1:14" ht="15" customHeight="1" x14ac:dyDescent="0.2">
      <c r="A251" s="57" t="s">
        <v>76</v>
      </c>
      <c r="B251" s="46" t="s">
        <v>124</v>
      </c>
      <c r="C251" s="9">
        <v>2020</v>
      </c>
      <c r="D251" s="7" t="s">
        <v>2</v>
      </c>
      <c r="E251" s="14">
        <f>SUM(E252:E255)</f>
        <v>0</v>
      </c>
      <c r="F251" s="52">
        <f t="shared" ref="F251:F265" si="92">SUM(G251:K251)</f>
        <v>590.95000000000005</v>
      </c>
      <c r="G251" s="52">
        <f t="shared" ref="G251:K251" si="93">SUM(G252:G255)</f>
        <v>590.95000000000005</v>
      </c>
      <c r="H251" s="52">
        <f t="shared" si="93"/>
        <v>0</v>
      </c>
      <c r="I251" s="52">
        <f t="shared" si="93"/>
        <v>0</v>
      </c>
      <c r="J251" s="52">
        <f t="shared" si="93"/>
        <v>0</v>
      </c>
      <c r="K251" s="52">
        <f t="shared" si="93"/>
        <v>0</v>
      </c>
      <c r="L251" s="77"/>
      <c r="M251" s="10"/>
    </row>
    <row r="252" spans="1:14" ht="54" customHeight="1" x14ac:dyDescent="0.2">
      <c r="A252" s="58"/>
      <c r="B252" s="50"/>
      <c r="C252" s="15"/>
      <c r="D252" s="7" t="s">
        <v>1</v>
      </c>
      <c r="E252" s="14">
        <v>0</v>
      </c>
      <c r="F252" s="52">
        <f t="shared" si="92"/>
        <v>0</v>
      </c>
      <c r="G252" s="52">
        <v>0</v>
      </c>
      <c r="H252" s="52">
        <v>0</v>
      </c>
      <c r="I252" s="52">
        <v>0</v>
      </c>
      <c r="J252" s="52">
        <v>0</v>
      </c>
      <c r="K252" s="52">
        <v>0</v>
      </c>
      <c r="L252" s="77"/>
      <c r="M252" s="10"/>
    </row>
    <row r="253" spans="1:14" ht="45" x14ac:dyDescent="0.2">
      <c r="A253" s="58"/>
      <c r="B253" s="50"/>
      <c r="C253" s="15"/>
      <c r="D253" s="7" t="s">
        <v>6</v>
      </c>
      <c r="E253" s="14">
        <v>0</v>
      </c>
      <c r="F253" s="52">
        <f t="shared" si="92"/>
        <v>0</v>
      </c>
      <c r="G253" s="52">
        <v>0</v>
      </c>
      <c r="H253" s="52">
        <v>0</v>
      </c>
      <c r="I253" s="52">
        <v>0</v>
      </c>
      <c r="J253" s="52">
        <v>0</v>
      </c>
      <c r="K253" s="52">
        <v>0</v>
      </c>
      <c r="L253" s="77"/>
      <c r="M253" s="10"/>
    </row>
    <row r="254" spans="1:14" ht="47.25" customHeight="1" x14ac:dyDescent="0.2">
      <c r="A254" s="58"/>
      <c r="B254" s="50"/>
      <c r="C254" s="15"/>
      <c r="D254" s="7" t="s">
        <v>14</v>
      </c>
      <c r="E254" s="14">
        <v>0</v>
      </c>
      <c r="F254" s="52">
        <f t="shared" si="92"/>
        <v>590.95000000000005</v>
      </c>
      <c r="G254" s="52">
        <v>590.95000000000005</v>
      </c>
      <c r="H254" s="52">
        <v>0</v>
      </c>
      <c r="I254" s="52">
        <v>0</v>
      </c>
      <c r="J254" s="52">
        <v>0</v>
      </c>
      <c r="K254" s="52">
        <v>0</v>
      </c>
      <c r="L254" s="77"/>
      <c r="M254" s="10"/>
      <c r="N254" s="96"/>
    </row>
    <row r="255" spans="1:14" ht="34.5" customHeight="1" x14ac:dyDescent="0.2">
      <c r="A255" s="59"/>
      <c r="B255" s="51"/>
      <c r="C255" s="11"/>
      <c r="D255" s="7" t="s">
        <v>20</v>
      </c>
      <c r="E255" s="14">
        <v>0</v>
      </c>
      <c r="F255" s="52">
        <f t="shared" si="92"/>
        <v>0</v>
      </c>
      <c r="G255" s="52">
        <v>0</v>
      </c>
      <c r="H255" s="52">
        <v>0</v>
      </c>
      <c r="I255" s="52">
        <v>0</v>
      </c>
      <c r="J255" s="52">
        <v>0</v>
      </c>
      <c r="K255" s="52">
        <v>0</v>
      </c>
      <c r="L255" s="77"/>
      <c r="M255" s="10"/>
    </row>
    <row r="256" spans="1:14" ht="15" customHeight="1" x14ac:dyDescent="0.2">
      <c r="A256" s="57" t="s">
        <v>102</v>
      </c>
      <c r="B256" s="46" t="s">
        <v>125</v>
      </c>
      <c r="C256" s="9">
        <v>2020</v>
      </c>
      <c r="D256" s="7" t="s">
        <v>2</v>
      </c>
      <c r="E256" s="14">
        <f>SUM(E257:E260)</f>
        <v>0</v>
      </c>
      <c r="F256" s="52">
        <f t="shared" si="92"/>
        <v>170</v>
      </c>
      <c r="G256" s="52">
        <f t="shared" ref="G256:K256" si="94">SUM(G257:G260)</f>
        <v>0</v>
      </c>
      <c r="H256" s="52">
        <f t="shared" si="94"/>
        <v>170</v>
      </c>
      <c r="I256" s="52">
        <f t="shared" si="94"/>
        <v>0</v>
      </c>
      <c r="J256" s="52">
        <f t="shared" si="94"/>
        <v>0</v>
      </c>
      <c r="K256" s="52">
        <f t="shared" si="94"/>
        <v>0</v>
      </c>
      <c r="L256" s="77"/>
      <c r="M256" s="10"/>
    </row>
    <row r="257" spans="1:14" ht="54" customHeight="1" x14ac:dyDescent="0.2">
      <c r="A257" s="58"/>
      <c r="B257" s="50"/>
      <c r="C257" s="15"/>
      <c r="D257" s="7" t="s">
        <v>1</v>
      </c>
      <c r="E257" s="14">
        <v>0</v>
      </c>
      <c r="F257" s="52">
        <f t="shared" si="92"/>
        <v>0</v>
      </c>
      <c r="G257" s="52">
        <v>0</v>
      </c>
      <c r="H257" s="52">
        <v>0</v>
      </c>
      <c r="I257" s="52">
        <v>0</v>
      </c>
      <c r="J257" s="52">
        <v>0</v>
      </c>
      <c r="K257" s="52">
        <v>0</v>
      </c>
      <c r="L257" s="77"/>
      <c r="M257" s="10"/>
    </row>
    <row r="258" spans="1:14" ht="39" customHeight="1" x14ac:dyDescent="0.2">
      <c r="A258" s="58"/>
      <c r="B258" s="50"/>
      <c r="C258" s="15"/>
      <c r="D258" s="7" t="s">
        <v>6</v>
      </c>
      <c r="E258" s="14">
        <v>0</v>
      </c>
      <c r="F258" s="52">
        <f t="shared" si="92"/>
        <v>0</v>
      </c>
      <c r="G258" s="52">
        <v>0</v>
      </c>
      <c r="H258" s="52">
        <v>0</v>
      </c>
      <c r="I258" s="52">
        <v>0</v>
      </c>
      <c r="J258" s="52">
        <v>0</v>
      </c>
      <c r="K258" s="52">
        <v>0</v>
      </c>
      <c r="L258" s="77"/>
      <c r="M258" s="10"/>
    </row>
    <row r="259" spans="1:14" ht="47.25" customHeight="1" x14ac:dyDescent="0.2">
      <c r="A259" s="58"/>
      <c r="B259" s="50"/>
      <c r="C259" s="15"/>
      <c r="D259" s="7" t="s">
        <v>14</v>
      </c>
      <c r="E259" s="14">
        <v>0</v>
      </c>
      <c r="F259" s="52">
        <f t="shared" si="92"/>
        <v>170</v>
      </c>
      <c r="G259" s="52">
        <v>0</v>
      </c>
      <c r="H259" s="52">
        <v>170</v>
      </c>
      <c r="I259" s="52">
        <v>0</v>
      </c>
      <c r="J259" s="52">
        <v>0</v>
      </c>
      <c r="K259" s="52">
        <v>0</v>
      </c>
      <c r="L259" s="77"/>
      <c r="M259" s="10"/>
    </row>
    <row r="260" spans="1:14" ht="34.5" customHeight="1" x14ac:dyDescent="0.2">
      <c r="A260" s="59"/>
      <c r="B260" s="51"/>
      <c r="C260" s="11"/>
      <c r="D260" s="7" t="s">
        <v>20</v>
      </c>
      <c r="E260" s="14">
        <v>0</v>
      </c>
      <c r="F260" s="52">
        <f t="shared" si="92"/>
        <v>0</v>
      </c>
      <c r="G260" s="52">
        <v>0</v>
      </c>
      <c r="H260" s="52">
        <v>0</v>
      </c>
      <c r="I260" s="52">
        <v>0</v>
      </c>
      <c r="J260" s="52">
        <v>0</v>
      </c>
      <c r="K260" s="52">
        <v>0</v>
      </c>
      <c r="L260" s="77"/>
      <c r="M260" s="10"/>
    </row>
    <row r="261" spans="1:14" ht="15" customHeight="1" x14ac:dyDescent="0.2">
      <c r="A261" s="57" t="s">
        <v>103</v>
      </c>
      <c r="B261" s="46" t="s">
        <v>126</v>
      </c>
      <c r="C261" s="9">
        <v>2020</v>
      </c>
      <c r="D261" s="7" t="s">
        <v>2</v>
      </c>
      <c r="E261" s="14">
        <f>SUM(E262:E265)</f>
        <v>0</v>
      </c>
      <c r="F261" s="52">
        <f t="shared" si="92"/>
        <v>427</v>
      </c>
      <c r="G261" s="52">
        <f t="shared" ref="G261:K261" si="95">SUM(G262:G265)</f>
        <v>0</v>
      </c>
      <c r="H261" s="52">
        <f t="shared" si="95"/>
        <v>427</v>
      </c>
      <c r="I261" s="52">
        <f t="shared" si="95"/>
        <v>0</v>
      </c>
      <c r="J261" s="52">
        <f t="shared" si="95"/>
        <v>0</v>
      </c>
      <c r="K261" s="52">
        <f t="shared" si="95"/>
        <v>0</v>
      </c>
      <c r="L261" s="77"/>
      <c r="M261" s="10"/>
    </row>
    <row r="262" spans="1:14" ht="54" customHeight="1" x14ac:dyDescent="0.2">
      <c r="A262" s="58"/>
      <c r="B262" s="50"/>
      <c r="C262" s="15"/>
      <c r="D262" s="7" t="s">
        <v>1</v>
      </c>
      <c r="E262" s="14">
        <v>0</v>
      </c>
      <c r="F262" s="52">
        <f t="shared" si="92"/>
        <v>0</v>
      </c>
      <c r="G262" s="52">
        <v>0</v>
      </c>
      <c r="H262" s="52">
        <v>0</v>
      </c>
      <c r="I262" s="52">
        <v>0</v>
      </c>
      <c r="J262" s="52">
        <v>0</v>
      </c>
      <c r="K262" s="52">
        <v>0</v>
      </c>
      <c r="L262" s="77"/>
      <c r="M262" s="10"/>
    </row>
    <row r="263" spans="1:14" ht="39" customHeight="1" x14ac:dyDescent="0.2">
      <c r="A263" s="58"/>
      <c r="B263" s="50"/>
      <c r="C263" s="15"/>
      <c r="D263" s="7" t="s">
        <v>6</v>
      </c>
      <c r="E263" s="14">
        <v>0</v>
      </c>
      <c r="F263" s="52">
        <f t="shared" si="92"/>
        <v>0</v>
      </c>
      <c r="G263" s="52">
        <v>0</v>
      </c>
      <c r="H263" s="52">
        <v>0</v>
      </c>
      <c r="I263" s="52">
        <v>0</v>
      </c>
      <c r="J263" s="52">
        <v>0</v>
      </c>
      <c r="K263" s="52">
        <v>0</v>
      </c>
      <c r="L263" s="77"/>
      <c r="M263" s="10"/>
    </row>
    <row r="264" spans="1:14" ht="47.25" customHeight="1" x14ac:dyDescent="0.2">
      <c r="A264" s="58"/>
      <c r="B264" s="50"/>
      <c r="C264" s="15"/>
      <c r="D264" s="7" t="s">
        <v>14</v>
      </c>
      <c r="E264" s="14">
        <v>0</v>
      </c>
      <c r="F264" s="52">
        <f t="shared" si="92"/>
        <v>427</v>
      </c>
      <c r="G264" s="52">
        <v>0</v>
      </c>
      <c r="H264" s="52">
        <v>427</v>
      </c>
      <c r="I264" s="52">
        <v>0</v>
      </c>
      <c r="J264" s="52">
        <v>0</v>
      </c>
      <c r="K264" s="52">
        <v>0</v>
      </c>
      <c r="L264" s="77"/>
      <c r="M264" s="10"/>
      <c r="N264" s="96"/>
    </row>
    <row r="265" spans="1:14" ht="34.5" customHeight="1" x14ac:dyDescent="0.2">
      <c r="A265" s="59"/>
      <c r="B265" s="51"/>
      <c r="C265" s="11"/>
      <c r="D265" s="7" t="s">
        <v>20</v>
      </c>
      <c r="E265" s="14">
        <v>0</v>
      </c>
      <c r="F265" s="52">
        <f t="shared" si="92"/>
        <v>0</v>
      </c>
      <c r="G265" s="52">
        <v>0</v>
      </c>
      <c r="H265" s="52">
        <v>0</v>
      </c>
      <c r="I265" s="52">
        <v>0</v>
      </c>
      <c r="J265" s="52">
        <v>0</v>
      </c>
      <c r="K265" s="52">
        <v>0</v>
      </c>
      <c r="L265" s="77"/>
      <c r="M265" s="10"/>
    </row>
    <row r="266" spans="1:14" ht="15" customHeight="1" x14ac:dyDescent="0.2">
      <c r="A266" s="57" t="s">
        <v>104</v>
      </c>
      <c r="B266" s="46" t="s">
        <v>127</v>
      </c>
      <c r="C266" s="9">
        <v>2020</v>
      </c>
      <c r="D266" s="7" t="s">
        <v>2</v>
      </c>
      <c r="E266" s="14">
        <f>SUM(E267:E270)</f>
        <v>0</v>
      </c>
      <c r="F266" s="52">
        <f t="shared" ref="F266:F270" si="96">SUM(G266:K266)</f>
        <v>2000</v>
      </c>
      <c r="G266" s="52">
        <f t="shared" ref="G266:K266" si="97">SUM(G267:G270)</f>
        <v>0</v>
      </c>
      <c r="H266" s="52">
        <f t="shared" si="97"/>
        <v>2000</v>
      </c>
      <c r="I266" s="52">
        <f t="shared" si="97"/>
        <v>0</v>
      </c>
      <c r="J266" s="52">
        <f t="shared" si="97"/>
        <v>0</v>
      </c>
      <c r="K266" s="52">
        <f t="shared" si="97"/>
        <v>0</v>
      </c>
      <c r="L266" s="77"/>
      <c r="M266" s="10"/>
    </row>
    <row r="267" spans="1:14" ht="54" customHeight="1" x14ac:dyDescent="0.2">
      <c r="A267" s="58"/>
      <c r="B267" s="50"/>
      <c r="C267" s="15"/>
      <c r="D267" s="7" t="s">
        <v>1</v>
      </c>
      <c r="E267" s="14">
        <v>0</v>
      </c>
      <c r="F267" s="52">
        <f t="shared" si="96"/>
        <v>0</v>
      </c>
      <c r="G267" s="52">
        <v>0</v>
      </c>
      <c r="H267" s="52">
        <v>0</v>
      </c>
      <c r="I267" s="52">
        <v>0</v>
      </c>
      <c r="J267" s="52">
        <v>0</v>
      </c>
      <c r="K267" s="52">
        <v>0</v>
      </c>
      <c r="L267" s="77"/>
      <c r="M267" s="10"/>
    </row>
    <row r="268" spans="1:14" ht="39" customHeight="1" x14ac:dyDescent="0.2">
      <c r="A268" s="58"/>
      <c r="B268" s="50"/>
      <c r="C268" s="15"/>
      <c r="D268" s="7" t="s">
        <v>6</v>
      </c>
      <c r="E268" s="14">
        <v>0</v>
      </c>
      <c r="F268" s="52">
        <f t="shared" si="96"/>
        <v>0</v>
      </c>
      <c r="G268" s="52">
        <v>0</v>
      </c>
      <c r="H268" s="52">
        <v>0</v>
      </c>
      <c r="I268" s="52">
        <v>0</v>
      </c>
      <c r="J268" s="52">
        <v>0</v>
      </c>
      <c r="K268" s="52">
        <v>0</v>
      </c>
      <c r="L268" s="77"/>
      <c r="M268" s="10"/>
    </row>
    <row r="269" spans="1:14" ht="47.25" customHeight="1" x14ac:dyDescent="0.2">
      <c r="A269" s="58"/>
      <c r="B269" s="50"/>
      <c r="C269" s="15"/>
      <c r="D269" s="7" t="s">
        <v>14</v>
      </c>
      <c r="E269" s="14">
        <v>0</v>
      </c>
      <c r="F269" s="52">
        <f t="shared" si="96"/>
        <v>2000</v>
      </c>
      <c r="G269" s="52">
        <v>0</v>
      </c>
      <c r="H269" s="52">
        <v>2000</v>
      </c>
      <c r="I269" s="52">
        <v>0</v>
      </c>
      <c r="J269" s="52">
        <v>0</v>
      </c>
      <c r="K269" s="52">
        <v>0</v>
      </c>
      <c r="L269" s="77"/>
      <c r="M269" s="10"/>
      <c r="N269" s="96"/>
    </row>
    <row r="270" spans="1:14" ht="34.5" customHeight="1" x14ac:dyDescent="0.2">
      <c r="A270" s="59"/>
      <c r="B270" s="51"/>
      <c r="C270" s="11"/>
      <c r="D270" s="7" t="s">
        <v>20</v>
      </c>
      <c r="E270" s="14">
        <v>0</v>
      </c>
      <c r="F270" s="52">
        <f t="shared" si="96"/>
        <v>0</v>
      </c>
      <c r="G270" s="52">
        <v>0</v>
      </c>
      <c r="H270" s="52">
        <v>0</v>
      </c>
      <c r="I270" s="52">
        <v>0</v>
      </c>
      <c r="J270" s="52">
        <v>0</v>
      </c>
      <c r="K270" s="52">
        <v>0</v>
      </c>
      <c r="L270" s="77"/>
      <c r="M270" s="10"/>
    </row>
    <row r="271" spans="1:14" ht="15" customHeight="1" x14ac:dyDescent="0.2">
      <c r="A271" s="106"/>
      <c r="B271" s="107" t="s">
        <v>41</v>
      </c>
      <c r="C271" s="108"/>
      <c r="D271" s="43" t="s">
        <v>2</v>
      </c>
      <c r="E271" s="87">
        <f>SUM(E272:E275)</f>
        <v>0</v>
      </c>
      <c r="F271" s="87">
        <f t="shared" si="88"/>
        <v>1790188.0499999998</v>
      </c>
      <c r="G271" s="87">
        <f t="shared" ref="G271:K275" si="98">G176</f>
        <v>481469.85000000003</v>
      </c>
      <c r="H271" s="87">
        <f t="shared" si="98"/>
        <v>439637.4</v>
      </c>
      <c r="I271" s="87">
        <f t="shared" si="98"/>
        <v>434540.4</v>
      </c>
      <c r="J271" s="87">
        <f t="shared" si="98"/>
        <v>434540.4</v>
      </c>
      <c r="K271" s="87">
        <f t="shared" si="98"/>
        <v>0</v>
      </c>
      <c r="L271" s="109"/>
      <c r="M271" s="110"/>
    </row>
    <row r="272" spans="1:14" ht="45" x14ac:dyDescent="0.2">
      <c r="A272" s="111"/>
      <c r="B272" s="112"/>
      <c r="C272" s="113"/>
      <c r="D272" s="43" t="s">
        <v>1</v>
      </c>
      <c r="E272" s="87">
        <v>0</v>
      </c>
      <c r="F272" s="87">
        <f t="shared" si="88"/>
        <v>0</v>
      </c>
      <c r="G272" s="87">
        <f t="shared" si="98"/>
        <v>0</v>
      </c>
      <c r="H272" s="87">
        <f t="shared" si="98"/>
        <v>0</v>
      </c>
      <c r="I272" s="87">
        <f t="shared" si="98"/>
        <v>0</v>
      </c>
      <c r="J272" s="87">
        <f t="shared" si="98"/>
        <v>0</v>
      </c>
      <c r="K272" s="87">
        <f t="shared" si="98"/>
        <v>0</v>
      </c>
      <c r="L272" s="114"/>
      <c r="M272" s="115"/>
    </row>
    <row r="273" spans="1:15" ht="45.75" customHeight="1" x14ac:dyDescent="0.2">
      <c r="A273" s="111"/>
      <c r="B273" s="112"/>
      <c r="C273" s="113"/>
      <c r="D273" s="43" t="s">
        <v>6</v>
      </c>
      <c r="E273" s="87">
        <v>0</v>
      </c>
      <c r="F273" s="87">
        <f t="shared" si="88"/>
        <v>0</v>
      </c>
      <c r="G273" s="87">
        <f t="shared" si="98"/>
        <v>0</v>
      </c>
      <c r="H273" s="87">
        <f t="shared" si="98"/>
        <v>0</v>
      </c>
      <c r="I273" s="87">
        <f t="shared" si="98"/>
        <v>0</v>
      </c>
      <c r="J273" s="87">
        <f t="shared" si="98"/>
        <v>0</v>
      </c>
      <c r="K273" s="87">
        <f t="shared" si="98"/>
        <v>0</v>
      </c>
      <c r="L273" s="116"/>
      <c r="M273" s="117"/>
    </row>
    <row r="274" spans="1:15" ht="49.5" customHeight="1" x14ac:dyDescent="0.2">
      <c r="A274" s="111"/>
      <c r="B274" s="112"/>
      <c r="C274" s="113"/>
      <c r="D274" s="43" t="s">
        <v>14</v>
      </c>
      <c r="E274" s="87">
        <v>0</v>
      </c>
      <c r="F274" s="87">
        <f t="shared" si="88"/>
        <v>1790188.0499999998</v>
      </c>
      <c r="G274" s="87">
        <f t="shared" si="98"/>
        <v>481469.85000000003</v>
      </c>
      <c r="H274" s="87">
        <f t="shared" si="98"/>
        <v>439637.4</v>
      </c>
      <c r="I274" s="87">
        <f t="shared" si="98"/>
        <v>434540.4</v>
      </c>
      <c r="J274" s="87">
        <f t="shared" si="98"/>
        <v>434540.4</v>
      </c>
      <c r="K274" s="87">
        <f t="shared" si="98"/>
        <v>0</v>
      </c>
      <c r="L274" s="118"/>
      <c r="M274" s="86"/>
    </row>
    <row r="275" spans="1:15" ht="15" x14ac:dyDescent="0.2">
      <c r="A275" s="119"/>
      <c r="B275" s="120"/>
      <c r="C275" s="121"/>
      <c r="D275" s="43" t="s">
        <v>23</v>
      </c>
      <c r="E275" s="87">
        <v>0</v>
      </c>
      <c r="F275" s="87">
        <f t="shared" si="88"/>
        <v>0</v>
      </c>
      <c r="G275" s="87">
        <f t="shared" si="98"/>
        <v>0</v>
      </c>
      <c r="H275" s="87">
        <f t="shared" si="98"/>
        <v>0</v>
      </c>
      <c r="I275" s="87">
        <f t="shared" si="98"/>
        <v>0</v>
      </c>
      <c r="J275" s="87">
        <f t="shared" si="98"/>
        <v>0</v>
      </c>
      <c r="K275" s="87">
        <f t="shared" si="98"/>
        <v>0</v>
      </c>
      <c r="L275" s="118"/>
      <c r="M275" s="86"/>
    </row>
    <row r="276" spans="1:15" ht="15" customHeight="1" x14ac:dyDescent="0.2">
      <c r="A276" s="38" t="s">
        <v>133</v>
      </c>
      <c r="B276" s="39"/>
      <c r="C276" s="39"/>
      <c r="D276" s="39"/>
      <c r="E276" s="39"/>
      <c r="F276" s="39"/>
      <c r="G276" s="39"/>
      <c r="H276" s="39"/>
      <c r="I276" s="39"/>
      <c r="J276" s="39"/>
      <c r="K276" s="39"/>
      <c r="L276" s="39"/>
      <c r="M276" s="40"/>
    </row>
    <row r="277" spans="1:15" ht="25.5" customHeight="1" x14ac:dyDescent="0.2">
      <c r="A277" s="84" t="s">
        <v>5</v>
      </c>
      <c r="B277" s="85" t="s">
        <v>90</v>
      </c>
      <c r="C277" s="86" t="s">
        <v>33</v>
      </c>
      <c r="D277" s="43" t="s">
        <v>2</v>
      </c>
      <c r="E277" s="87">
        <f>E282</f>
        <v>0</v>
      </c>
      <c r="F277" s="122">
        <f>SUM(G277:K277)</f>
        <v>26388.61</v>
      </c>
      <c r="G277" s="123">
        <f t="shared" ref="G277:K277" si="99">SUM(G278:G281)</f>
        <v>2306.1099999999997</v>
      </c>
      <c r="H277" s="123">
        <f t="shared" si="99"/>
        <v>24082.5</v>
      </c>
      <c r="I277" s="123">
        <f t="shared" si="99"/>
        <v>0</v>
      </c>
      <c r="J277" s="123">
        <f t="shared" si="99"/>
        <v>0</v>
      </c>
      <c r="K277" s="123">
        <f t="shared" si="99"/>
        <v>0</v>
      </c>
      <c r="L277" s="77" t="s">
        <v>25</v>
      </c>
      <c r="M277" s="124" t="s">
        <v>135</v>
      </c>
    </row>
    <row r="278" spans="1:15" ht="47.25" customHeight="1" x14ac:dyDescent="0.2">
      <c r="A278" s="84"/>
      <c r="B278" s="85"/>
      <c r="C278" s="86"/>
      <c r="D278" s="43" t="s">
        <v>1</v>
      </c>
      <c r="E278" s="87">
        <f>E283</f>
        <v>0</v>
      </c>
      <c r="F278" s="123">
        <f t="shared" ref="F278:K278" si="100">F283</f>
        <v>0</v>
      </c>
      <c r="G278" s="123">
        <f t="shared" si="100"/>
        <v>0</v>
      </c>
      <c r="H278" s="123">
        <f t="shared" si="100"/>
        <v>0</v>
      </c>
      <c r="I278" s="123">
        <f t="shared" si="100"/>
        <v>0</v>
      </c>
      <c r="J278" s="123">
        <f t="shared" si="100"/>
        <v>0</v>
      </c>
      <c r="K278" s="123">
        <f t="shared" si="100"/>
        <v>0</v>
      </c>
      <c r="L278" s="77"/>
      <c r="M278" s="125"/>
    </row>
    <row r="279" spans="1:15" ht="60" x14ac:dyDescent="0.2">
      <c r="A279" s="84"/>
      <c r="B279" s="85"/>
      <c r="C279" s="86"/>
      <c r="D279" s="43" t="s">
        <v>6</v>
      </c>
      <c r="E279" s="87">
        <f t="shared" ref="E279" si="101">E284</f>
        <v>0</v>
      </c>
      <c r="F279" s="123">
        <f t="shared" ref="E279:K281" si="102">F284</f>
        <v>16278.04</v>
      </c>
      <c r="G279" s="123">
        <f>G284</f>
        <v>696.67</v>
      </c>
      <c r="H279" s="123">
        <f t="shared" si="102"/>
        <v>15581.37</v>
      </c>
      <c r="I279" s="123">
        <f t="shared" si="102"/>
        <v>0</v>
      </c>
      <c r="J279" s="123">
        <f t="shared" si="102"/>
        <v>0</v>
      </c>
      <c r="K279" s="123">
        <f t="shared" si="102"/>
        <v>0</v>
      </c>
      <c r="L279" s="77"/>
      <c r="M279" s="125"/>
    </row>
    <row r="280" spans="1:15" ht="60" x14ac:dyDescent="0.2">
      <c r="A280" s="84"/>
      <c r="B280" s="85"/>
      <c r="C280" s="86"/>
      <c r="D280" s="43" t="s">
        <v>14</v>
      </c>
      <c r="E280" s="87">
        <f t="shared" ref="E280" si="103">E285</f>
        <v>0</v>
      </c>
      <c r="F280" s="123">
        <f t="shared" si="102"/>
        <v>8899.869999999999</v>
      </c>
      <c r="G280" s="123">
        <f>G285</f>
        <v>398.74</v>
      </c>
      <c r="H280" s="123">
        <f t="shared" si="102"/>
        <v>8501.1299999999992</v>
      </c>
      <c r="I280" s="123">
        <f t="shared" si="102"/>
        <v>0</v>
      </c>
      <c r="J280" s="123">
        <f t="shared" si="102"/>
        <v>0</v>
      </c>
      <c r="K280" s="123">
        <f t="shared" si="102"/>
        <v>0</v>
      </c>
      <c r="L280" s="77"/>
      <c r="M280" s="125"/>
    </row>
    <row r="281" spans="1:15" ht="15" x14ac:dyDescent="0.2">
      <c r="A281" s="84"/>
      <c r="B281" s="85"/>
      <c r="C281" s="86"/>
      <c r="D281" s="43" t="s">
        <v>23</v>
      </c>
      <c r="E281" s="87">
        <f t="shared" si="102"/>
        <v>0</v>
      </c>
      <c r="F281" s="123">
        <f t="shared" si="102"/>
        <v>1210.7</v>
      </c>
      <c r="G281" s="123">
        <f t="shared" si="102"/>
        <v>1210.7</v>
      </c>
      <c r="H281" s="123">
        <f t="shared" si="102"/>
        <v>0</v>
      </c>
      <c r="I281" s="123">
        <f t="shared" si="102"/>
        <v>0</v>
      </c>
      <c r="J281" s="123">
        <f t="shared" si="102"/>
        <v>0</v>
      </c>
      <c r="K281" s="123">
        <f t="shared" si="102"/>
        <v>0</v>
      </c>
      <c r="L281" s="77"/>
      <c r="M281" s="126"/>
    </row>
    <row r="282" spans="1:15" ht="15" x14ac:dyDescent="0.2">
      <c r="A282" s="127" t="s">
        <v>11</v>
      </c>
      <c r="B282" s="62" t="s">
        <v>91</v>
      </c>
      <c r="C282" s="9"/>
      <c r="D282" s="7" t="s">
        <v>2</v>
      </c>
      <c r="E282" s="14">
        <f>SUM(E283:E286)</f>
        <v>0</v>
      </c>
      <c r="F282" s="52">
        <f t="shared" ref="F282:F286" si="104">SUM(G282:K282)</f>
        <v>26388.61</v>
      </c>
      <c r="G282" s="52">
        <f t="shared" ref="G282:K282" si="105">SUM(G283:G286)</f>
        <v>2306.1099999999997</v>
      </c>
      <c r="H282" s="52">
        <f t="shared" si="105"/>
        <v>24082.5</v>
      </c>
      <c r="I282" s="52">
        <f t="shared" si="105"/>
        <v>0</v>
      </c>
      <c r="J282" s="52">
        <f t="shared" si="105"/>
        <v>0</v>
      </c>
      <c r="K282" s="52">
        <f t="shared" si="105"/>
        <v>0</v>
      </c>
      <c r="L282" s="92"/>
      <c r="M282" s="63"/>
    </row>
    <row r="283" spans="1:15" ht="45" x14ac:dyDescent="0.2">
      <c r="A283" s="127"/>
      <c r="B283" s="62"/>
      <c r="C283" s="15"/>
      <c r="D283" s="7" t="s">
        <v>1</v>
      </c>
      <c r="E283" s="14">
        <v>0</v>
      </c>
      <c r="F283" s="52">
        <f t="shared" si="104"/>
        <v>0</v>
      </c>
      <c r="G283" s="95">
        <v>0</v>
      </c>
      <c r="H283" s="95">
        <v>0</v>
      </c>
      <c r="I283" s="95">
        <v>0</v>
      </c>
      <c r="J283" s="95">
        <v>0</v>
      </c>
      <c r="K283" s="95">
        <v>0</v>
      </c>
      <c r="L283" s="93"/>
      <c r="M283" s="128"/>
    </row>
    <row r="284" spans="1:15" ht="45" x14ac:dyDescent="0.2">
      <c r="A284" s="127"/>
      <c r="B284" s="62"/>
      <c r="C284" s="15"/>
      <c r="D284" s="7" t="s">
        <v>6</v>
      </c>
      <c r="E284" s="14">
        <v>0</v>
      </c>
      <c r="F284" s="52">
        <f t="shared" si="104"/>
        <v>16278.04</v>
      </c>
      <c r="G284" s="95">
        <v>696.67</v>
      </c>
      <c r="H284" s="95">
        <v>15581.37</v>
      </c>
      <c r="I284" s="95">
        <v>0</v>
      </c>
      <c r="J284" s="95">
        <v>0</v>
      </c>
      <c r="K284" s="95">
        <v>0</v>
      </c>
      <c r="L284" s="93"/>
      <c r="M284" s="128"/>
      <c r="N284" s="61"/>
      <c r="O284" s="61"/>
    </row>
    <row r="285" spans="1:15" ht="45" x14ac:dyDescent="0.2">
      <c r="A285" s="127"/>
      <c r="B285" s="62"/>
      <c r="C285" s="15"/>
      <c r="D285" s="7" t="s">
        <v>14</v>
      </c>
      <c r="E285" s="14">
        <v>0</v>
      </c>
      <c r="F285" s="52">
        <f t="shared" si="104"/>
        <v>8899.869999999999</v>
      </c>
      <c r="G285" s="95">
        <v>398.74</v>
      </c>
      <c r="H285" s="95">
        <v>8501.1299999999992</v>
      </c>
      <c r="I285" s="95">
        <v>0</v>
      </c>
      <c r="J285" s="95">
        <v>0</v>
      </c>
      <c r="K285" s="95">
        <v>0</v>
      </c>
      <c r="L285" s="93"/>
      <c r="M285" s="128"/>
      <c r="O285" s="61"/>
    </row>
    <row r="286" spans="1:15" ht="30" x14ac:dyDescent="0.2">
      <c r="A286" s="127"/>
      <c r="B286" s="62"/>
      <c r="C286" s="11"/>
      <c r="D286" s="7" t="s">
        <v>20</v>
      </c>
      <c r="E286" s="14">
        <v>0</v>
      </c>
      <c r="F286" s="52">
        <f t="shared" si="104"/>
        <v>1210.7</v>
      </c>
      <c r="G286" s="95">
        <v>1210.7</v>
      </c>
      <c r="H286" s="95">
        <v>0</v>
      </c>
      <c r="I286" s="95">
        <v>0</v>
      </c>
      <c r="J286" s="95">
        <v>0</v>
      </c>
      <c r="K286" s="95">
        <v>0</v>
      </c>
      <c r="L286" s="94"/>
      <c r="M286" s="129"/>
    </row>
    <row r="287" spans="1:15" ht="18.75" customHeight="1" x14ac:dyDescent="0.2">
      <c r="A287" s="110" t="s">
        <v>9</v>
      </c>
      <c r="B287" s="98" t="s">
        <v>92</v>
      </c>
      <c r="C287" s="110" t="s">
        <v>33</v>
      </c>
      <c r="D287" s="43" t="s">
        <v>2</v>
      </c>
      <c r="E287" s="130">
        <f>SUM(E288:E291)</f>
        <v>375594.91</v>
      </c>
      <c r="F287" s="122">
        <f>SUM(G287:K287)</f>
        <v>20926.21</v>
      </c>
      <c r="G287" s="123">
        <f t="shared" ref="G287:K287" si="106">SUM(G288:G291)</f>
        <v>5926.21</v>
      </c>
      <c r="H287" s="131">
        <f t="shared" si="106"/>
        <v>5000</v>
      </c>
      <c r="I287" s="131">
        <f t="shared" si="106"/>
        <v>5000</v>
      </c>
      <c r="J287" s="131">
        <f t="shared" si="106"/>
        <v>5000</v>
      </c>
      <c r="K287" s="131">
        <f t="shared" si="106"/>
        <v>0</v>
      </c>
      <c r="L287" s="92" t="s">
        <v>25</v>
      </c>
      <c r="M287" s="124" t="s">
        <v>134</v>
      </c>
    </row>
    <row r="288" spans="1:15" ht="45" x14ac:dyDescent="0.2">
      <c r="A288" s="115"/>
      <c r="B288" s="101"/>
      <c r="C288" s="115"/>
      <c r="D288" s="43" t="s">
        <v>1</v>
      </c>
      <c r="E288" s="130">
        <f>E293+E303+E308</f>
        <v>0</v>
      </c>
      <c r="F288" s="122">
        <f>SUM(G288:K288)</f>
        <v>0</v>
      </c>
      <c r="G288" s="123">
        <f>G293+G298+G303+G308</f>
        <v>0</v>
      </c>
      <c r="H288" s="123">
        <f t="shared" ref="H288:K291" si="107">-H293+H303+H308</f>
        <v>0</v>
      </c>
      <c r="I288" s="123">
        <f t="shared" si="107"/>
        <v>0</v>
      </c>
      <c r="J288" s="123">
        <f t="shared" si="107"/>
        <v>0</v>
      </c>
      <c r="K288" s="123">
        <f t="shared" si="107"/>
        <v>0</v>
      </c>
      <c r="L288" s="93"/>
      <c r="M288" s="125"/>
    </row>
    <row r="289" spans="1:15" ht="60" x14ac:dyDescent="0.2">
      <c r="A289" s="115"/>
      <c r="B289" s="101"/>
      <c r="C289" s="115"/>
      <c r="D289" s="43" t="s">
        <v>6</v>
      </c>
      <c r="E289" s="130">
        <f>E294+E304+E309</f>
        <v>61359.81</v>
      </c>
      <c r="F289" s="122">
        <f>SUM(G289:K289)</f>
        <v>935.68</v>
      </c>
      <c r="G289" s="123">
        <f t="shared" ref="G289:G291" si="108">G294+G299+G304+G309</f>
        <v>935.68</v>
      </c>
      <c r="H289" s="123">
        <f t="shared" si="107"/>
        <v>0</v>
      </c>
      <c r="I289" s="123">
        <f t="shared" si="107"/>
        <v>0</v>
      </c>
      <c r="J289" s="123">
        <f t="shared" si="107"/>
        <v>0</v>
      </c>
      <c r="K289" s="123">
        <f t="shared" si="107"/>
        <v>0</v>
      </c>
      <c r="L289" s="93"/>
      <c r="M289" s="125"/>
    </row>
    <row r="290" spans="1:15" ht="60" x14ac:dyDescent="0.2">
      <c r="A290" s="115"/>
      <c r="B290" s="101"/>
      <c r="C290" s="115"/>
      <c r="D290" s="43" t="s">
        <v>14</v>
      </c>
      <c r="E290" s="130">
        <f>E295+E305+E310</f>
        <v>67278.3</v>
      </c>
      <c r="F290" s="122">
        <f>SUM(G290:K290)</f>
        <v>19990.53</v>
      </c>
      <c r="G290" s="123">
        <f t="shared" si="108"/>
        <v>4990.53</v>
      </c>
      <c r="H290" s="123">
        <f t="shared" si="107"/>
        <v>5000</v>
      </c>
      <c r="I290" s="123">
        <f t="shared" si="107"/>
        <v>5000</v>
      </c>
      <c r="J290" s="123">
        <f t="shared" si="107"/>
        <v>5000</v>
      </c>
      <c r="K290" s="123">
        <f t="shared" si="107"/>
        <v>0</v>
      </c>
      <c r="L290" s="93"/>
      <c r="M290" s="125"/>
      <c r="O290" s="96"/>
    </row>
    <row r="291" spans="1:15" ht="30" x14ac:dyDescent="0.2">
      <c r="A291" s="117"/>
      <c r="B291" s="104"/>
      <c r="C291" s="117"/>
      <c r="D291" s="43" t="s">
        <v>20</v>
      </c>
      <c r="E291" s="130">
        <f>E296+E306+E311</f>
        <v>246956.79999999999</v>
      </c>
      <c r="F291" s="122">
        <f>SUM(G291:K291)</f>
        <v>0</v>
      </c>
      <c r="G291" s="123">
        <f t="shared" si="108"/>
        <v>0</v>
      </c>
      <c r="H291" s="123">
        <f t="shared" si="107"/>
        <v>0</v>
      </c>
      <c r="I291" s="123">
        <f t="shared" si="107"/>
        <v>0</v>
      </c>
      <c r="J291" s="123">
        <f t="shared" si="107"/>
        <v>0</v>
      </c>
      <c r="K291" s="123">
        <f t="shared" si="107"/>
        <v>0</v>
      </c>
      <c r="L291" s="94"/>
      <c r="M291" s="126"/>
    </row>
    <row r="292" spans="1:15" ht="15" x14ac:dyDescent="0.2">
      <c r="A292" s="127" t="s">
        <v>12</v>
      </c>
      <c r="B292" s="62" t="s">
        <v>93</v>
      </c>
      <c r="C292" s="9"/>
      <c r="D292" s="7" t="s">
        <v>2</v>
      </c>
      <c r="E292" s="14">
        <f>SUM(E293:E296)</f>
        <v>99176.41</v>
      </c>
      <c r="F292" s="52">
        <f t="shared" ref="F292:F306" si="109">SUM(G292:K292)</f>
        <v>0</v>
      </c>
      <c r="G292" s="52">
        <f t="shared" ref="G292:K292" si="110">SUM(G293:G296)</f>
        <v>0</v>
      </c>
      <c r="H292" s="52">
        <f t="shared" si="110"/>
        <v>0</v>
      </c>
      <c r="I292" s="52">
        <f t="shared" si="110"/>
        <v>0</v>
      </c>
      <c r="J292" s="52">
        <f t="shared" si="110"/>
        <v>0</v>
      </c>
      <c r="K292" s="52">
        <f t="shared" si="110"/>
        <v>0</v>
      </c>
      <c r="L292" s="92"/>
      <c r="M292" s="63"/>
    </row>
    <row r="293" spans="1:15" ht="45" x14ac:dyDescent="0.2">
      <c r="A293" s="127"/>
      <c r="B293" s="62"/>
      <c r="C293" s="15"/>
      <c r="D293" s="7" t="s">
        <v>1</v>
      </c>
      <c r="E293" s="14">
        <v>0</v>
      </c>
      <c r="F293" s="52">
        <f t="shared" si="109"/>
        <v>0</v>
      </c>
      <c r="G293" s="52">
        <v>0</v>
      </c>
      <c r="H293" s="95">
        <v>0</v>
      </c>
      <c r="I293" s="95">
        <v>0</v>
      </c>
      <c r="J293" s="95">
        <v>0</v>
      </c>
      <c r="K293" s="95">
        <v>0</v>
      </c>
      <c r="L293" s="93"/>
      <c r="M293" s="128"/>
    </row>
    <row r="294" spans="1:15" ht="45" x14ac:dyDescent="0.2">
      <c r="A294" s="127"/>
      <c r="B294" s="62"/>
      <c r="C294" s="15"/>
      <c r="D294" s="7" t="s">
        <v>6</v>
      </c>
      <c r="E294" s="53">
        <v>61359.81</v>
      </c>
      <c r="F294" s="52">
        <f t="shared" si="109"/>
        <v>0</v>
      </c>
      <c r="G294" s="52">
        <v>0</v>
      </c>
      <c r="H294" s="95">
        <v>0</v>
      </c>
      <c r="I294" s="95">
        <v>0</v>
      </c>
      <c r="J294" s="95">
        <v>0</v>
      </c>
      <c r="K294" s="95">
        <v>0</v>
      </c>
      <c r="L294" s="93"/>
      <c r="M294" s="128"/>
    </row>
    <row r="295" spans="1:15" ht="45" x14ac:dyDescent="0.2">
      <c r="A295" s="127"/>
      <c r="B295" s="62"/>
      <c r="C295" s="15"/>
      <c r="D295" s="7" t="s">
        <v>14</v>
      </c>
      <c r="E295" s="53">
        <v>37816.6</v>
      </c>
      <c r="F295" s="52">
        <f t="shared" si="109"/>
        <v>0</v>
      </c>
      <c r="G295" s="52">
        <v>0</v>
      </c>
      <c r="H295" s="95">
        <v>0</v>
      </c>
      <c r="I295" s="95">
        <v>0</v>
      </c>
      <c r="J295" s="95">
        <v>0</v>
      </c>
      <c r="K295" s="95">
        <v>0</v>
      </c>
      <c r="L295" s="93"/>
      <c r="M295" s="128"/>
    </row>
    <row r="296" spans="1:15" ht="30" x14ac:dyDescent="0.2">
      <c r="A296" s="127"/>
      <c r="B296" s="62"/>
      <c r="C296" s="11"/>
      <c r="D296" s="7" t="s">
        <v>20</v>
      </c>
      <c r="E296" s="14">
        <v>0</v>
      </c>
      <c r="F296" s="52">
        <v>0</v>
      </c>
      <c r="G296" s="52">
        <v>0</v>
      </c>
      <c r="H296" s="52">
        <v>0</v>
      </c>
      <c r="I296" s="52">
        <v>0</v>
      </c>
      <c r="J296" s="52">
        <v>0</v>
      </c>
      <c r="K296" s="95">
        <v>0</v>
      </c>
      <c r="L296" s="94"/>
      <c r="M296" s="129"/>
    </row>
    <row r="297" spans="1:15" ht="15" customHeight="1" x14ac:dyDescent="0.2">
      <c r="A297" s="57" t="s">
        <v>19</v>
      </c>
      <c r="B297" s="63" t="s">
        <v>160</v>
      </c>
      <c r="C297" s="9"/>
      <c r="D297" s="7" t="s">
        <v>2</v>
      </c>
      <c r="E297" s="14">
        <f>SUM(E298:E301)</f>
        <v>246956.79999999999</v>
      </c>
      <c r="F297" s="52">
        <f t="shared" ref="F297:F301" si="111">SUM(G297:K297)</f>
        <v>1471.21</v>
      </c>
      <c r="G297" s="52">
        <f t="shared" ref="G297:K297" si="112">SUM(G298:G301)</f>
        <v>1471.21</v>
      </c>
      <c r="H297" s="52">
        <f t="shared" si="112"/>
        <v>0</v>
      </c>
      <c r="I297" s="52">
        <f t="shared" si="112"/>
        <v>0</v>
      </c>
      <c r="J297" s="52">
        <f t="shared" si="112"/>
        <v>0</v>
      </c>
      <c r="K297" s="52">
        <f t="shared" si="112"/>
        <v>0</v>
      </c>
      <c r="L297" s="92"/>
      <c r="M297" s="63"/>
    </row>
    <row r="298" spans="1:15" ht="40.5" x14ac:dyDescent="0.2">
      <c r="A298" s="58"/>
      <c r="B298" s="64"/>
      <c r="C298" s="15"/>
      <c r="D298" s="132" t="s">
        <v>1</v>
      </c>
      <c r="E298" s="14">
        <v>0</v>
      </c>
      <c r="F298" s="52">
        <f t="shared" si="111"/>
        <v>0</v>
      </c>
      <c r="G298" s="52">
        <v>0</v>
      </c>
      <c r="H298" s="95">
        <v>0</v>
      </c>
      <c r="I298" s="95">
        <v>0</v>
      </c>
      <c r="J298" s="95">
        <v>0</v>
      </c>
      <c r="K298" s="95">
        <v>0</v>
      </c>
      <c r="L298" s="93"/>
      <c r="M298" s="64"/>
    </row>
    <row r="299" spans="1:15" ht="27" x14ac:dyDescent="0.2">
      <c r="A299" s="58"/>
      <c r="B299" s="64"/>
      <c r="C299" s="15"/>
      <c r="D299" s="132" t="s">
        <v>6</v>
      </c>
      <c r="E299" s="14">
        <v>0</v>
      </c>
      <c r="F299" s="52">
        <f t="shared" si="111"/>
        <v>935.68</v>
      </c>
      <c r="G299" s="52">
        <v>935.68</v>
      </c>
      <c r="H299" s="95">
        <v>0</v>
      </c>
      <c r="I299" s="95">
        <v>0</v>
      </c>
      <c r="J299" s="95">
        <v>0</v>
      </c>
      <c r="K299" s="95">
        <v>0</v>
      </c>
      <c r="L299" s="93"/>
      <c r="M299" s="64"/>
    </row>
    <row r="300" spans="1:15" ht="45" x14ac:dyDescent="0.2">
      <c r="A300" s="58"/>
      <c r="B300" s="64"/>
      <c r="C300" s="15"/>
      <c r="D300" s="7" t="s">
        <v>14</v>
      </c>
      <c r="E300" s="14">
        <v>0</v>
      </c>
      <c r="F300" s="52">
        <f t="shared" si="111"/>
        <v>535.53</v>
      </c>
      <c r="G300" s="52">
        <v>535.53</v>
      </c>
      <c r="H300" s="95">
        <v>0</v>
      </c>
      <c r="I300" s="95">
        <v>0</v>
      </c>
      <c r="J300" s="95">
        <v>0</v>
      </c>
      <c r="K300" s="95">
        <v>0</v>
      </c>
      <c r="L300" s="93"/>
      <c r="M300" s="64"/>
    </row>
    <row r="301" spans="1:15" ht="30" x14ac:dyDescent="0.2">
      <c r="A301" s="59"/>
      <c r="B301" s="65"/>
      <c r="C301" s="11"/>
      <c r="D301" s="7" t="s">
        <v>20</v>
      </c>
      <c r="E301" s="14">
        <v>246956.79999999999</v>
      </c>
      <c r="F301" s="52">
        <f t="shared" si="111"/>
        <v>0</v>
      </c>
      <c r="G301" s="52">
        <v>0</v>
      </c>
      <c r="H301" s="95">
        <v>0</v>
      </c>
      <c r="I301" s="95">
        <v>0</v>
      </c>
      <c r="J301" s="95">
        <v>0</v>
      </c>
      <c r="K301" s="95">
        <v>0</v>
      </c>
      <c r="L301" s="94"/>
      <c r="M301" s="65"/>
    </row>
    <row r="302" spans="1:15" ht="15" customHeight="1" x14ac:dyDescent="0.2">
      <c r="A302" s="57" t="s">
        <v>21</v>
      </c>
      <c r="B302" s="63" t="s">
        <v>120</v>
      </c>
      <c r="C302" s="9"/>
      <c r="D302" s="7" t="s">
        <v>2</v>
      </c>
      <c r="E302" s="14">
        <f>SUM(E303:E306)</f>
        <v>246956.79999999999</v>
      </c>
      <c r="F302" s="52">
        <f t="shared" si="109"/>
        <v>19455</v>
      </c>
      <c r="G302" s="52">
        <f t="shared" ref="G302:K302" si="113">SUM(G303:G306)</f>
        <v>4455</v>
      </c>
      <c r="H302" s="52">
        <f t="shared" si="113"/>
        <v>5000</v>
      </c>
      <c r="I302" s="52">
        <f t="shared" si="113"/>
        <v>5000</v>
      </c>
      <c r="J302" s="52">
        <f t="shared" si="113"/>
        <v>5000</v>
      </c>
      <c r="K302" s="52">
        <f t="shared" si="113"/>
        <v>0</v>
      </c>
      <c r="L302" s="92"/>
      <c r="M302" s="63"/>
    </row>
    <row r="303" spans="1:15" ht="40.5" x14ac:dyDescent="0.2">
      <c r="A303" s="58"/>
      <c r="B303" s="64"/>
      <c r="C303" s="15"/>
      <c r="D303" s="132" t="s">
        <v>1</v>
      </c>
      <c r="E303" s="14">
        <v>0</v>
      </c>
      <c r="F303" s="52">
        <f t="shared" si="109"/>
        <v>0</v>
      </c>
      <c r="G303" s="52">
        <v>0</v>
      </c>
      <c r="H303" s="95">
        <v>0</v>
      </c>
      <c r="I303" s="95">
        <v>0</v>
      </c>
      <c r="J303" s="95">
        <v>0</v>
      </c>
      <c r="K303" s="95">
        <v>0</v>
      </c>
      <c r="L303" s="93"/>
      <c r="M303" s="64"/>
    </row>
    <row r="304" spans="1:15" ht="27" x14ac:dyDescent="0.2">
      <c r="A304" s="58"/>
      <c r="B304" s="64"/>
      <c r="C304" s="15"/>
      <c r="D304" s="132" t="s">
        <v>6</v>
      </c>
      <c r="E304" s="14">
        <v>0</v>
      </c>
      <c r="F304" s="52">
        <f t="shared" si="109"/>
        <v>0</v>
      </c>
      <c r="G304" s="52">
        <v>0</v>
      </c>
      <c r="H304" s="95">
        <v>0</v>
      </c>
      <c r="I304" s="95">
        <v>0</v>
      </c>
      <c r="J304" s="95">
        <v>0</v>
      </c>
      <c r="K304" s="95">
        <v>0</v>
      </c>
      <c r="L304" s="93"/>
      <c r="M304" s="64"/>
    </row>
    <row r="305" spans="1:13" ht="45" x14ac:dyDescent="0.2">
      <c r="A305" s="58"/>
      <c r="B305" s="64"/>
      <c r="C305" s="15"/>
      <c r="D305" s="7" t="s">
        <v>14</v>
      </c>
      <c r="E305" s="14">
        <v>0</v>
      </c>
      <c r="F305" s="52">
        <f t="shared" si="109"/>
        <v>19455</v>
      </c>
      <c r="G305" s="52">
        <v>4455</v>
      </c>
      <c r="H305" s="95">
        <v>5000</v>
      </c>
      <c r="I305" s="95">
        <v>5000</v>
      </c>
      <c r="J305" s="95">
        <v>5000</v>
      </c>
      <c r="K305" s="95">
        <v>0</v>
      </c>
      <c r="L305" s="93"/>
      <c r="M305" s="64"/>
    </row>
    <row r="306" spans="1:13" ht="30" x14ac:dyDescent="0.2">
      <c r="A306" s="59"/>
      <c r="B306" s="65"/>
      <c r="C306" s="11"/>
      <c r="D306" s="7" t="s">
        <v>20</v>
      </c>
      <c r="E306" s="14">
        <v>246956.79999999999</v>
      </c>
      <c r="F306" s="52">
        <f t="shared" si="109"/>
        <v>0</v>
      </c>
      <c r="G306" s="52">
        <v>0</v>
      </c>
      <c r="H306" s="95">
        <v>0</v>
      </c>
      <c r="I306" s="95">
        <v>0</v>
      </c>
      <c r="J306" s="95">
        <v>0</v>
      </c>
      <c r="K306" s="95">
        <v>0</v>
      </c>
      <c r="L306" s="94"/>
      <c r="M306" s="65"/>
    </row>
    <row r="307" spans="1:13" ht="15" x14ac:dyDescent="0.2">
      <c r="A307" s="127" t="s">
        <v>52</v>
      </c>
      <c r="B307" s="62" t="s">
        <v>121</v>
      </c>
      <c r="C307" s="9"/>
      <c r="D307" s="7" t="s">
        <v>2</v>
      </c>
      <c r="E307" s="14">
        <f>SUM(E308:E311)</f>
        <v>29461.7</v>
      </c>
      <c r="F307" s="52">
        <f t="shared" ref="F307:F311" si="114">SUM(G307:K307)</f>
        <v>0</v>
      </c>
      <c r="G307" s="52">
        <f t="shared" ref="G307:K307" si="115">SUM(G308:G311)</f>
        <v>0</v>
      </c>
      <c r="H307" s="52">
        <f t="shared" si="115"/>
        <v>0</v>
      </c>
      <c r="I307" s="52">
        <f t="shared" si="115"/>
        <v>0</v>
      </c>
      <c r="J307" s="52">
        <f t="shared" si="115"/>
        <v>0</v>
      </c>
      <c r="K307" s="52">
        <f t="shared" si="115"/>
        <v>0</v>
      </c>
      <c r="L307" s="92"/>
      <c r="M307" s="63"/>
    </row>
    <row r="308" spans="1:13" ht="45" x14ac:dyDescent="0.2">
      <c r="A308" s="127"/>
      <c r="B308" s="62"/>
      <c r="C308" s="15"/>
      <c r="D308" s="7" t="s">
        <v>1</v>
      </c>
      <c r="E308" s="14">
        <v>0</v>
      </c>
      <c r="F308" s="52">
        <f t="shared" si="114"/>
        <v>0</v>
      </c>
      <c r="G308" s="52">
        <v>0</v>
      </c>
      <c r="H308" s="95">
        <v>0</v>
      </c>
      <c r="I308" s="95">
        <v>0</v>
      </c>
      <c r="J308" s="95">
        <v>0</v>
      </c>
      <c r="K308" s="95">
        <v>0</v>
      </c>
      <c r="L308" s="93"/>
      <c r="M308" s="128"/>
    </row>
    <row r="309" spans="1:13" ht="45" x14ac:dyDescent="0.2">
      <c r="A309" s="127"/>
      <c r="B309" s="62"/>
      <c r="C309" s="15"/>
      <c r="D309" s="7" t="s">
        <v>6</v>
      </c>
      <c r="E309" s="14">
        <v>0</v>
      </c>
      <c r="F309" s="52">
        <f t="shared" si="114"/>
        <v>0</v>
      </c>
      <c r="G309" s="52">
        <v>0</v>
      </c>
      <c r="H309" s="95">
        <v>0</v>
      </c>
      <c r="I309" s="95">
        <v>0</v>
      </c>
      <c r="J309" s="95">
        <v>0</v>
      </c>
      <c r="K309" s="95">
        <v>0</v>
      </c>
      <c r="L309" s="93"/>
      <c r="M309" s="128"/>
    </row>
    <row r="310" spans="1:13" ht="45" x14ac:dyDescent="0.2">
      <c r="A310" s="127"/>
      <c r="B310" s="62"/>
      <c r="C310" s="15"/>
      <c r="D310" s="7" t="s">
        <v>14</v>
      </c>
      <c r="E310" s="53">
        <v>29461.7</v>
      </c>
      <c r="F310" s="52">
        <f t="shared" si="114"/>
        <v>0</v>
      </c>
      <c r="G310" s="52">
        <v>0</v>
      </c>
      <c r="H310" s="95">
        <v>0</v>
      </c>
      <c r="I310" s="95">
        <v>0</v>
      </c>
      <c r="J310" s="95">
        <v>0</v>
      </c>
      <c r="K310" s="95">
        <v>0</v>
      </c>
      <c r="L310" s="93"/>
      <c r="M310" s="128"/>
    </row>
    <row r="311" spans="1:13" ht="30" x14ac:dyDescent="0.2">
      <c r="A311" s="127"/>
      <c r="B311" s="62"/>
      <c r="C311" s="11"/>
      <c r="D311" s="7" t="s">
        <v>20</v>
      </c>
      <c r="E311" s="14">
        <v>0</v>
      </c>
      <c r="F311" s="52">
        <f t="shared" si="114"/>
        <v>0</v>
      </c>
      <c r="G311" s="52">
        <v>0</v>
      </c>
      <c r="H311" s="95">
        <v>0</v>
      </c>
      <c r="I311" s="95">
        <v>0</v>
      </c>
      <c r="J311" s="95">
        <v>0</v>
      </c>
      <c r="K311" s="95">
        <v>0</v>
      </c>
      <c r="L311" s="94"/>
      <c r="M311" s="129"/>
    </row>
    <row r="312" spans="1:13" ht="15" customHeight="1" x14ac:dyDescent="0.2">
      <c r="A312" s="84"/>
      <c r="B312" s="133" t="s">
        <v>42</v>
      </c>
      <c r="C312" s="133"/>
      <c r="D312" s="134" t="s">
        <v>2</v>
      </c>
      <c r="E312" s="87">
        <v>0</v>
      </c>
      <c r="F312" s="122">
        <f t="shared" ref="F312:F321" si="116">SUM(G312:K312)</f>
        <v>47314.82</v>
      </c>
      <c r="G312" s="123">
        <f t="shared" ref="G312:K316" si="117">G287+G277</f>
        <v>8232.32</v>
      </c>
      <c r="H312" s="123">
        <f t="shared" si="117"/>
        <v>29082.5</v>
      </c>
      <c r="I312" s="123">
        <f t="shared" si="117"/>
        <v>5000</v>
      </c>
      <c r="J312" s="123">
        <f t="shared" si="117"/>
        <v>5000</v>
      </c>
      <c r="K312" s="123">
        <f t="shared" si="117"/>
        <v>0</v>
      </c>
      <c r="L312" s="118"/>
      <c r="M312" s="8"/>
    </row>
    <row r="313" spans="1:13" ht="42.75" x14ac:dyDescent="0.2">
      <c r="A313" s="84"/>
      <c r="B313" s="133"/>
      <c r="C313" s="133"/>
      <c r="D313" s="134" t="s">
        <v>1</v>
      </c>
      <c r="E313" s="87">
        <v>0</v>
      </c>
      <c r="F313" s="122">
        <f t="shared" si="116"/>
        <v>0</v>
      </c>
      <c r="G313" s="123">
        <f t="shared" si="117"/>
        <v>0</v>
      </c>
      <c r="H313" s="123">
        <f t="shared" si="117"/>
        <v>0</v>
      </c>
      <c r="I313" s="123">
        <f t="shared" si="117"/>
        <v>0</v>
      </c>
      <c r="J313" s="123">
        <f t="shared" si="117"/>
        <v>0</v>
      </c>
      <c r="K313" s="123">
        <f t="shared" si="117"/>
        <v>0</v>
      </c>
      <c r="L313" s="118"/>
      <c r="M313" s="8"/>
    </row>
    <row r="314" spans="1:13" ht="57" x14ac:dyDescent="0.2">
      <c r="A314" s="84"/>
      <c r="B314" s="133"/>
      <c r="C314" s="133"/>
      <c r="D314" s="134" t="s">
        <v>6</v>
      </c>
      <c r="E314" s="87">
        <v>0</v>
      </c>
      <c r="F314" s="122">
        <f t="shared" si="116"/>
        <v>17213.72</v>
      </c>
      <c r="G314" s="123">
        <f t="shared" si="117"/>
        <v>1632.35</v>
      </c>
      <c r="H314" s="123">
        <f t="shared" si="117"/>
        <v>15581.37</v>
      </c>
      <c r="I314" s="123">
        <f t="shared" si="117"/>
        <v>0</v>
      </c>
      <c r="J314" s="123">
        <f t="shared" si="117"/>
        <v>0</v>
      </c>
      <c r="K314" s="123">
        <f t="shared" si="117"/>
        <v>0</v>
      </c>
      <c r="L314" s="118"/>
      <c r="M314" s="8"/>
    </row>
    <row r="315" spans="1:13" ht="55.5" customHeight="1" x14ac:dyDescent="0.2">
      <c r="A315" s="84"/>
      <c r="B315" s="133"/>
      <c r="C315" s="133"/>
      <c r="D315" s="134" t="s">
        <v>14</v>
      </c>
      <c r="E315" s="87">
        <v>0</v>
      </c>
      <c r="F315" s="122">
        <f t="shared" si="116"/>
        <v>28890.399999999998</v>
      </c>
      <c r="G315" s="123">
        <f t="shared" si="117"/>
        <v>5389.2699999999995</v>
      </c>
      <c r="H315" s="123">
        <f t="shared" si="117"/>
        <v>13501.13</v>
      </c>
      <c r="I315" s="123">
        <f t="shared" si="117"/>
        <v>5000</v>
      </c>
      <c r="J315" s="123">
        <f t="shared" si="117"/>
        <v>5000</v>
      </c>
      <c r="K315" s="123">
        <f t="shared" si="117"/>
        <v>0</v>
      </c>
      <c r="L315" s="118"/>
      <c r="M315" s="8"/>
    </row>
    <row r="316" spans="1:13" ht="15" x14ac:dyDescent="0.2">
      <c r="A316" s="84"/>
      <c r="B316" s="133"/>
      <c r="C316" s="133"/>
      <c r="D316" s="134" t="s">
        <v>23</v>
      </c>
      <c r="E316" s="87">
        <v>0</v>
      </c>
      <c r="F316" s="122">
        <f t="shared" si="116"/>
        <v>1210.7</v>
      </c>
      <c r="G316" s="123">
        <f t="shared" si="117"/>
        <v>1210.7</v>
      </c>
      <c r="H316" s="123">
        <f t="shared" si="117"/>
        <v>0</v>
      </c>
      <c r="I316" s="123">
        <f t="shared" si="117"/>
        <v>0</v>
      </c>
      <c r="J316" s="123">
        <f t="shared" si="117"/>
        <v>0</v>
      </c>
      <c r="K316" s="123">
        <f t="shared" si="117"/>
        <v>0</v>
      </c>
      <c r="L316" s="118"/>
      <c r="M316" s="8"/>
    </row>
    <row r="317" spans="1:13" ht="15" customHeight="1" x14ac:dyDescent="0.2">
      <c r="A317" s="84"/>
      <c r="B317" s="133" t="s">
        <v>24</v>
      </c>
      <c r="C317" s="133"/>
      <c r="D317" s="134" t="s">
        <v>2</v>
      </c>
      <c r="E317" s="87">
        <v>0</v>
      </c>
      <c r="F317" s="88">
        <f t="shared" si="116"/>
        <v>2361665.5159999998</v>
      </c>
      <c r="G317" s="87">
        <f t="shared" ref="G317:K321" si="118">G312+G271+G170</f>
        <v>710461.70600000001</v>
      </c>
      <c r="H317" s="87">
        <f t="shared" si="118"/>
        <v>598717.32000000007</v>
      </c>
      <c r="I317" s="87">
        <f t="shared" si="118"/>
        <v>502329.47000000003</v>
      </c>
      <c r="J317" s="87">
        <f t="shared" si="118"/>
        <v>550157.02</v>
      </c>
      <c r="K317" s="87">
        <f t="shared" si="118"/>
        <v>0</v>
      </c>
      <c r="L317" s="118"/>
      <c r="M317" s="8"/>
    </row>
    <row r="318" spans="1:13" ht="42.75" x14ac:dyDescent="0.2">
      <c r="A318" s="84"/>
      <c r="B318" s="133"/>
      <c r="C318" s="133"/>
      <c r="D318" s="134" t="s">
        <v>1</v>
      </c>
      <c r="E318" s="87">
        <v>0</v>
      </c>
      <c r="F318" s="88">
        <f t="shared" si="116"/>
        <v>60558.01</v>
      </c>
      <c r="G318" s="87">
        <f t="shared" si="118"/>
        <v>60558.01</v>
      </c>
      <c r="H318" s="87">
        <f t="shared" si="118"/>
        <v>0</v>
      </c>
      <c r="I318" s="87">
        <f t="shared" si="118"/>
        <v>0</v>
      </c>
      <c r="J318" s="87">
        <f t="shared" si="118"/>
        <v>0</v>
      </c>
      <c r="K318" s="87">
        <f t="shared" si="118"/>
        <v>0</v>
      </c>
      <c r="L318" s="118"/>
      <c r="M318" s="8"/>
    </row>
    <row r="319" spans="1:13" ht="57" x14ac:dyDescent="0.2">
      <c r="A319" s="84"/>
      <c r="B319" s="133"/>
      <c r="C319" s="133"/>
      <c r="D319" s="134" t="s">
        <v>6</v>
      </c>
      <c r="E319" s="87">
        <v>0</v>
      </c>
      <c r="F319" s="88">
        <f t="shared" si="116"/>
        <v>316864.88</v>
      </c>
      <c r="G319" s="87">
        <f t="shared" si="118"/>
        <v>86334.010000000009</v>
      </c>
      <c r="H319" s="87">
        <f t="shared" si="118"/>
        <v>120517.62</v>
      </c>
      <c r="I319" s="87">
        <f t="shared" si="118"/>
        <v>41679.300000000003</v>
      </c>
      <c r="J319" s="87">
        <f t="shared" si="118"/>
        <v>68333.95</v>
      </c>
      <c r="K319" s="87">
        <f t="shared" si="118"/>
        <v>0</v>
      </c>
      <c r="L319" s="118"/>
      <c r="M319" s="8"/>
    </row>
    <row r="320" spans="1:13" ht="58.5" customHeight="1" x14ac:dyDescent="0.2">
      <c r="A320" s="84"/>
      <c r="B320" s="133"/>
      <c r="C320" s="133"/>
      <c r="D320" s="134" t="s">
        <v>14</v>
      </c>
      <c r="E320" s="87">
        <v>0</v>
      </c>
      <c r="F320" s="88">
        <f t="shared" si="116"/>
        <v>1983031.9260000002</v>
      </c>
      <c r="G320" s="87">
        <f t="shared" si="118"/>
        <v>562358.98600000003</v>
      </c>
      <c r="H320" s="87">
        <f t="shared" si="118"/>
        <v>478199.7</v>
      </c>
      <c r="I320" s="87">
        <f t="shared" si="118"/>
        <v>460650.17000000004</v>
      </c>
      <c r="J320" s="87">
        <f t="shared" si="118"/>
        <v>481823.07</v>
      </c>
      <c r="K320" s="87">
        <f t="shared" si="118"/>
        <v>0</v>
      </c>
      <c r="L320" s="118"/>
      <c r="M320" s="8"/>
    </row>
    <row r="321" spans="1:13" ht="26.25" customHeight="1" x14ac:dyDescent="0.2">
      <c r="A321" s="84"/>
      <c r="B321" s="133"/>
      <c r="C321" s="133"/>
      <c r="D321" s="134" t="s">
        <v>23</v>
      </c>
      <c r="E321" s="87">
        <v>0</v>
      </c>
      <c r="F321" s="88">
        <f t="shared" si="116"/>
        <v>1210.7</v>
      </c>
      <c r="G321" s="87">
        <f t="shared" si="118"/>
        <v>1210.7</v>
      </c>
      <c r="H321" s="87">
        <f t="shared" si="118"/>
        <v>0</v>
      </c>
      <c r="I321" s="87">
        <f t="shared" si="118"/>
        <v>0</v>
      </c>
      <c r="J321" s="87">
        <f t="shared" si="118"/>
        <v>0</v>
      </c>
      <c r="K321" s="87">
        <f t="shared" si="118"/>
        <v>0</v>
      </c>
      <c r="L321" s="118"/>
      <c r="M321" s="8"/>
    </row>
  </sheetData>
  <mergeCells count="410">
    <mergeCell ref="M269:M270"/>
    <mergeCell ref="A256:A260"/>
    <mergeCell ref="B256:B260"/>
    <mergeCell ref="C256:C260"/>
    <mergeCell ref="L256:L258"/>
    <mergeCell ref="M256:M258"/>
    <mergeCell ref="L259:L260"/>
    <mergeCell ref="M259:M260"/>
    <mergeCell ref="A261:A265"/>
    <mergeCell ref="B261:B265"/>
    <mergeCell ref="C261:C265"/>
    <mergeCell ref="L261:L263"/>
    <mergeCell ref="M261:M263"/>
    <mergeCell ref="B297:B301"/>
    <mergeCell ref="C297:C301"/>
    <mergeCell ref="L297:L301"/>
    <mergeCell ref="M297:M301"/>
    <mergeCell ref="A246:A250"/>
    <mergeCell ref="B246:B250"/>
    <mergeCell ref="C246:C250"/>
    <mergeCell ref="L246:L248"/>
    <mergeCell ref="M246:M248"/>
    <mergeCell ref="L249:L250"/>
    <mergeCell ref="M249:M250"/>
    <mergeCell ref="A271:A275"/>
    <mergeCell ref="B271:C275"/>
    <mergeCell ref="M274:M275"/>
    <mergeCell ref="B282:B286"/>
    <mergeCell ref="M287:M291"/>
    <mergeCell ref="M277:M281"/>
    <mergeCell ref="M271:M273"/>
    <mergeCell ref="A266:A270"/>
    <mergeCell ref="B266:B270"/>
    <mergeCell ref="C266:C270"/>
    <mergeCell ref="L266:L268"/>
    <mergeCell ref="M266:M268"/>
    <mergeCell ref="L269:L270"/>
    <mergeCell ref="L158:L159"/>
    <mergeCell ref="L163:L164"/>
    <mergeCell ref="A145:A149"/>
    <mergeCell ref="C145:C149"/>
    <mergeCell ref="L145:L147"/>
    <mergeCell ref="A191:A195"/>
    <mergeCell ref="B191:B195"/>
    <mergeCell ref="L143:L144"/>
    <mergeCell ref="M143:M144"/>
    <mergeCell ref="L264:L265"/>
    <mergeCell ref="M264:M265"/>
    <mergeCell ref="A241:A245"/>
    <mergeCell ref="B241:B245"/>
    <mergeCell ref="C241:C245"/>
    <mergeCell ref="B226:B230"/>
    <mergeCell ref="C165:C169"/>
    <mergeCell ref="L165:L167"/>
    <mergeCell ref="A160:A164"/>
    <mergeCell ref="B160:B164"/>
    <mergeCell ref="C160:C164"/>
    <mergeCell ref="L160:L162"/>
    <mergeCell ref="H1:L1"/>
    <mergeCell ref="F4:L4"/>
    <mergeCell ref="F5:L5"/>
    <mergeCell ref="F7:L7"/>
    <mergeCell ref="C6:L6"/>
    <mergeCell ref="A14:M14"/>
    <mergeCell ref="A15:A19"/>
    <mergeCell ref="B15:B19"/>
    <mergeCell ref="C15:C19"/>
    <mergeCell ref="L15:L19"/>
    <mergeCell ref="M15:M19"/>
    <mergeCell ref="A8:M8"/>
    <mergeCell ref="A11:A12"/>
    <mergeCell ref="B11:B12"/>
    <mergeCell ref="E11:E12"/>
    <mergeCell ref="M11:M12"/>
    <mergeCell ref="G11:K11"/>
    <mergeCell ref="F11:F12"/>
    <mergeCell ref="C11:C12"/>
    <mergeCell ref="D11:D12"/>
    <mergeCell ref="L11:L12"/>
    <mergeCell ref="E9:I9"/>
    <mergeCell ref="A50:A54"/>
    <mergeCell ref="A30:A34"/>
    <mergeCell ref="B30:B34"/>
    <mergeCell ref="A40:A44"/>
    <mergeCell ref="B40:B44"/>
    <mergeCell ref="A90:A94"/>
    <mergeCell ref="B90:B94"/>
    <mergeCell ref="A110:A114"/>
    <mergeCell ref="B110:B114"/>
    <mergeCell ref="A35:A39"/>
    <mergeCell ref="B35:B39"/>
    <mergeCell ref="B50:B54"/>
    <mergeCell ref="L25:L27"/>
    <mergeCell ref="M25:M27"/>
    <mergeCell ref="L28:L29"/>
    <mergeCell ref="M28:M29"/>
    <mergeCell ref="C30:C34"/>
    <mergeCell ref="L30:L32"/>
    <mergeCell ref="L55:L57"/>
    <mergeCell ref="M55:M57"/>
    <mergeCell ref="L58:L59"/>
    <mergeCell ref="M58:M59"/>
    <mergeCell ref="C40:C44"/>
    <mergeCell ref="L40:L42"/>
    <mergeCell ref="M40:M42"/>
    <mergeCell ref="L43:L44"/>
    <mergeCell ref="M43:M44"/>
    <mergeCell ref="L48:L49"/>
    <mergeCell ref="M48:M49"/>
    <mergeCell ref="L33:L34"/>
    <mergeCell ref="C35:C39"/>
    <mergeCell ref="L35:L37"/>
    <mergeCell ref="C50:C54"/>
    <mergeCell ref="L50:L52"/>
    <mergeCell ref="M50:M52"/>
    <mergeCell ref="L53:L54"/>
    <mergeCell ref="M20:M24"/>
    <mergeCell ref="L20:L24"/>
    <mergeCell ref="A25:A29"/>
    <mergeCell ref="B25:B29"/>
    <mergeCell ref="C25:C29"/>
    <mergeCell ref="A20:A24"/>
    <mergeCell ref="B20:B24"/>
    <mergeCell ref="C20:C24"/>
    <mergeCell ref="B100:B104"/>
    <mergeCell ref="M30:M32"/>
    <mergeCell ref="M33:M34"/>
    <mergeCell ref="C90:C94"/>
    <mergeCell ref="L90:L92"/>
    <mergeCell ref="M90:M92"/>
    <mergeCell ref="L93:L94"/>
    <mergeCell ref="M93:M94"/>
    <mergeCell ref="M35:M37"/>
    <mergeCell ref="L38:L39"/>
    <mergeCell ref="M38:M39"/>
    <mergeCell ref="A45:A49"/>
    <mergeCell ref="B45:B49"/>
    <mergeCell ref="C45:C49"/>
    <mergeCell ref="L45:L47"/>
    <mergeCell ref="M45:M47"/>
    <mergeCell ref="M176:M180"/>
    <mergeCell ref="A186:A190"/>
    <mergeCell ref="B186:B190"/>
    <mergeCell ref="C186:C190"/>
    <mergeCell ref="L186:L190"/>
    <mergeCell ref="B170:C174"/>
    <mergeCell ref="L170:L172"/>
    <mergeCell ref="M170:M172"/>
    <mergeCell ref="M165:M167"/>
    <mergeCell ref="L168:L169"/>
    <mergeCell ref="M168:M169"/>
    <mergeCell ref="A165:A169"/>
    <mergeCell ref="B165:B169"/>
    <mergeCell ref="M173:M174"/>
    <mergeCell ref="B176:B180"/>
    <mergeCell ref="A175:M175"/>
    <mergeCell ref="C176:C180"/>
    <mergeCell ref="B155:B159"/>
    <mergeCell ref="C155:C159"/>
    <mergeCell ref="A140:A144"/>
    <mergeCell ref="B140:B144"/>
    <mergeCell ref="C140:C144"/>
    <mergeCell ref="L140:L142"/>
    <mergeCell ref="A307:A311"/>
    <mergeCell ref="B307:B311"/>
    <mergeCell ref="C307:C311"/>
    <mergeCell ref="L307:L311"/>
    <mergeCell ref="A150:A154"/>
    <mergeCell ref="B150:B154"/>
    <mergeCell ref="C150:C154"/>
    <mergeCell ref="L150:L152"/>
    <mergeCell ref="B211:B215"/>
    <mergeCell ref="C211:C215"/>
    <mergeCell ref="L211:L215"/>
    <mergeCell ref="A236:A240"/>
    <mergeCell ref="B236:B240"/>
    <mergeCell ref="C236:C240"/>
    <mergeCell ref="L236:L238"/>
    <mergeCell ref="A226:A230"/>
    <mergeCell ref="A170:A174"/>
    <mergeCell ref="A176:A180"/>
    <mergeCell ref="M307:M311"/>
    <mergeCell ref="A287:A291"/>
    <mergeCell ref="A292:A296"/>
    <mergeCell ref="M292:M296"/>
    <mergeCell ref="A221:A225"/>
    <mergeCell ref="B221:B225"/>
    <mergeCell ref="C221:C225"/>
    <mergeCell ref="L221:L223"/>
    <mergeCell ref="M221:M223"/>
    <mergeCell ref="L224:L225"/>
    <mergeCell ref="M224:M225"/>
    <mergeCell ref="A276:M276"/>
    <mergeCell ref="L271:L273"/>
    <mergeCell ref="L274:L275"/>
    <mergeCell ref="L292:L296"/>
    <mergeCell ref="A282:A286"/>
    <mergeCell ref="C226:C230"/>
    <mergeCell ref="L229:L230"/>
    <mergeCell ref="M229:M230"/>
    <mergeCell ref="A297:A301"/>
    <mergeCell ref="M302:M306"/>
    <mergeCell ref="B277:B281"/>
    <mergeCell ref="L244:L245"/>
    <mergeCell ref="M244:M245"/>
    <mergeCell ref="M317:M321"/>
    <mergeCell ref="L317:L321"/>
    <mergeCell ref="B292:B296"/>
    <mergeCell ref="C292:C296"/>
    <mergeCell ref="A317:A321"/>
    <mergeCell ref="B317:C321"/>
    <mergeCell ref="A312:A316"/>
    <mergeCell ref="B312:C316"/>
    <mergeCell ref="A277:A281"/>
    <mergeCell ref="C277:C281"/>
    <mergeCell ref="L312:L316"/>
    <mergeCell ref="M312:M316"/>
    <mergeCell ref="C282:C286"/>
    <mergeCell ref="M282:M286"/>
    <mergeCell ref="L282:L286"/>
    <mergeCell ref="C287:C289"/>
    <mergeCell ref="C290:C291"/>
    <mergeCell ref="L287:L291"/>
    <mergeCell ref="A302:A306"/>
    <mergeCell ref="B302:B306"/>
    <mergeCell ref="C302:C306"/>
    <mergeCell ref="L302:L306"/>
    <mergeCell ref="B287:B291"/>
    <mergeCell ref="L277:L281"/>
    <mergeCell ref="M140:M142"/>
    <mergeCell ref="M145:M147"/>
    <mergeCell ref="L83:L84"/>
    <mergeCell ref="M83:M84"/>
    <mergeCell ref="A95:A99"/>
    <mergeCell ref="B95:B99"/>
    <mergeCell ref="C95:C99"/>
    <mergeCell ref="L95:L97"/>
    <mergeCell ref="M95:M97"/>
    <mergeCell ref="L98:L99"/>
    <mergeCell ref="A100:A104"/>
    <mergeCell ref="C100:C104"/>
    <mergeCell ref="A125:A129"/>
    <mergeCell ref="B125:B129"/>
    <mergeCell ref="A120:A124"/>
    <mergeCell ref="B120:B124"/>
    <mergeCell ref="C110:C114"/>
    <mergeCell ref="C125:C129"/>
    <mergeCell ref="A130:A134"/>
    <mergeCell ref="B130:B134"/>
    <mergeCell ref="C130:C134"/>
    <mergeCell ref="M211:M215"/>
    <mergeCell ref="M186:M190"/>
    <mergeCell ref="L138:L139"/>
    <mergeCell ref="M138:M139"/>
    <mergeCell ref="L128:L129"/>
    <mergeCell ref="L100:L104"/>
    <mergeCell ref="M100:M104"/>
    <mergeCell ref="L130:L132"/>
    <mergeCell ref="M130:M132"/>
    <mergeCell ref="L133:L134"/>
    <mergeCell ref="M133:M134"/>
    <mergeCell ref="L105:L107"/>
    <mergeCell ref="M105:M109"/>
    <mergeCell ref="L108:L109"/>
    <mergeCell ref="M123:M124"/>
    <mergeCell ref="L113:L114"/>
    <mergeCell ref="L125:L127"/>
    <mergeCell ref="M125:M127"/>
    <mergeCell ref="M128:M129"/>
    <mergeCell ref="L176:L180"/>
    <mergeCell ref="M160:M162"/>
    <mergeCell ref="M163:M164"/>
    <mergeCell ref="M158:M159"/>
    <mergeCell ref="M148:M149"/>
    <mergeCell ref="M236:M238"/>
    <mergeCell ref="L239:L240"/>
    <mergeCell ref="M239:M240"/>
    <mergeCell ref="L241:L243"/>
    <mergeCell ref="M241:M243"/>
    <mergeCell ref="M68:M69"/>
    <mergeCell ref="A251:A255"/>
    <mergeCell ref="B251:B255"/>
    <mergeCell ref="C251:C255"/>
    <mergeCell ref="L251:L253"/>
    <mergeCell ref="M251:M253"/>
    <mergeCell ref="L254:L255"/>
    <mergeCell ref="M254:M255"/>
    <mergeCell ref="L173:L174"/>
    <mergeCell ref="A181:A185"/>
    <mergeCell ref="C191:C195"/>
    <mergeCell ref="L191:L193"/>
    <mergeCell ref="M191:M193"/>
    <mergeCell ref="L181:L185"/>
    <mergeCell ref="M181:M185"/>
    <mergeCell ref="B181:B185"/>
    <mergeCell ref="L234:L235"/>
    <mergeCell ref="L226:L228"/>
    <mergeCell ref="M226:M228"/>
    <mergeCell ref="A216:A220"/>
    <mergeCell ref="B216:B220"/>
    <mergeCell ref="C216:C220"/>
    <mergeCell ref="C181:C185"/>
    <mergeCell ref="A211:A215"/>
    <mergeCell ref="M234:M235"/>
    <mergeCell ref="A231:A235"/>
    <mergeCell ref="B231:B235"/>
    <mergeCell ref="C231:C235"/>
    <mergeCell ref="L231:L233"/>
    <mergeCell ref="M231:M233"/>
    <mergeCell ref="L194:L195"/>
    <mergeCell ref="M194:M195"/>
    <mergeCell ref="L216:L218"/>
    <mergeCell ref="M216:M218"/>
    <mergeCell ref="L219:L220"/>
    <mergeCell ref="M219:M220"/>
    <mergeCell ref="A206:A210"/>
    <mergeCell ref="B206:B210"/>
    <mergeCell ref="C206:C210"/>
    <mergeCell ref="L206:L208"/>
    <mergeCell ref="M206:M208"/>
    <mergeCell ref="L209:L210"/>
    <mergeCell ref="M209:M210"/>
    <mergeCell ref="A80:A84"/>
    <mergeCell ref="B80:B84"/>
    <mergeCell ref="C80:C84"/>
    <mergeCell ref="L80:L82"/>
    <mergeCell ref="M80:M82"/>
    <mergeCell ref="L155:L157"/>
    <mergeCell ref="A135:A139"/>
    <mergeCell ref="B135:B139"/>
    <mergeCell ref="C135:C139"/>
    <mergeCell ref="A155:A159"/>
    <mergeCell ref="B145:B149"/>
    <mergeCell ref="A115:A119"/>
    <mergeCell ref="B115:B119"/>
    <mergeCell ref="C115:C119"/>
    <mergeCell ref="L115:L117"/>
    <mergeCell ref="L118:L119"/>
    <mergeCell ref="L148:L149"/>
    <mergeCell ref="M150:M152"/>
    <mergeCell ref="L153:L154"/>
    <mergeCell ref="M153:M154"/>
    <mergeCell ref="C120:C124"/>
    <mergeCell ref="L120:L122"/>
    <mergeCell ref="L110:L112"/>
    <mergeCell ref="M110:M114"/>
    <mergeCell ref="M60:M62"/>
    <mergeCell ref="L63:L64"/>
    <mergeCell ref="M63:M64"/>
    <mergeCell ref="A75:A79"/>
    <mergeCell ref="B75:B79"/>
    <mergeCell ref="C75:C79"/>
    <mergeCell ref="L75:L77"/>
    <mergeCell ref="M75:M77"/>
    <mergeCell ref="L78:L79"/>
    <mergeCell ref="M78:M79"/>
    <mergeCell ref="A65:A69"/>
    <mergeCell ref="B65:B69"/>
    <mergeCell ref="C65:C69"/>
    <mergeCell ref="L65:L67"/>
    <mergeCell ref="M65:M67"/>
    <mergeCell ref="L68:L69"/>
    <mergeCell ref="A201:A205"/>
    <mergeCell ref="B201:B205"/>
    <mergeCell ref="C201:C205"/>
    <mergeCell ref="L201:L203"/>
    <mergeCell ref="M201:M203"/>
    <mergeCell ref="L204:L205"/>
    <mergeCell ref="M204:M205"/>
    <mergeCell ref="M98:M99"/>
    <mergeCell ref="A85:A89"/>
    <mergeCell ref="B85:B89"/>
    <mergeCell ref="C85:C89"/>
    <mergeCell ref="L85:L87"/>
    <mergeCell ref="M85:M87"/>
    <mergeCell ref="L88:L89"/>
    <mergeCell ref="M88:M89"/>
    <mergeCell ref="A105:A109"/>
    <mergeCell ref="B105:B109"/>
    <mergeCell ref="C105:C109"/>
    <mergeCell ref="M155:M157"/>
    <mergeCell ref="M120:M122"/>
    <mergeCell ref="L123:L124"/>
    <mergeCell ref="L135:L137"/>
    <mergeCell ref="M135:M137"/>
    <mergeCell ref="M115:M119"/>
    <mergeCell ref="H2:L2"/>
    <mergeCell ref="J3:L3"/>
    <mergeCell ref="A196:A200"/>
    <mergeCell ref="B196:B200"/>
    <mergeCell ref="C196:C200"/>
    <mergeCell ref="L196:L198"/>
    <mergeCell ref="M196:M198"/>
    <mergeCell ref="L199:L200"/>
    <mergeCell ref="M199:M200"/>
    <mergeCell ref="M53:M54"/>
    <mergeCell ref="A55:A59"/>
    <mergeCell ref="B55:B59"/>
    <mergeCell ref="C55:C59"/>
    <mergeCell ref="B70:B74"/>
    <mergeCell ref="C70:C74"/>
    <mergeCell ref="L70:L72"/>
    <mergeCell ref="M70:M72"/>
    <mergeCell ref="L73:L74"/>
    <mergeCell ref="M73:M74"/>
    <mergeCell ref="A70:A74"/>
    <mergeCell ref="A60:A64"/>
    <mergeCell ref="B60:B64"/>
    <mergeCell ref="C60:C64"/>
    <mergeCell ref="L60:L62"/>
  </mergeCells>
  <phoneticPr fontId="0" type="noConversion"/>
  <pageMargins left="0.15748031496062992" right="0.15748031496062992" top="0.19" bottom="0.17" header="0.15748031496062992" footer="0.17"/>
  <pageSetup paperSize="9" scale="60" fitToHeight="0" orientation="landscape" r:id="rId1"/>
  <headerFooter alignWithMargins="0"/>
  <rowBreaks count="12" manualBreakCount="12">
    <brk id="29" max="12" man="1"/>
    <brk id="54" max="12" man="1"/>
    <brk id="79" max="12" man="1"/>
    <brk id="103" max="12" man="1"/>
    <brk id="124" max="12" man="1"/>
    <brk id="149" max="12" man="1"/>
    <brk id="169" max="12" man="1"/>
    <brk id="195" max="12" man="1"/>
    <brk id="220" max="12" man="1"/>
    <brk id="245" max="12" man="1"/>
    <brk id="270" max="12" man="1"/>
    <brk id="29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3</vt:lpstr>
      <vt:lpstr>Приложение 4</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2021-02-19T14:25:15Z</cp:lastPrinted>
  <dcterms:created xsi:type="dcterms:W3CDTF">1996-10-08T23:32:33Z</dcterms:created>
  <dcterms:modified xsi:type="dcterms:W3CDTF">2021-03-03T08:57:47Z</dcterms:modified>
</cp:coreProperties>
</file>