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5345" windowHeight="4050" activeTab="2"/>
  </bookViews>
  <sheets>
    <sheet name="Приложение 2" sheetId="6" r:id="rId1"/>
    <sheet name="Приложение 3" sheetId="23" r:id="rId2"/>
    <sheet name="Приложение 4" sheetId="2" r:id="rId3"/>
  </sheets>
  <definedNames>
    <definedName name="_xlnm._FilterDatabase" localSheetId="2" hidden="1">'Приложение 4'!$A$140:$O$319</definedName>
    <definedName name="_xlnm.Print_Area" localSheetId="2">'Приложение 4'!$A$1:$R$769</definedName>
  </definedNames>
  <calcPr calcId="145621"/>
</workbook>
</file>

<file path=xl/calcChain.xml><?xml version="1.0" encoding="utf-8"?>
<calcChain xmlns="http://schemas.openxmlformats.org/spreadsheetml/2006/main">
  <c r="E623" i="23" l="1"/>
  <c r="F626" i="2"/>
  <c r="D600" i="23"/>
  <c r="D599" i="23"/>
  <c r="D598" i="23"/>
  <c r="D597" i="23"/>
  <c r="K596" i="23"/>
  <c r="J596" i="23"/>
  <c r="I596" i="23"/>
  <c r="H596" i="23"/>
  <c r="G596" i="23"/>
  <c r="F596" i="23"/>
  <c r="D596" i="23" s="1"/>
  <c r="E596" i="23"/>
  <c r="H579" i="2" l="1"/>
  <c r="H578" i="2"/>
  <c r="H598" i="2" s="1"/>
  <c r="H765" i="2" s="1"/>
  <c r="H763" i="2"/>
  <c r="H761" i="2"/>
  <c r="H760" i="2"/>
  <c r="H701" i="2"/>
  <c r="I701" i="2"/>
  <c r="D578" i="23" l="1"/>
  <c r="D577" i="23"/>
  <c r="D576" i="23"/>
  <c r="D575" i="23"/>
  <c r="K574" i="23"/>
  <c r="J574" i="23"/>
  <c r="I574" i="23"/>
  <c r="H574" i="23"/>
  <c r="G574" i="23"/>
  <c r="F574" i="23"/>
  <c r="E574" i="23"/>
  <c r="D573" i="23"/>
  <c r="D572" i="23"/>
  <c r="D571" i="23"/>
  <c r="D570" i="23"/>
  <c r="K569" i="23"/>
  <c r="J569" i="23"/>
  <c r="I569" i="23"/>
  <c r="H569" i="23"/>
  <c r="G569" i="23"/>
  <c r="F569" i="23"/>
  <c r="E569" i="23"/>
  <c r="D568" i="23"/>
  <c r="D567" i="23"/>
  <c r="D566" i="23"/>
  <c r="D565" i="23"/>
  <c r="K564" i="23"/>
  <c r="J564" i="23"/>
  <c r="I564" i="23"/>
  <c r="H564" i="23"/>
  <c r="G564" i="23"/>
  <c r="F564" i="23"/>
  <c r="E564" i="23"/>
  <c r="D128" i="23"/>
  <c r="D127" i="23"/>
  <c r="D126" i="23"/>
  <c r="D125" i="23"/>
  <c r="K124" i="23"/>
  <c r="J124" i="23"/>
  <c r="I124" i="23"/>
  <c r="H124" i="23"/>
  <c r="G124" i="23"/>
  <c r="F124" i="23"/>
  <c r="E124" i="23"/>
  <c r="D123" i="23"/>
  <c r="D122" i="23"/>
  <c r="D121" i="23"/>
  <c r="D120" i="23"/>
  <c r="K119" i="23"/>
  <c r="J119" i="23"/>
  <c r="I119" i="23"/>
  <c r="H119" i="23"/>
  <c r="G119" i="23"/>
  <c r="F119" i="23"/>
  <c r="E119" i="23"/>
  <c r="D564" i="23" l="1"/>
  <c r="D569" i="23"/>
  <c r="D574" i="23"/>
  <c r="D119" i="23"/>
  <c r="D124" i="23"/>
  <c r="H600" i="2"/>
  <c r="H580" i="2"/>
  <c r="H599" i="2"/>
  <c r="F596" i="2"/>
  <c r="F595" i="2"/>
  <c r="F594" i="2"/>
  <c r="F593" i="2"/>
  <c r="M592" i="2"/>
  <c r="L592" i="2"/>
  <c r="K592" i="2"/>
  <c r="J592" i="2"/>
  <c r="I592" i="2"/>
  <c r="H592" i="2"/>
  <c r="G592" i="2"/>
  <c r="E592" i="2"/>
  <c r="F591" i="2"/>
  <c r="F590" i="2"/>
  <c r="F589" i="2"/>
  <c r="F588" i="2"/>
  <c r="M587" i="2"/>
  <c r="L587" i="2"/>
  <c r="K587" i="2"/>
  <c r="J587" i="2"/>
  <c r="I587" i="2"/>
  <c r="H587" i="2"/>
  <c r="G587" i="2"/>
  <c r="F587" i="2" s="1"/>
  <c r="E587" i="2"/>
  <c r="F592" i="2" l="1"/>
  <c r="F586" i="2"/>
  <c r="F581" i="2" s="1"/>
  <c r="F585" i="2"/>
  <c r="F580" i="2" s="1"/>
  <c r="F584" i="2"/>
  <c r="F579" i="2" s="1"/>
  <c r="F583" i="2"/>
  <c r="M582" i="2"/>
  <c r="L582" i="2"/>
  <c r="K582" i="2"/>
  <c r="J582" i="2"/>
  <c r="I582" i="2"/>
  <c r="H582" i="2"/>
  <c r="G582" i="2"/>
  <c r="E582" i="2"/>
  <c r="M581" i="2"/>
  <c r="L581" i="2"/>
  <c r="K581" i="2"/>
  <c r="J581" i="2"/>
  <c r="I581" i="2"/>
  <c r="H581" i="2"/>
  <c r="G581" i="2"/>
  <c r="G577" i="2" s="1"/>
  <c r="E581" i="2"/>
  <c r="M580" i="2"/>
  <c r="L580" i="2"/>
  <c r="L577" i="2" s="1"/>
  <c r="K580" i="2"/>
  <c r="J580" i="2"/>
  <c r="I580" i="2"/>
  <c r="G580" i="2"/>
  <c r="E580" i="2"/>
  <c r="M579" i="2"/>
  <c r="L579" i="2"/>
  <c r="K579" i="2"/>
  <c r="J579" i="2"/>
  <c r="I579" i="2"/>
  <c r="G579" i="2"/>
  <c r="E579" i="2"/>
  <c r="M578" i="2"/>
  <c r="L578" i="2"/>
  <c r="K578" i="2"/>
  <c r="K577" i="2" s="1"/>
  <c r="J578" i="2"/>
  <c r="J577" i="2" s="1"/>
  <c r="I578" i="2"/>
  <c r="G578" i="2"/>
  <c r="F578" i="2"/>
  <c r="E578" i="2"/>
  <c r="I577" i="2" l="1"/>
  <c r="M577" i="2"/>
  <c r="E577" i="2"/>
  <c r="F582" i="2"/>
  <c r="F577" i="2"/>
  <c r="H577" i="2"/>
  <c r="H597" i="2" s="1"/>
  <c r="D644" i="23"/>
  <c r="D643" i="23"/>
  <c r="D642" i="23"/>
  <c r="D641" i="23"/>
  <c r="K640" i="23"/>
  <c r="J640" i="23"/>
  <c r="I640" i="23"/>
  <c r="H640" i="23"/>
  <c r="G640" i="23"/>
  <c r="F640" i="23"/>
  <c r="E640" i="23"/>
  <c r="D640" i="23" l="1"/>
  <c r="F692" i="2"/>
  <c r="F687" i="2" s="1"/>
  <c r="F691" i="2"/>
  <c r="F690" i="2"/>
  <c r="F685" i="2" s="1"/>
  <c r="F689" i="2"/>
  <c r="F684" i="2" s="1"/>
  <c r="M688" i="2"/>
  <c r="L688" i="2"/>
  <c r="K688" i="2"/>
  <c r="J688" i="2"/>
  <c r="I688" i="2"/>
  <c r="H688" i="2"/>
  <c r="G688" i="2"/>
  <c r="E688" i="2"/>
  <c r="M687" i="2"/>
  <c r="L687" i="2"/>
  <c r="K687" i="2"/>
  <c r="J687" i="2"/>
  <c r="I687" i="2"/>
  <c r="H687" i="2"/>
  <c r="G687" i="2"/>
  <c r="E687" i="2"/>
  <c r="M686" i="2"/>
  <c r="L686" i="2"/>
  <c r="K686" i="2"/>
  <c r="J686" i="2"/>
  <c r="I686" i="2"/>
  <c r="H686" i="2"/>
  <c r="G686" i="2"/>
  <c r="F686" i="2"/>
  <c r="E686" i="2"/>
  <c r="M685" i="2"/>
  <c r="L685" i="2"/>
  <c r="K685" i="2"/>
  <c r="J685" i="2"/>
  <c r="I685" i="2"/>
  <c r="H685" i="2"/>
  <c r="G685" i="2"/>
  <c r="E685" i="2"/>
  <c r="M684" i="2"/>
  <c r="L684" i="2"/>
  <c r="L683" i="2" s="1"/>
  <c r="K684" i="2"/>
  <c r="J684" i="2"/>
  <c r="I684" i="2"/>
  <c r="H684" i="2"/>
  <c r="H683" i="2" s="1"/>
  <c r="G684" i="2"/>
  <c r="E684" i="2"/>
  <c r="F134" i="2"/>
  <c r="F133" i="2"/>
  <c r="F132" i="2"/>
  <c r="F131" i="2"/>
  <c r="M130" i="2"/>
  <c r="L130" i="2"/>
  <c r="K130" i="2"/>
  <c r="J130" i="2"/>
  <c r="I130" i="2"/>
  <c r="H130" i="2"/>
  <c r="G130" i="2"/>
  <c r="E130" i="2"/>
  <c r="F129" i="2"/>
  <c r="F128" i="2"/>
  <c r="F127" i="2"/>
  <c r="F126" i="2"/>
  <c r="M125" i="2"/>
  <c r="L125" i="2"/>
  <c r="K125" i="2"/>
  <c r="J125" i="2"/>
  <c r="I125" i="2"/>
  <c r="H125" i="2"/>
  <c r="G125" i="2"/>
  <c r="E125" i="2"/>
  <c r="F683" i="2" l="1"/>
  <c r="F688" i="2"/>
  <c r="G683" i="2"/>
  <c r="K683" i="2"/>
  <c r="J683" i="2"/>
  <c r="E683" i="2"/>
  <c r="I683" i="2"/>
  <c r="M683" i="2"/>
  <c r="F125" i="2"/>
  <c r="F130" i="2"/>
  <c r="M754" i="2"/>
  <c r="M753" i="2"/>
  <c r="M752" i="2"/>
  <c r="M751" i="2"/>
  <c r="M750" i="2"/>
  <c r="M744" i="2"/>
  <c r="M739" i="2"/>
  <c r="M734" i="2"/>
  <c r="M729" i="2"/>
  <c r="M724" i="2"/>
  <c r="M719" i="2"/>
  <c r="M718" i="2"/>
  <c r="M717" i="2"/>
  <c r="M716" i="2"/>
  <c r="M715" i="2"/>
  <c r="M709" i="2"/>
  <c r="M704" i="2"/>
  <c r="M703" i="2"/>
  <c r="M702" i="2"/>
  <c r="M701" i="2"/>
  <c r="M700" i="2"/>
  <c r="L754" i="2"/>
  <c r="L753" i="2"/>
  <c r="L752" i="2"/>
  <c r="L751" i="2"/>
  <c r="L750" i="2"/>
  <c r="L744" i="2"/>
  <c r="L739" i="2"/>
  <c r="L734" i="2"/>
  <c r="L729" i="2"/>
  <c r="L724" i="2"/>
  <c r="L719" i="2"/>
  <c r="L718" i="2"/>
  <c r="L717" i="2"/>
  <c r="L716" i="2"/>
  <c r="L715" i="2"/>
  <c r="L709" i="2"/>
  <c r="L704" i="2"/>
  <c r="L703" i="2"/>
  <c r="L702" i="2"/>
  <c r="L701" i="2"/>
  <c r="L700" i="2"/>
  <c r="M678" i="2"/>
  <c r="M673" i="2" s="1"/>
  <c r="L678" i="2"/>
  <c r="L673" i="2" s="1"/>
  <c r="M677" i="2"/>
  <c r="M676" i="2"/>
  <c r="M675" i="2"/>
  <c r="M674" i="2"/>
  <c r="M668" i="2"/>
  <c r="M663" i="2"/>
  <c r="M658" i="2" s="1"/>
  <c r="L677" i="2"/>
  <c r="L676" i="2"/>
  <c r="L675" i="2"/>
  <c r="L674" i="2"/>
  <c r="L668" i="2"/>
  <c r="L663" i="2"/>
  <c r="L658" i="2" s="1"/>
  <c r="M662" i="2"/>
  <c r="M661" i="2"/>
  <c r="M660" i="2"/>
  <c r="M659" i="2"/>
  <c r="M653" i="2"/>
  <c r="M648" i="2"/>
  <c r="M643" i="2"/>
  <c r="M638" i="2"/>
  <c r="L662" i="2"/>
  <c r="L661" i="2"/>
  <c r="L660" i="2"/>
  <c r="L659" i="2"/>
  <c r="L653" i="2"/>
  <c r="L648" i="2"/>
  <c r="L643" i="2"/>
  <c r="L638" i="2"/>
  <c r="M637" i="2"/>
  <c r="M636" i="2"/>
  <c r="M635" i="2"/>
  <c r="M634" i="2"/>
  <c r="M628" i="2"/>
  <c r="M623" i="2"/>
  <c r="M618" i="2"/>
  <c r="M613" i="2"/>
  <c r="M608" i="2"/>
  <c r="M607" i="2"/>
  <c r="M606" i="2"/>
  <c r="M605" i="2"/>
  <c r="M604" i="2"/>
  <c r="L637" i="2"/>
  <c r="L636" i="2"/>
  <c r="L635" i="2"/>
  <c r="L634" i="2"/>
  <c r="L628" i="2"/>
  <c r="L623" i="2"/>
  <c r="L618" i="2"/>
  <c r="L613" i="2"/>
  <c r="L608" i="2"/>
  <c r="L607" i="2"/>
  <c r="L606" i="2"/>
  <c r="L605" i="2"/>
  <c r="L604" i="2"/>
  <c r="M572" i="2"/>
  <c r="M571" i="2"/>
  <c r="M570" i="2"/>
  <c r="M569" i="2"/>
  <c r="M568" i="2"/>
  <c r="M562" i="2"/>
  <c r="L572" i="2"/>
  <c r="L571" i="2"/>
  <c r="L570" i="2"/>
  <c r="L569" i="2"/>
  <c r="L568" i="2"/>
  <c r="L562" i="2"/>
  <c r="M556" i="2"/>
  <c r="M551" i="2"/>
  <c r="L556" i="2"/>
  <c r="L551" i="2"/>
  <c r="M545" i="2"/>
  <c r="L545" i="2"/>
  <c r="M539" i="2"/>
  <c r="M534" i="2"/>
  <c r="M529" i="2"/>
  <c r="L539" i="2"/>
  <c r="L534" i="2"/>
  <c r="L529" i="2"/>
  <c r="M523" i="2"/>
  <c r="M518" i="2"/>
  <c r="L523" i="2"/>
  <c r="L518" i="2"/>
  <c r="M512" i="2"/>
  <c r="M507" i="2"/>
  <c r="M502" i="2"/>
  <c r="M497" i="2"/>
  <c r="M492" i="2"/>
  <c r="M487" i="2"/>
  <c r="M482" i="2"/>
  <c r="L512" i="2"/>
  <c r="L507" i="2"/>
  <c r="L502" i="2"/>
  <c r="L497" i="2"/>
  <c r="L492" i="2"/>
  <c r="L487" i="2"/>
  <c r="L482" i="2"/>
  <c r="M476" i="2"/>
  <c r="M471" i="2"/>
  <c r="M466" i="2"/>
  <c r="L476" i="2"/>
  <c r="L471" i="2"/>
  <c r="L466" i="2"/>
  <c r="M460" i="2"/>
  <c r="M455" i="2"/>
  <c r="M450" i="2"/>
  <c r="L460" i="2"/>
  <c r="L455" i="2"/>
  <c r="L450" i="2"/>
  <c r="M444" i="2"/>
  <c r="M439" i="2"/>
  <c r="M434" i="2"/>
  <c r="M429" i="2"/>
  <c r="L444" i="2"/>
  <c r="L439" i="2"/>
  <c r="L434" i="2"/>
  <c r="L429" i="2"/>
  <c r="M423" i="2"/>
  <c r="L423" i="2"/>
  <c r="M417" i="2"/>
  <c r="M412" i="2"/>
  <c r="M407" i="2"/>
  <c r="M402" i="2"/>
  <c r="M397" i="2"/>
  <c r="M392" i="2"/>
  <c r="M387" i="2"/>
  <c r="M382" i="2"/>
  <c r="L417" i="2"/>
  <c r="L412" i="2"/>
  <c r="L407" i="2"/>
  <c r="L402" i="2"/>
  <c r="L397" i="2"/>
  <c r="L392" i="2"/>
  <c r="L387" i="2"/>
  <c r="L382" i="2"/>
  <c r="M376" i="2"/>
  <c r="M371" i="2"/>
  <c r="M366" i="2"/>
  <c r="M361" i="2"/>
  <c r="M356" i="2"/>
  <c r="M351" i="2"/>
  <c r="L376" i="2"/>
  <c r="L371" i="2"/>
  <c r="L366" i="2"/>
  <c r="L361" i="2"/>
  <c r="L356" i="2"/>
  <c r="L351" i="2"/>
  <c r="M345" i="2"/>
  <c r="M340" i="2"/>
  <c r="M335" i="2"/>
  <c r="M330" i="2"/>
  <c r="M325" i="2"/>
  <c r="M320" i="2"/>
  <c r="M315" i="2"/>
  <c r="M310" i="2"/>
  <c r="M305" i="2"/>
  <c r="M300" i="2"/>
  <c r="M295" i="2"/>
  <c r="M290" i="2"/>
  <c r="M285" i="2"/>
  <c r="M280" i="2"/>
  <c r="M275" i="2"/>
  <c r="M270" i="2"/>
  <c r="M265" i="2"/>
  <c r="M260" i="2"/>
  <c r="M255" i="2"/>
  <c r="L345" i="2"/>
  <c r="L340" i="2"/>
  <c r="L335" i="2"/>
  <c r="L330" i="2"/>
  <c r="L325" i="2"/>
  <c r="L320" i="2"/>
  <c r="L315" i="2"/>
  <c r="L310" i="2"/>
  <c r="L305" i="2"/>
  <c r="L300" i="2"/>
  <c r="L295" i="2"/>
  <c r="L290" i="2"/>
  <c r="L285" i="2"/>
  <c r="L280" i="2"/>
  <c r="L275" i="2"/>
  <c r="L270" i="2"/>
  <c r="L265" i="2"/>
  <c r="L260" i="2"/>
  <c r="L255" i="2"/>
  <c r="M250" i="2"/>
  <c r="M245" i="2"/>
  <c r="M240" i="2"/>
  <c r="M235" i="2"/>
  <c r="M230" i="2"/>
  <c r="M225" i="2"/>
  <c r="M220" i="2"/>
  <c r="M215" i="2"/>
  <c r="M210" i="2"/>
  <c r="M205" i="2"/>
  <c r="M200" i="2"/>
  <c r="M195" i="2"/>
  <c r="M190" i="2"/>
  <c r="M185" i="2"/>
  <c r="M180" i="2"/>
  <c r="M175" i="2"/>
  <c r="M170" i="2"/>
  <c r="M165" i="2"/>
  <c r="M160" i="2"/>
  <c r="M155" i="2"/>
  <c r="M150" i="2"/>
  <c r="M145" i="2"/>
  <c r="M140" i="2"/>
  <c r="L250" i="2"/>
  <c r="L245" i="2"/>
  <c r="L240" i="2"/>
  <c r="L235" i="2"/>
  <c r="L230" i="2"/>
  <c r="L225" i="2"/>
  <c r="L220" i="2"/>
  <c r="L215" i="2"/>
  <c r="L210" i="2"/>
  <c r="L205" i="2"/>
  <c r="L200" i="2"/>
  <c r="L195" i="2"/>
  <c r="L190" i="2"/>
  <c r="L185" i="2"/>
  <c r="L180" i="2"/>
  <c r="L175" i="2"/>
  <c r="L170" i="2"/>
  <c r="L165" i="2"/>
  <c r="L160" i="2"/>
  <c r="L155" i="2"/>
  <c r="L150" i="2"/>
  <c r="L145" i="2"/>
  <c r="L140" i="2"/>
  <c r="M139" i="2"/>
  <c r="M138" i="2"/>
  <c r="M137" i="2"/>
  <c r="M136" i="2"/>
  <c r="M120" i="2"/>
  <c r="M115" i="2"/>
  <c r="M110" i="2"/>
  <c r="M105" i="2"/>
  <c r="M100" i="2"/>
  <c r="M95" i="2"/>
  <c r="M90" i="2"/>
  <c r="M85" i="2"/>
  <c r="M80" i="2"/>
  <c r="M75" i="2"/>
  <c r="M70" i="2"/>
  <c r="M65" i="2"/>
  <c r="M60" i="2"/>
  <c r="M55" i="2"/>
  <c r="M50" i="2"/>
  <c r="M45" i="2"/>
  <c r="M40" i="2"/>
  <c r="M35" i="2"/>
  <c r="M30" i="2"/>
  <c r="M25" i="2"/>
  <c r="M20" i="2"/>
  <c r="M19" i="2"/>
  <c r="M18" i="2"/>
  <c r="M17" i="2"/>
  <c r="M16" i="2"/>
  <c r="L139" i="2"/>
  <c r="L138" i="2"/>
  <c r="L137" i="2"/>
  <c r="L136" i="2"/>
  <c r="L120" i="2"/>
  <c r="L115" i="2"/>
  <c r="L110" i="2"/>
  <c r="L105" i="2"/>
  <c r="L100" i="2"/>
  <c r="L95" i="2"/>
  <c r="L90" i="2"/>
  <c r="L85" i="2"/>
  <c r="L80" i="2"/>
  <c r="L75" i="2"/>
  <c r="L70" i="2"/>
  <c r="L65" i="2"/>
  <c r="L60" i="2"/>
  <c r="L55" i="2"/>
  <c r="L50" i="2"/>
  <c r="L45" i="2"/>
  <c r="L40" i="2"/>
  <c r="L35" i="2"/>
  <c r="L30" i="2"/>
  <c r="L25" i="2"/>
  <c r="L20" i="2"/>
  <c r="L19" i="2"/>
  <c r="L18" i="2"/>
  <c r="L17" i="2"/>
  <c r="L16" i="2"/>
  <c r="K689" i="23"/>
  <c r="K683" i="23"/>
  <c r="K678" i="23"/>
  <c r="K673" i="23"/>
  <c r="K668" i="23"/>
  <c r="K663" i="23"/>
  <c r="K658" i="23"/>
  <c r="J689" i="23"/>
  <c r="J683" i="23"/>
  <c r="J678" i="23"/>
  <c r="J673" i="23"/>
  <c r="J668" i="23"/>
  <c r="J663" i="23"/>
  <c r="J658" i="23"/>
  <c r="K652" i="23"/>
  <c r="K647" i="23"/>
  <c r="J652" i="23"/>
  <c r="J647" i="23"/>
  <c r="K634" i="23"/>
  <c r="K628" i="23"/>
  <c r="K623" i="23"/>
  <c r="J634" i="23"/>
  <c r="J628" i="23"/>
  <c r="J623" i="23"/>
  <c r="K617" i="23"/>
  <c r="K612" i="23"/>
  <c r="K607" i="23"/>
  <c r="K602" i="23"/>
  <c r="J617" i="23"/>
  <c r="J612" i="23"/>
  <c r="J607" i="23"/>
  <c r="J602" i="23"/>
  <c r="K591" i="23"/>
  <c r="K586" i="23"/>
  <c r="K581" i="23"/>
  <c r="J591" i="23"/>
  <c r="J586" i="23"/>
  <c r="J581" i="23"/>
  <c r="K558" i="23"/>
  <c r="J558" i="23"/>
  <c r="K552" i="23"/>
  <c r="J552" i="23"/>
  <c r="K546" i="23"/>
  <c r="K541" i="23"/>
  <c r="J546" i="23"/>
  <c r="J541" i="23"/>
  <c r="K535" i="23"/>
  <c r="J535" i="23"/>
  <c r="K529" i="23"/>
  <c r="K524" i="23"/>
  <c r="K519" i="23"/>
  <c r="J529" i="23"/>
  <c r="J524" i="23"/>
  <c r="J519" i="23"/>
  <c r="K513" i="23"/>
  <c r="K508" i="23"/>
  <c r="J513" i="23"/>
  <c r="J508" i="23"/>
  <c r="K502" i="23"/>
  <c r="K497" i="23"/>
  <c r="K492" i="23"/>
  <c r="K487" i="23"/>
  <c r="K482" i="23"/>
  <c r="K477" i="23"/>
  <c r="K472" i="23"/>
  <c r="J502" i="23"/>
  <c r="J497" i="23"/>
  <c r="J492" i="23"/>
  <c r="J487" i="23"/>
  <c r="J482" i="23"/>
  <c r="J477" i="23"/>
  <c r="J472" i="23"/>
  <c r="K466" i="23"/>
  <c r="K461" i="23"/>
  <c r="K456" i="23"/>
  <c r="J466" i="23"/>
  <c r="J461" i="23"/>
  <c r="J456" i="23"/>
  <c r="K450" i="23"/>
  <c r="K445" i="23"/>
  <c r="K440" i="23"/>
  <c r="J450" i="23"/>
  <c r="J445" i="23"/>
  <c r="J440" i="23"/>
  <c r="K434" i="23"/>
  <c r="K429" i="23"/>
  <c r="K424" i="23"/>
  <c r="K419" i="23"/>
  <c r="J434" i="23"/>
  <c r="J429" i="23"/>
  <c r="J424" i="23"/>
  <c r="J419" i="23"/>
  <c r="K413" i="23"/>
  <c r="J413" i="23"/>
  <c r="K407" i="23"/>
  <c r="K402" i="23"/>
  <c r="K397" i="23"/>
  <c r="K392" i="23"/>
  <c r="K387" i="23"/>
  <c r="K382" i="23"/>
  <c r="K377" i="23"/>
  <c r="K372" i="23"/>
  <c r="J407" i="23"/>
  <c r="J402" i="23"/>
  <c r="J397" i="23"/>
  <c r="J392" i="23"/>
  <c r="J387" i="23"/>
  <c r="J382" i="23"/>
  <c r="J377" i="23"/>
  <c r="J372" i="23"/>
  <c r="K366" i="23"/>
  <c r="K361" i="23"/>
  <c r="K356" i="23"/>
  <c r="K351" i="23"/>
  <c r="K346" i="23"/>
  <c r="K341" i="23"/>
  <c r="J366" i="23"/>
  <c r="J361" i="23"/>
  <c r="J356" i="23"/>
  <c r="J351" i="23"/>
  <c r="J346" i="23"/>
  <c r="J341" i="23"/>
  <c r="K335" i="23"/>
  <c r="K330" i="23"/>
  <c r="K325" i="23"/>
  <c r="K320" i="23"/>
  <c r="J335" i="23"/>
  <c r="J330" i="23"/>
  <c r="J325" i="23"/>
  <c r="J320" i="23"/>
  <c r="K315" i="23"/>
  <c r="K310" i="23"/>
  <c r="K305" i="23"/>
  <c r="K300" i="23"/>
  <c r="K295" i="23"/>
  <c r="K290" i="23"/>
  <c r="K285" i="23"/>
  <c r="K280" i="23"/>
  <c r="K275" i="23"/>
  <c r="K270" i="23"/>
  <c r="K265" i="23"/>
  <c r="K260" i="23"/>
  <c r="K255" i="23"/>
  <c r="K250" i="23"/>
  <c r="K245" i="23"/>
  <c r="K240" i="23"/>
  <c r="K235" i="23"/>
  <c r="K230" i="23"/>
  <c r="K225" i="23"/>
  <c r="K220" i="23"/>
  <c r="K215" i="23"/>
  <c r="K210" i="23"/>
  <c r="K205" i="23"/>
  <c r="K200" i="23"/>
  <c r="K195" i="23"/>
  <c r="K190" i="23"/>
  <c r="K185" i="23"/>
  <c r="K180" i="23"/>
  <c r="K175" i="23"/>
  <c r="K170" i="23"/>
  <c r="K165" i="23"/>
  <c r="K160" i="23"/>
  <c r="K155" i="23"/>
  <c r="K150" i="23"/>
  <c r="K145" i="23"/>
  <c r="K140" i="23"/>
  <c r="K135" i="23"/>
  <c r="K130" i="23"/>
  <c r="J315" i="23"/>
  <c r="J310" i="23"/>
  <c r="J305" i="23"/>
  <c r="J300" i="23"/>
  <c r="J295" i="23"/>
  <c r="J290" i="23"/>
  <c r="J285" i="23"/>
  <c r="J280" i="23"/>
  <c r="J275" i="23"/>
  <c r="J270" i="23"/>
  <c r="J265" i="23"/>
  <c r="J260" i="23"/>
  <c r="J255" i="23"/>
  <c r="J250" i="23"/>
  <c r="J245" i="23"/>
  <c r="J240" i="23"/>
  <c r="J235" i="23"/>
  <c r="J230" i="23"/>
  <c r="J225" i="23"/>
  <c r="J220" i="23"/>
  <c r="J215" i="23"/>
  <c r="J210" i="23"/>
  <c r="J205" i="23"/>
  <c r="J200" i="23"/>
  <c r="J195" i="23"/>
  <c r="J190" i="23"/>
  <c r="J185" i="23"/>
  <c r="J180" i="23"/>
  <c r="J175" i="23"/>
  <c r="J170" i="23"/>
  <c r="J165" i="23"/>
  <c r="J160" i="23"/>
  <c r="J155" i="23"/>
  <c r="J150" i="23"/>
  <c r="J145" i="23"/>
  <c r="J140" i="23"/>
  <c r="J135" i="23"/>
  <c r="J130" i="23"/>
  <c r="K114" i="23"/>
  <c r="K109" i="23"/>
  <c r="K104" i="23"/>
  <c r="K99" i="23"/>
  <c r="K94" i="23"/>
  <c r="K89" i="23"/>
  <c r="K84" i="23"/>
  <c r="K79" i="23"/>
  <c r="K74" i="23"/>
  <c r="K69" i="23"/>
  <c r="K64" i="23"/>
  <c r="K59" i="23"/>
  <c r="K54" i="23"/>
  <c r="K49" i="23"/>
  <c r="K44" i="23"/>
  <c r="K39" i="23"/>
  <c r="K34" i="23"/>
  <c r="K29" i="23"/>
  <c r="K24" i="23"/>
  <c r="K19" i="23"/>
  <c r="J114" i="23"/>
  <c r="J109" i="23"/>
  <c r="J104" i="23"/>
  <c r="J99" i="23"/>
  <c r="J94" i="23"/>
  <c r="J89" i="23"/>
  <c r="J84" i="23"/>
  <c r="J79" i="23"/>
  <c r="J74" i="23"/>
  <c r="J69" i="23"/>
  <c r="J64" i="23"/>
  <c r="J59" i="23"/>
  <c r="J54" i="23"/>
  <c r="J49" i="23"/>
  <c r="J44" i="23"/>
  <c r="J39" i="23"/>
  <c r="J34" i="23"/>
  <c r="J29" i="23"/>
  <c r="J24" i="23"/>
  <c r="J19" i="23"/>
  <c r="K14" i="23"/>
  <c r="J14" i="23"/>
  <c r="H606" i="2"/>
  <c r="F632" i="2"/>
  <c r="F630" i="2"/>
  <c r="F629" i="2"/>
  <c r="K628" i="2"/>
  <c r="J628" i="2"/>
  <c r="I628" i="2"/>
  <c r="H628" i="2"/>
  <c r="G628" i="2"/>
  <c r="E628" i="2"/>
  <c r="F627" i="2"/>
  <c r="F625" i="2"/>
  <c r="F624" i="2"/>
  <c r="K623" i="2"/>
  <c r="J623" i="2"/>
  <c r="I623" i="2"/>
  <c r="H623" i="2"/>
  <c r="G623" i="2"/>
  <c r="E623" i="2"/>
  <c r="L763" i="2" l="1"/>
  <c r="L598" i="2"/>
  <c r="L601" i="2"/>
  <c r="L768" i="2" s="1"/>
  <c r="M763" i="2"/>
  <c r="M598" i="2"/>
  <c r="L633" i="2"/>
  <c r="M633" i="2"/>
  <c r="L694" i="2"/>
  <c r="M600" i="2"/>
  <c r="L714" i="2"/>
  <c r="M749" i="2"/>
  <c r="M601" i="2"/>
  <c r="L600" i="2"/>
  <c r="L695" i="2"/>
  <c r="M696" i="2"/>
  <c r="M762" i="2"/>
  <c r="M694" i="2"/>
  <c r="L761" i="2"/>
  <c r="M699" i="2"/>
  <c r="M15" i="2"/>
  <c r="L603" i="2"/>
  <c r="L697" i="2"/>
  <c r="L599" i="2"/>
  <c r="M599" i="2"/>
  <c r="M603" i="2"/>
  <c r="M695" i="2"/>
  <c r="L762" i="2"/>
  <c r="L749" i="2"/>
  <c r="M761" i="2"/>
  <c r="L15" i="2"/>
  <c r="L696" i="2"/>
  <c r="M697" i="2"/>
  <c r="L699" i="2"/>
  <c r="M714" i="2"/>
  <c r="M760" i="2"/>
  <c r="L760" i="2"/>
  <c r="M567" i="2"/>
  <c r="L567" i="2"/>
  <c r="M135" i="2"/>
  <c r="L135" i="2"/>
  <c r="F628" i="2"/>
  <c r="F623" i="2"/>
  <c r="F421" i="2"/>
  <c r="F420" i="2"/>
  <c r="F419" i="2"/>
  <c r="F418" i="2"/>
  <c r="K417" i="2"/>
  <c r="J417" i="2"/>
  <c r="I417" i="2"/>
  <c r="H417" i="2"/>
  <c r="G417" i="2"/>
  <c r="E417" i="2"/>
  <c r="D411" i="23"/>
  <c r="D410" i="23"/>
  <c r="D409" i="23"/>
  <c r="I407" i="23"/>
  <c r="H407" i="23"/>
  <c r="G407" i="23"/>
  <c r="F407" i="23"/>
  <c r="E407" i="23"/>
  <c r="L597" i="2" l="1"/>
  <c r="L759" i="2"/>
  <c r="D407" i="23"/>
  <c r="M693" i="2"/>
  <c r="M768" i="2"/>
  <c r="M765" i="2"/>
  <c r="M597" i="2"/>
  <c r="L693" i="2"/>
  <c r="M759" i="2"/>
  <c r="L765" i="2"/>
  <c r="L767" i="2"/>
  <c r="L764" i="2"/>
  <c r="L766" i="2"/>
  <c r="M766" i="2"/>
  <c r="M767" i="2"/>
  <c r="F417" i="2"/>
  <c r="D632" i="23"/>
  <c r="D631" i="23"/>
  <c r="D630" i="23"/>
  <c r="D629" i="23"/>
  <c r="I628" i="23"/>
  <c r="H628" i="23"/>
  <c r="G628" i="23"/>
  <c r="F628" i="23"/>
  <c r="E628" i="23"/>
  <c r="D625" i="23"/>
  <c r="F346" i="23"/>
  <c r="G661" i="2"/>
  <c r="G660" i="2"/>
  <c r="F672" i="2"/>
  <c r="F671" i="2"/>
  <c r="F670" i="2"/>
  <c r="F669" i="2"/>
  <c r="K668" i="2"/>
  <c r="J668" i="2"/>
  <c r="I668" i="2"/>
  <c r="H668" i="2"/>
  <c r="G668" i="2"/>
  <c r="E668" i="2"/>
  <c r="M764" i="2" l="1"/>
  <c r="D628" i="23"/>
  <c r="F668" i="2"/>
  <c r="G663" i="2"/>
  <c r="G658" i="2" s="1"/>
  <c r="F665" i="2"/>
  <c r="F666" i="2"/>
  <c r="D423" i="23" l="1"/>
  <c r="D422" i="23"/>
  <c r="D417" i="23"/>
  <c r="D416" i="23"/>
  <c r="D406" i="23"/>
  <c r="D405" i="23"/>
  <c r="D401" i="23"/>
  <c r="D400" i="23"/>
  <c r="D396" i="23"/>
  <c r="D395" i="23"/>
  <c r="D391" i="23"/>
  <c r="D390" i="23"/>
  <c r="D386" i="23"/>
  <c r="D385" i="23"/>
  <c r="D381" i="23"/>
  <c r="D380" i="23"/>
  <c r="D376" i="23"/>
  <c r="D375" i="23"/>
  <c r="D370" i="23"/>
  <c r="D369" i="23"/>
  <c r="D365" i="23"/>
  <c r="D364" i="23"/>
  <c r="D360" i="23"/>
  <c r="D359" i="23"/>
  <c r="D355" i="23"/>
  <c r="D354" i="23"/>
  <c r="D350" i="23"/>
  <c r="D349" i="23"/>
  <c r="D687" i="23" l="1"/>
  <c r="D686" i="23"/>
  <c r="D685" i="23"/>
  <c r="D684" i="23"/>
  <c r="I683" i="23"/>
  <c r="H683" i="23"/>
  <c r="G683" i="23"/>
  <c r="F683" i="23"/>
  <c r="E683" i="23"/>
  <c r="D556" i="23"/>
  <c r="D555" i="23"/>
  <c r="D554" i="23"/>
  <c r="I552" i="23"/>
  <c r="H552" i="23"/>
  <c r="G552" i="23"/>
  <c r="F552" i="23"/>
  <c r="E552" i="23"/>
  <c r="D550" i="23"/>
  <c r="D549" i="23"/>
  <c r="D548" i="23"/>
  <c r="I546" i="23"/>
  <c r="H546" i="23"/>
  <c r="G546" i="23"/>
  <c r="F546" i="23"/>
  <c r="E546" i="23"/>
  <c r="D545" i="23"/>
  <c r="D544" i="23"/>
  <c r="D543" i="23"/>
  <c r="I541" i="23"/>
  <c r="H541" i="23"/>
  <c r="G541" i="23"/>
  <c r="F541" i="23"/>
  <c r="E541" i="23"/>
  <c r="D539" i="23"/>
  <c r="D538" i="23"/>
  <c r="D537" i="23"/>
  <c r="I535" i="23"/>
  <c r="H535" i="23"/>
  <c r="G535" i="23"/>
  <c r="F535" i="23"/>
  <c r="E535" i="23"/>
  <c r="D533" i="23"/>
  <c r="D532" i="23"/>
  <c r="D531" i="23"/>
  <c r="I529" i="23"/>
  <c r="H529" i="23"/>
  <c r="G529" i="23"/>
  <c r="F529" i="23"/>
  <c r="E529" i="23"/>
  <c r="D528" i="23"/>
  <c r="D527" i="23"/>
  <c r="D526" i="23"/>
  <c r="I524" i="23"/>
  <c r="H524" i="23"/>
  <c r="G524" i="23"/>
  <c r="F524" i="23"/>
  <c r="E524" i="23"/>
  <c r="D523" i="23"/>
  <c r="D522" i="23"/>
  <c r="D521" i="23"/>
  <c r="I519" i="23"/>
  <c r="H519" i="23"/>
  <c r="G519" i="23"/>
  <c r="F519" i="23"/>
  <c r="E519" i="23"/>
  <c r="D517" i="23"/>
  <c r="D516" i="23"/>
  <c r="D515" i="23"/>
  <c r="I513" i="23"/>
  <c r="H513" i="23"/>
  <c r="G513" i="23"/>
  <c r="F513" i="23"/>
  <c r="E513" i="23"/>
  <c r="D512" i="23"/>
  <c r="D511" i="23"/>
  <c r="D510" i="23"/>
  <c r="I508" i="23"/>
  <c r="H508" i="23"/>
  <c r="G508" i="23"/>
  <c r="F508" i="23"/>
  <c r="E508" i="23"/>
  <c r="D506" i="23"/>
  <c r="D505" i="23"/>
  <c r="D504" i="23"/>
  <c r="I502" i="23"/>
  <c r="H502" i="23"/>
  <c r="G502" i="23"/>
  <c r="F502" i="23"/>
  <c r="E502" i="23"/>
  <c r="D501" i="23"/>
  <c r="D500" i="23"/>
  <c r="D499" i="23"/>
  <c r="I497" i="23"/>
  <c r="H497" i="23"/>
  <c r="G497" i="23"/>
  <c r="F497" i="23"/>
  <c r="E497" i="23"/>
  <c r="D496" i="23"/>
  <c r="D495" i="23"/>
  <c r="D494" i="23"/>
  <c r="I492" i="23"/>
  <c r="H492" i="23"/>
  <c r="G492" i="23"/>
  <c r="F492" i="23"/>
  <c r="E492" i="23"/>
  <c r="D491" i="23"/>
  <c r="D490" i="23"/>
  <c r="D489" i="23"/>
  <c r="I487" i="23"/>
  <c r="H487" i="23"/>
  <c r="G487" i="23"/>
  <c r="F487" i="23"/>
  <c r="E487" i="23"/>
  <c r="D486" i="23"/>
  <c r="D485" i="23"/>
  <c r="D484" i="23"/>
  <c r="I482" i="23"/>
  <c r="H482" i="23"/>
  <c r="G482" i="23"/>
  <c r="F482" i="23"/>
  <c r="E482" i="23"/>
  <c r="D481" i="23"/>
  <c r="D480" i="23"/>
  <c r="D479" i="23"/>
  <c r="I477" i="23"/>
  <c r="H477" i="23"/>
  <c r="G477" i="23"/>
  <c r="F477" i="23"/>
  <c r="E477" i="23"/>
  <c r="D476" i="23"/>
  <c r="D475" i="23"/>
  <c r="D474" i="23"/>
  <c r="I472" i="23"/>
  <c r="H472" i="23"/>
  <c r="G472" i="23"/>
  <c r="F472" i="23"/>
  <c r="E472" i="23"/>
  <c r="D470" i="23"/>
  <c r="D469" i="23"/>
  <c r="D468" i="23"/>
  <c r="I466" i="23"/>
  <c r="H466" i="23"/>
  <c r="G466" i="23"/>
  <c r="F466" i="23"/>
  <c r="E466" i="23"/>
  <c r="D465" i="23"/>
  <c r="D464" i="23"/>
  <c r="D463" i="23"/>
  <c r="I461" i="23"/>
  <c r="H461" i="23"/>
  <c r="G461" i="23"/>
  <c r="F461" i="23"/>
  <c r="E461" i="23"/>
  <c r="D460" i="23"/>
  <c r="D459" i="23"/>
  <c r="D458" i="23"/>
  <c r="I456" i="23"/>
  <c r="H456" i="23"/>
  <c r="G456" i="23"/>
  <c r="F456" i="23"/>
  <c r="E456" i="23"/>
  <c r="D454" i="23"/>
  <c r="D453" i="23"/>
  <c r="D452" i="23"/>
  <c r="I450" i="23"/>
  <c r="H450" i="23"/>
  <c r="G450" i="23"/>
  <c r="F450" i="23"/>
  <c r="E450" i="23"/>
  <c r="D449" i="23"/>
  <c r="D448" i="23"/>
  <c r="D447" i="23"/>
  <c r="I445" i="23"/>
  <c r="H445" i="23"/>
  <c r="G445" i="23"/>
  <c r="F445" i="23"/>
  <c r="E445" i="23"/>
  <c r="D444" i="23"/>
  <c r="D443" i="23"/>
  <c r="D442" i="23"/>
  <c r="I440" i="23"/>
  <c r="H440" i="23"/>
  <c r="G440" i="23"/>
  <c r="F440" i="23"/>
  <c r="E440" i="23"/>
  <c r="D438" i="23"/>
  <c r="D437" i="23"/>
  <c r="D436" i="23"/>
  <c r="I434" i="23"/>
  <c r="H434" i="23"/>
  <c r="G434" i="23"/>
  <c r="F434" i="23"/>
  <c r="E434" i="23"/>
  <c r="D433" i="23"/>
  <c r="D432" i="23"/>
  <c r="D431" i="23"/>
  <c r="I429" i="23"/>
  <c r="H429" i="23"/>
  <c r="G429" i="23"/>
  <c r="F429" i="23"/>
  <c r="E429" i="23"/>
  <c r="D428" i="23"/>
  <c r="D427" i="23"/>
  <c r="D426" i="23"/>
  <c r="I424" i="23"/>
  <c r="H424" i="23"/>
  <c r="G424" i="23"/>
  <c r="F424" i="23"/>
  <c r="E424" i="23"/>
  <c r="D421" i="23"/>
  <c r="I419" i="23"/>
  <c r="H419" i="23"/>
  <c r="G419" i="23"/>
  <c r="F419" i="23"/>
  <c r="E419" i="23"/>
  <c r="D415" i="23"/>
  <c r="I413" i="23"/>
  <c r="H413" i="23"/>
  <c r="G413" i="23"/>
  <c r="F413" i="23"/>
  <c r="E413" i="23"/>
  <c r="D404" i="23"/>
  <c r="I402" i="23"/>
  <c r="H402" i="23"/>
  <c r="G402" i="23"/>
  <c r="F402" i="23"/>
  <c r="E402" i="23"/>
  <c r="D399" i="23"/>
  <c r="I397" i="23"/>
  <c r="H397" i="23"/>
  <c r="G397" i="23"/>
  <c r="F397" i="23"/>
  <c r="E397" i="23"/>
  <c r="D394" i="23"/>
  <c r="I392" i="23"/>
  <c r="H392" i="23"/>
  <c r="G392" i="23"/>
  <c r="F392" i="23"/>
  <c r="E392" i="23"/>
  <c r="D389" i="23"/>
  <c r="I387" i="23"/>
  <c r="H387" i="23"/>
  <c r="G387" i="23"/>
  <c r="F387" i="23"/>
  <c r="E387" i="23"/>
  <c r="D384" i="23"/>
  <c r="I382" i="23"/>
  <c r="H382" i="23"/>
  <c r="G382" i="23"/>
  <c r="F382" i="23"/>
  <c r="E382" i="23"/>
  <c r="D379" i="23"/>
  <c r="I377" i="23"/>
  <c r="H377" i="23"/>
  <c r="G377" i="23"/>
  <c r="F377" i="23"/>
  <c r="E377" i="23"/>
  <c r="D374" i="23"/>
  <c r="I372" i="23"/>
  <c r="H372" i="23"/>
  <c r="G372" i="23"/>
  <c r="F372" i="23"/>
  <c r="E372" i="23"/>
  <c r="D368" i="23"/>
  <c r="I366" i="23"/>
  <c r="H366" i="23"/>
  <c r="G366" i="23"/>
  <c r="F366" i="23"/>
  <c r="E366" i="23"/>
  <c r="D363" i="23"/>
  <c r="I361" i="23"/>
  <c r="H361" i="23"/>
  <c r="G361" i="23"/>
  <c r="F361" i="23"/>
  <c r="E361" i="23"/>
  <c r="D358" i="23"/>
  <c r="I356" i="23"/>
  <c r="H356" i="23"/>
  <c r="G356" i="23"/>
  <c r="F356" i="23"/>
  <c r="E356" i="23"/>
  <c r="D353" i="23"/>
  <c r="I351" i="23"/>
  <c r="H351" i="23"/>
  <c r="G351" i="23"/>
  <c r="F351" i="23"/>
  <c r="E351" i="23"/>
  <c r="D348" i="23"/>
  <c r="I346" i="23"/>
  <c r="H346" i="23"/>
  <c r="G346" i="23"/>
  <c r="E346" i="23"/>
  <c r="D345" i="23"/>
  <c r="D344" i="23"/>
  <c r="D343" i="23"/>
  <c r="I341" i="23"/>
  <c r="H341" i="23"/>
  <c r="G341" i="23"/>
  <c r="F341" i="23"/>
  <c r="E341" i="23"/>
  <c r="D118" i="23"/>
  <c r="D117" i="23"/>
  <c r="D116" i="23"/>
  <c r="D115" i="23"/>
  <c r="I114" i="23"/>
  <c r="H114" i="23"/>
  <c r="G114" i="23"/>
  <c r="F114" i="23"/>
  <c r="E114" i="23"/>
  <c r="D429" i="23" l="1"/>
  <c r="D487" i="23"/>
  <c r="D497" i="23"/>
  <c r="D502" i="23"/>
  <c r="D535" i="23"/>
  <c r="D541" i="23"/>
  <c r="D683" i="23"/>
  <c r="D434" i="23"/>
  <c r="D482" i="23"/>
  <c r="D456" i="23"/>
  <c r="D466" i="23"/>
  <c r="D529" i="23"/>
  <c r="D382" i="23"/>
  <c r="D356" i="23"/>
  <c r="D377" i="23"/>
  <c r="D346" i="23"/>
  <c r="D440" i="23"/>
  <c r="D450" i="23"/>
  <c r="D472" i="23"/>
  <c r="D477" i="23"/>
  <c r="D492" i="23"/>
  <c r="D513" i="23"/>
  <c r="D508" i="23"/>
  <c r="D552" i="23"/>
  <c r="D461" i="23"/>
  <c r="D519" i="23"/>
  <c r="D524" i="23"/>
  <c r="D546" i="23"/>
  <c r="D351" i="23"/>
  <c r="D366" i="23"/>
  <c r="D372" i="23"/>
  <c r="D402" i="23"/>
  <c r="D413" i="23"/>
  <c r="D445" i="23"/>
  <c r="D114" i="23"/>
  <c r="D361" i="23"/>
  <c r="D397" i="23"/>
  <c r="D341" i="23"/>
  <c r="D387" i="23"/>
  <c r="D392" i="23"/>
  <c r="D419" i="23"/>
  <c r="D424" i="23"/>
  <c r="F566" i="2"/>
  <c r="F565" i="2"/>
  <c r="F564" i="2"/>
  <c r="F563" i="2"/>
  <c r="K562" i="2"/>
  <c r="J562" i="2"/>
  <c r="I562" i="2"/>
  <c r="H562" i="2"/>
  <c r="G562" i="2"/>
  <c r="E562" i="2"/>
  <c r="F560" i="2"/>
  <c r="F559" i="2"/>
  <c r="F558" i="2"/>
  <c r="F557" i="2"/>
  <c r="K556" i="2"/>
  <c r="J556" i="2"/>
  <c r="I556" i="2"/>
  <c r="H556" i="2"/>
  <c r="G556" i="2"/>
  <c r="E556" i="2"/>
  <c r="F555" i="2"/>
  <c r="F554" i="2"/>
  <c r="F553" i="2"/>
  <c r="F552" i="2"/>
  <c r="K551" i="2"/>
  <c r="J551" i="2"/>
  <c r="I551" i="2"/>
  <c r="H551" i="2"/>
  <c r="G551" i="2"/>
  <c r="E551" i="2"/>
  <c r="F549" i="2"/>
  <c r="F548" i="2"/>
  <c r="F547" i="2"/>
  <c r="F546" i="2"/>
  <c r="K545" i="2"/>
  <c r="J545" i="2"/>
  <c r="I545" i="2"/>
  <c r="H545" i="2"/>
  <c r="G545" i="2"/>
  <c r="E545" i="2"/>
  <c r="F543" i="2"/>
  <c r="F542" i="2"/>
  <c r="F541" i="2"/>
  <c r="F540" i="2"/>
  <c r="K539" i="2"/>
  <c r="J539" i="2"/>
  <c r="I539" i="2"/>
  <c r="H539" i="2"/>
  <c r="G539" i="2"/>
  <c r="E539" i="2"/>
  <c r="F538" i="2"/>
  <c r="F537" i="2"/>
  <c r="F536" i="2"/>
  <c r="F535" i="2"/>
  <c r="K534" i="2"/>
  <c r="J534" i="2"/>
  <c r="I534" i="2"/>
  <c r="H534" i="2"/>
  <c r="G534" i="2"/>
  <c r="E534" i="2"/>
  <c r="F533" i="2"/>
  <c r="F532" i="2"/>
  <c r="F531" i="2"/>
  <c r="F530" i="2"/>
  <c r="K529" i="2"/>
  <c r="J529" i="2"/>
  <c r="I529" i="2"/>
  <c r="H529" i="2"/>
  <c r="G529" i="2"/>
  <c r="E529" i="2"/>
  <c r="F527" i="2"/>
  <c r="F526" i="2"/>
  <c r="F525" i="2"/>
  <c r="F524" i="2"/>
  <c r="K523" i="2"/>
  <c r="J523" i="2"/>
  <c r="I523" i="2"/>
  <c r="H523" i="2"/>
  <c r="G523" i="2"/>
  <c r="E523" i="2"/>
  <c r="F522" i="2"/>
  <c r="F521" i="2"/>
  <c r="F520" i="2"/>
  <c r="F519" i="2"/>
  <c r="K518" i="2"/>
  <c r="J518" i="2"/>
  <c r="I518" i="2"/>
  <c r="H518" i="2"/>
  <c r="G518" i="2"/>
  <c r="E518" i="2"/>
  <c r="F516" i="2"/>
  <c r="F515" i="2"/>
  <c r="F514" i="2"/>
  <c r="F513" i="2"/>
  <c r="K512" i="2"/>
  <c r="J512" i="2"/>
  <c r="I512" i="2"/>
  <c r="H512" i="2"/>
  <c r="G512" i="2"/>
  <c r="E512" i="2"/>
  <c r="F511" i="2"/>
  <c r="F510" i="2"/>
  <c r="F509" i="2"/>
  <c r="F508" i="2"/>
  <c r="K507" i="2"/>
  <c r="J507" i="2"/>
  <c r="I507" i="2"/>
  <c r="H507" i="2"/>
  <c r="G507" i="2"/>
  <c r="E507" i="2"/>
  <c r="F506" i="2"/>
  <c r="F505" i="2"/>
  <c r="F504" i="2"/>
  <c r="F503" i="2"/>
  <c r="K502" i="2"/>
  <c r="J502" i="2"/>
  <c r="I502" i="2"/>
  <c r="H502" i="2"/>
  <c r="G502" i="2"/>
  <c r="E502" i="2"/>
  <c r="F501" i="2"/>
  <c r="F500" i="2"/>
  <c r="F499" i="2"/>
  <c r="F498" i="2"/>
  <c r="K497" i="2"/>
  <c r="J497" i="2"/>
  <c r="I497" i="2"/>
  <c r="H497" i="2"/>
  <c r="G497" i="2"/>
  <c r="E497" i="2"/>
  <c r="F496" i="2"/>
  <c r="F495" i="2"/>
  <c r="F494" i="2"/>
  <c r="F493" i="2"/>
  <c r="K492" i="2"/>
  <c r="J492" i="2"/>
  <c r="I492" i="2"/>
  <c r="H492" i="2"/>
  <c r="G492" i="2"/>
  <c r="E492" i="2"/>
  <c r="F491" i="2"/>
  <c r="F490" i="2"/>
  <c r="F489" i="2"/>
  <c r="F488" i="2"/>
  <c r="K487" i="2"/>
  <c r="J487" i="2"/>
  <c r="I487" i="2"/>
  <c r="H487" i="2"/>
  <c r="G487" i="2"/>
  <c r="E487" i="2"/>
  <c r="F486" i="2"/>
  <c r="F485" i="2"/>
  <c r="F484" i="2"/>
  <c r="F483" i="2"/>
  <c r="K482" i="2"/>
  <c r="J482" i="2"/>
  <c r="I482" i="2"/>
  <c r="H482" i="2"/>
  <c r="G482" i="2"/>
  <c r="E482" i="2"/>
  <c r="F480" i="2"/>
  <c r="F479" i="2"/>
  <c r="F478" i="2"/>
  <c r="F477" i="2"/>
  <c r="K476" i="2"/>
  <c r="J476" i="2"/>
  <c r="I476" i="2"/>
  <c r="H476" i="2"/>
  <c r="G476" i="2"/>
  <c r="E476" i="2"/>
  <c r="F475" i="2"/>
  <c r="F474" i="2"/>
  <c r="F473" i="2"/>
  <c r="F472" i="2"/>
  <c r="K471" i="2"/>
  <c r="J471" i="2"/>
  <c r="I471" i="2"/>
  <c r="H471" i="2"/>
  <c r="G471" i="2"/>
  <c r="E471" i="2"/>
  <c r="F470" i="2"/>
  <c r="F469" i="2"/>
  <c r="F468" i="2"/>
  <c r="F467" i="2"/>
  <c r="K466" i="2"/>
  <c r="J466" i="2"/>
  <c r="I466" i="2"/>
  <c r="H466" i="2"/>
  <c r="G466" i="2"/>
  <c r="E466" i="2"/>
  <c r="F464" i="2"/>
  <c r="F463" i="2"/>
  <c r="F462" i="2"/>
  <c r="F461" i="2"/>
  <c r="K460" i="2"/>
  <c r="J460" i="2"/>
  <c r="I460" i="2"/>
  <c r="H460" i="2"/>
  <c r="G460" i="2"/>
  <c r="E460" i="2"/>
  <c r="F459" i="2"/>
  <c r="F458" i="2"/>
  <c r="F457" i="2"/>
  <c r="F456" i="2"/>
  <c r="K455" i="2"/>
  <c r="J455" i="2"/>
  <c r="I455" i="2"/>
  <c r="H455" i="2"/>
  <c r="G455" i="2"/>
  <c r="E455" i="2"/>
  <c r="F454" i="2"/>
  <c r="F453" i="2"/>
  <c r="F452" i="2"/>
  <c r="F451" i="2"/>
  <c r="K450" i="2"/>
  <c r="J450" i="2"/>
  <c r="I450" i="2"/>
  <c r="H450" i="2"/>
  <c r="G450" i="2"/>
  <c r="E450" i="2"/>
  <c r="F448" i="2"/>
  <c r="F447" i="2"/>
  <c r="F446" i="2"/>
  <c r="F445" i="2"/>
  <c r="K444" i="2"/>
  <c r="J444" i="2"/>
  <c r="I444" i="2"/>
  <c r="H444" i="2"/>
  <c r="G444" i="2"/>
  <c r="E444" i="2"/>
  <c r="F443" i="2"/>
  <c r="F442" i="2"/>
  <c r="F441" i="2"/>
  <c r="F440" i="2"/>
  <c r="K439" i="2"/>
  <c r="J439" i="2"/>
  <c r="I439" i="2"/>
  <c r="H439" i="2"/>
  <c r="G439" i="2"/>
  <c r="E439" i="2"/>
  <c r="F438" i="2"/>
  <c r="F437" i="2"/>
  <c r="F436" i="2"/>
  <c r="F435" i="2"/>
  <c r="K434" i="2"/>
  <c r="J434" i="2"/>
  <c r="I434" i="2"/>
  <c r="H434" i="2"/>
  <c r="G434" i="2"/>
  <c r="E434" i="2"/>
  <c r="F433" i="2"/>
  <c r="F432" i="2"/>
  <c r="F431" i="2"/>
  <c r="F430" i="2"/>
  <c r="K429" i="2"/>
  <c r="J429" i="2"/>
  <c r="I429" i="2"/>
  <c r="H429" i="2"/>
  <c r="G429" i="2"/>
  <c r="E429" i="2"/>
  <c r="F427" i="2"/>
  <c r="F426" i="2"/>
  <c r="F425" i="2"/>
  <c r="F424" i="2"/>
  <c r="K423" i="2"/>
  <c r="J423" i="2"/>
  <c r="I423" i="2"/>
  <c r="H423" i="2"/>
  <c r="G423" i="2"/>
  <c r="E423" i="2"/>
  <c r="F416" i="2"/>
  <c r="F415" i="2"/>
  <c r="F414" i="2"/>
  <c r="F413" i="2"/>
  <c r="K412" i="2"/>
  <c r="J412" i="2"/>
  <c r="I412" i="2"/>
  <c r="H412" i="2"/>
  <c r="G412" i="2"/>
  <c r="E412" i="2"/>
  <c r="F411" i="2"/>
  <c r="F410" i="2"/>
  <c r="F409" i="2"/>
  <c r="F408" i="2"/>
  <c r="K407" i="2"/>
  <c r="J407" i="2"/>
  <c r="I407" i="2"/>
  <c r="H407" i="2"/>
  <c r="G407" i="2"/>
  <c r="E407" i="2"/>
  <c r="F406" i="2"/>
  <c r="F405" i="2"/>
  <c r="F404" i="2"/>
  <c r="F403" i="2"/>
  <c r="K402" i="2"/>
  <c r="J402" i="2"/>
  <c r="I402" i="2"/>
  <c r="H402" i="2"/>
  <c r="G402" i="2"/>
  <c r="E402" i="2"/>
  <c r="F401" i="2"/>
  <c r="F400" i="2"/>
  <c r="F399" i="2"/>
  <c r="F398" i="2"/>
  <c r="K397" i="2"/>
  <c r="J397" i="2"/>
  <c r="I397" i="2"/>
  <c r="H397" i="2"/>
  <c r="G397" i="2"/>
  <c r="E397" i="2"/>
  <c r="F396" i="2"/>
  <c r="F395" i="2"/>
  <c r="F394" i="2"/>
  <c r="F393" i="2"/>
  <c r="K392" i="2"/>
  <c r="J392" i="2"/>
  <c r="I392" i="2"/>
  <c r="H392" i="2"/>
  <c r="G392" i="2"/>
  <c r="E392" i="2"/>
  <c r="F391" i="2"/>
  <c r="F390" i="2"/>
  <c r="F389" i="2"/>
  <c r="F388" i="2"/>
  <c r="K387" i="2"/>
  <c r="J387" i="2"/>
  <c r="I387" i="2"/>
  <c r="H387" i="2"/>
  <c r="G387" i="2"/>
  <c r="E387" i="2"/>
  <c r="F386" i="2"/>
  <c r="F385" i="2"/>
  <c r="F384" i="2"/>
  <c r="F383" i="2"/>
  <c r="K382" i="2"/>
  <c r="J382" i="2"/>
  <c r="I382" i="2"/>
  <c r="H382" i="2"/>
  <c r="G382" i="2"/>
  <c r="E382" i="2"/>
  <c r="F380" i="2"/>
  <c r="F379" i="2"/>
  <c r="F378" i="2"/>
  <c r="F377" i="2"/>
  <c r="K376" i="2"/>
  <c r="J376" i="2"/>
  <c r="I376" i="2"/>
  <c r="H376" i="2"/>
  <c r="G376" i="2"/>
  <c r="E376" i="2"/>
  <c r="E568" i="2"/>
  <c r="G568" i="2"/>
  <c r="H568" i="2"/>
  <c r="I568" i="2"/>
  <c r="J568" i="2"/>
  <c r="K568" i="2"/>
  <c r="E569" i="2"/>
  <c r="G569" i="2"/>
  <c r="H569" i="2"/>
  <c r="I569" i="2"/>
  <c r="J569" i="2"/>
  <c r="K569" i="2"/>
  <c r="E570" i="2"/>
  <c r="G570" i="2"/>
  <c r="H570" i="2"/>
  <c r="I570" i="2"/>
  <c r="J570" i="2"/>
  <c r="K570" i="2"/>
  <c r="F375" i="2"/>
  <c r="F374" i="2"/>
  <c r="F373" i="2"/>
  <c r="F372" i="2"/>
  <c r="K371" i="2"/>
  <c r="J371" i="2"/>
  <c r="I371" i="2"/>
  <c r="H371" i="2"/>
  <c r="G371" i="2"/>
  <c r="E371" i="2"/>
  <c r="F370" i="2"/>
  <c r="F369" i="2"/>
  <c r="F368" i="2"/>
  <c r="F367" i="2"/>
  <c r="K366" i="2"/>
  <c r="J366" i="2"/>
  <c r="I366" i="2"/>
  <c r="H366" i="2"/>
  <c r="G366" i="2"/>
  <c r="E366" i="2"/>
  <c r="F365" i="2"/>
  <c r="F364" i="2"/>
  <c r="F363" i="2"/>
  <c r="F362" i="2"/>
  <c r="K361" i="2"/>
  <c r="J361" i="2"/>
  <c r="I361" i="2"/>
  <c r="H361" i="2"/>
  <c r="G361" i="2"/>
  <c r="E361" i="2"/>
  <c r="F360" i="2"/>
  <c r="F359" i="2"/>
  <c r="F358" i="2"/>
  <c r="F357" i="2"/>
  <c r="K356" i="2"/>
  <c r="J356" i="2"/>
  <c r="I356" i="2"/>
  <c r="H356" i="2"/>
  <c r="G356" i="2"/>
  <c r="E356" i="2"/>
  <c r="F355" i="2"/>
  <c r="F354" i="2"/>
  <c r="F353" i="2"/>
  <c r="F352" i="2"/>
  <c r="K351" i="2"/>
  <c r="J351" i="2"/>
  <c r="I351" i="2"/>
  <c r="H351" i="2"/>
  <c r="G351" i="2"/>
  <c r="E351" i="2"/>
  <c r="H18" i="2"/>
  <c r="F402" i="2" l="1"/>
  <c r="F502" i="2"/>
  <c r="F512" i="2"/>
  <c r="F518" i="2"/>
  <c r="F487" i="2"/>
  <c r="F466" i="2"/>
  <c r="F529" i="2"/>
  <c r="F455" i="2"/>
  <c r="F439" i="2"/>
  <c r="F412" i="2"/>
  <c r="F545" i="2"/>
  <c r="F539" i="2"/>
  <c r="F523" i="2"/>
  <c r="F434" i="2"/>
  <c r="F387" i="2"/>
  <c r="F376" i="2"/>
  <c r="F382" i="2"/>
  <c r="F392" i="2"/>
  <c r="F423" i="2"/>
  <c r="F444" i="2"/>
  <c r="F482" i="2"/>
  <c r="F492" i="2"/>
  <c r="F397" i="2"/>
  <c r="F407" i="2"/>
  <c r="F476" i="2"/>
  <c r="F562" i="2"/>
  <c r="F497" i="2"/>
  <c r="F507" i="2"/>
  <c r="F534" i="2"/>
  <c r="F556" i="2"/>
  <c r="F429" i="2"/>
  <c r="F450" i="2"/>
  <c r="F460" i="2"/>
  <c r="F471" i="2"/>
  <c r="F551" i="2"/>
  <c r="F356" i="2"/>
  <c r="F366" i="2"/>
  <c r="F361" i="2"/>
  <c r="F371" i="2"/>
  <c r="F351" i="2"/>
  <c r="H715" i="2"/>
  <c r="H716" i="2"/>
  <c r="H717" i="2"/>
  <c r="F748" i="2"/>
  <c r="F747" i="2"/>
  <c r="F746" i="2"/>
  <c r="F745" i="2"/>
  <c r="K744" i="2"/>
  <c r="J744" i="2"/>
  <c r="I744" i="2"/>
  <c r="H744" i="2"/>
  <c r="G744" i="2"/>
  <c r="E744" i="2"/>
  <c r="H702" i="2"/>
  <c r="H762" i="2" s="1"/>
  <c r="F124" i="2"/>
  <c r="F123" i="2"/>
  <c r="F122" i="2"/>
  <c r="F121" i="2"/>
  <c r="K120" i="2"/>
  <c r="J120" i="2"/>
  <c r="I120" i="2"/>
  <c r="H120" i="2"/>
  <c r="G120" i="2"/>
  <c r="E120" i="2"/>
  <c r="F744" i="2" l="1"/>
  <c r="F120" i="2"/>
  <c r="D656" i="23"/>
  <c r="D655" i="23"/>
  <c r="D654" i="23"/>
  <c r="D653" i="23"/>
  <c r="I652" i="23"/>
  <c r="H652" i="23"/>
  <c r="G652" i="23"/>
  <c r="F652" i="23"/>
  <c r="E652" i="23"/>
  <c r="D652" i="23" l="1"/>
  <c r="F707" i="2"/>
  <c r="G701" i="2"/>
  <c r="G702" i="2"/>
  <c r="F711" i="2"/>
  <c r="F713" i="2"/>
  <c r="F712" i="2"/>
  <c r="F710" i="2"/>
  <c r="K709" i="2"/>
  <c r="J709" i="2"/>
  <c r="I709" i="2"/>
  <c r="H709" i="2"/>
  <c r="G709" i="2"/>
  <c r="E709" i="2"/>
  <c r="F709" i="2" l="1"/>
  <c r="D339" i="23"/>
  <c r="D338" i="23"/>
  <c r="D337" i="23"/>
  <c r="I335" i="23"/>
  <c r="H335" i="23"/>
  <c r="G335" i="23"/>
  <c r="F335" i="23"/>
  <c r="E335" i="23"/>
  <c r="D113" i="23"/>
  <c r="D112" i="23"/>
  <c r="D111" i="23"/>
  <c r="D110" i="23"/>
  <c r="I109" i="23"/>
  <c r="H109" i="23"/>
  <c r="G109" i="23"/>
  <c r="F109" i="23"/>
  <c r="E109" i="23"/>
  <c r="E29" i="23"/>
  <c r="D335" i="23" l="1"/>
  <c r="D109" i="23"/>
  <c r="I138" i="2"/>
  <c r="G138" i="2"/>
  <c r="D682" i="23" l="1"/>
  <c r="D681" i="23"/>
  <c r="D680" i="23"/>
  <c r="D679" i="23"/>
  <c r="I678" i="23"/>
  <c r="H678" i="23"/>
  <c r="G678" i="23"/>
  <c r="F678" i="23"/>
  <c r="E678" i="23"/>
  <c r="D678" i="23" l="1"/>
  <c r="G717" i="2"/>
  <c r="F743" i="2"/>
  <c r="F742" i="2"/>
  <c r="F741" i="2"/>
  <c r="F740" i="2"/>
  <c r="K739" i="2"/>
  <c r="J739" i="2"/>
  <c r="I739" i="2"/>
  <c r="H739" i="2"/>
  <c r="G739" i="2"/>
  <c r="E739" i="2"/>
  <c r="F739" i="2" l="1"/>
  <c r="G18" i="2"/>
  <c r="F119" i="2"/>
  <c r="F118" i="2"/>
  <c r="F117" i="2"/>
  <c r="F116" i="2"/>
  <c r="K115" i="2"/>
  <c r="J115" i="2"/>
  <c r="I115" i="2"/>
  <c r="H115" i="2"/>
  <c r="G115" i="2"/>
  <c r="E115" i="2"/>
  <c r="F115" i="2" l="1"/>
  <c r="G17" i="2"/>
  <c r="G19" i="2"/>
  <c r="G16" i="2"/>
  <c r="F349" i="2"/>
  <c r="F348" i="2"/>
  <c r="F347" i="2"/>
  <c r="F346" i="2"/>
  <c r="K345" i="2"/>
  <c r="J345" i="2"/>
  <c r="I345" i="2"/>
  <c r="H345" i="2"/>
  <c r="G345" i="2"/>
  <c r="E345" i="2"/>
  <c r="F345" i="2" l="1"/>
  <c r="D334" i="23"/>
  <c r="D333" i="23"/>
  <c r="D332" i="23"/>
  <c r="I330" i="23"/>
  <c r="H330" i="23"/>
  <c r="G330" i="23"/>
  <c r="F330" i="23"/>
  <c r="E330" i="23"/>
  <c r="F114" i="2"/>
  <c r="F113" i="2"/>
  <c r="F112" i="2"/>
  <c r="F111" i="2"/>
  <c r="K110" i="2"/>
  <c r="J110" i="2"/>
  <c r="I110" i="2"/>
  <c r="H110" i="2"/>
  <c r="G110" i="2"/>
  <c r="E110" i="2"/>
  <c r="F109" i="2"/>
  <c r="F108" i="2"/>
  <c r="F107" i="2"/>
  <c r="F106" i="2"/>
  <c r="K105" i="2"/>
  <c r="J105" i="2"/>
  <c r="I105" i="2"/>
  <c r="H105" i="2"/>
  <c r="G105" i="2"/>
  <c r="E105" i="2"/>
  <c r="F104" i="2"/>
  <c r="F103" i="2"/>
  <c r="F102" i="2"/>
  <c r="F101" i="2"/>
  <c r="K100" i="2"/>
  <c r="J100" i="2"/>
  <c r="I100" i="2"/>
  <c r="H100" i="2"/>
  <c r="G100" i="2"/>
  <c r="E100" i="2"/>
  <c r="D330" i="23" l="1"/>
  <c r="F110" i="2"/>
  <c r="F100" i="2"/>
  <c r="F105" i="2"/>
  <c r="D108" i="23"/>
  <c r="D107" i="23"/>
  <c r="D106" i="23"/>
  <c r="D105" i="23"/>
  <c r="I104" i="23"/>
  <c r="H104" i="23"/>
  <c r="G104" i="23"/>
  <c r="F104" i="23"/>
  <c r="E104" i="23"/>
  <c r="D103" i="23"/>
  <c r="D102" i="23"/>
  <c r="D101" i="23"/>
  <c r="D100" i="23"/>
  <c r="I99" i="23"/>
  <c r="H99" i="23"/>
  <c r="G99" i="23"/>
  <c r="F99" i="23"/>
  <c r="E99" i="23"/>
  <c r="D98" i="23"/>
  <c r="D97" i="23"/>
  <c r="D96" i="23"/>
  <c r="D95" i="23"/>
  <c r="I94" i="23"/>
  <c r="H94" i="23"/>
  <c r="G94" i="23"/>
  <c r="F94" i="23"/>
  <c r="E94" i="23"/>
  <c r="E130" i="23"/>
  <c r="F130" i="23"/>
  <c r="G130" i="23"/>
  <c r="H130" i="23"/>
  <c r="I130" i="23"/>
  <c r="D131" i="23"/>
  <c r="D132" i="23"/>
  <c r="D94" i="23" l="1"/>
  <c r="D130" i="23"/>
  <c r="D99" i="23"/>
  <c r="D104" i="23"/>
  <c r="F344" i="2"/>
  <c r="F343" i="2"/>
  <c r="F342" i="2"/>
  <c r="F341" i="2"/>
  <c r="K340" i="2"/>
  <c r="J340" i="2"/>
  <c r="I340" i="2"/>
  <c r="H340" i="2"/>
  <c r="G340" i="2"/>
  <c r="E340" i="2"/>
  <c r="F340" i="2" l="1"/>
  <c r="D326" i="23"/>
  <c r="D328" i="23"/>
  <c r="D323" i="23"/>
  <c r="D318" i="23"/>
  <c r="D329" i="23" l="1"/>
  <c r="D327" i="23"/>
  <c r="I325" i="23"/>
  <c r="H325" i="23"/>
  <c r="G325" i="23"/>
  <c r="F325" i="23"/>
  <c r="E325" i="23"/>
  <c r="D324" i="23"/>
  <c r="D322" i="23"/>
  <c r="I320" i="23"/>
  <c r="H320" i="23"/>
  <c r="G320" i="23"/>
  <c r="F320" i="23"/>
  <c r="E320" i="23"/>
  <c r="D319" i="23"/>
  <c r="D317" i="23"/>
  <c r="I315" i="23"/>
  <c r="H315" i="23"/>
  <c r="G315" i="23"/>
  <c r="F315" i="23"/>
  <c r="E315" i="23"/>
  <c r="D320" i="23" l="1"/>
  <c r="D325" i="23"/>
  <c r="D315" i="23"/>
  <c r="F339" i="2"/>
  <c r="F338" i="2"/>
  <c r="F337" i="2"/>
  <c r="F336" i="2"/>
  <c r="K335" i="2"/>
  <c r="J335" i="2"/>
  <c r="I335" i="2"/>
  <c r="H335" i="2"/>
  <c r="G335" i="2"/>
  <c r="E335" i="2"/>
  <c r="F334" i="2"/>
  <c r="F333" i="2"/>
  <c r="F332" i="2"/>
  <c r="F331" i="2"/>
  <c r="K330" i="2"/>
  <c r="J330" i="2"/>
  <c r="I330" i="2"/>
  <c r="H330" i="2"/>
  <c r="G330" i="2"/>
  <c r="E330" i="2"/>
  <c r="F329" i="2"/>
  <c r="F328" i="2"/>
  <c r="F327" i="2"/>
  <c r="F326" i="2"/>
  <c r="K325" i="2"/>
  <c r="J325" i="2"/>
  <c r="I325" i="2"/>
  <c r="H325" i="2"/>
  <c r="G325" i="2"/>
  <c r="E325" i="2"/>
  <c r="F330" i="2" l="1"/>
  <c r="F335" i="2"/>
  <c r="F325" i="2"/>
  <c r="G275" i="2" l="1"/>
  <c r="F319" i="2" l="1"/>
  <c r="F318" i="2"/>
  <c r="F317" i="2"/>
  <c r="F316" i="2"/>
  <c r="K315" i="2"/>
  <c r="J315" i="2"/>
  <c r="I315" i="2"/>
  <c r="H315" i="2"/>
  <c r="G315" i="2"/>
  <c r="E315" i="2"/>
  <c r="F314" i="2"/>
  <c r="F313" i="2"/>
  <c r="F312" i="2"/>
  <c r="F311" i="2"/>
  <c r="K310" i="2"/>
  <c r="J310" i="2"/>
  <c r="I310" i="2"/>
  <c r="H310" i="2"/>
  <c r="G310" i="2"/>
  <c r="E310" i="2"/>
  <c r="F309" i="2"/>
  <c r="F308" i="2"/>
  <c r="F307" i="2"/>
  <c r="F306" i="2"/>
  <c r="K305" i="2"/>
  <c r="J305" i="2"/>
  <c r="I305" i="2"/>
  <c r="H305" i="2"/>
  <c r="G305" i="2"/>
  <c r="E305" i="2"/>
  <c r="F304" i="2"/>
  <c r="F303" i="2"/>
  <c r="F302" i="2"/>
  <c r="F301" i="2"/>
  <c r="K300" i="2"/>
  <c r="J300" i="2"/>
  <c r="I300" i="2"/>
  <c r="H300" i="2"/>
  <c r="G300" i="2"/>
  <c r="E300" i="2"/>
  <c r="F299" i="2"/>
  <c r="F298" i="2"/>
  <c r="F297" i="2"/>
  <c r="F296" i="2"/>
  <c r="K295" i="2"/>
  <c r="J295" i="2"/>
  <c r="I295" i="2"/>
  <c r="H295" i="2"/>
  <c r="G295" i="2"/>
  <c r="E295" i="2"/>
  <c r="F294" i="2"/>
  <c r="F293" i="2"/>
  <c r="F292" i="2"/>
  <c r="F291" i="2"/>
  <c r="K290" i="2"/>
  <c r="J290" i="2"/>
  <c r="I290" i="2"/>
  <c r="H290" i="2"/>
  <c r="G290" i="2"/>
  <c r="E290" i="2"/>
  <c r="F289" i="2"/>
  <c r="F288" i="2"/>
  <c r="F287" i="2"/>
  <c r="F286" i="2"/>
  <c r="K285" i="2"/>
  <c r="J285" i="2"/>
  <c r="I285" i="2"/>
  <c r="H285" i="2"/>
  <c r="G285" i="2"/>
  <c r="E285" i="2"/>
  <c r="F284" i="2"/>
  <c r="F283" i="2"/>
  <c r="F282" i="2"/>
  <c r="F281" i="2"/>
  <c r="K280" i="2"/>
  <c r="J280" i="2"/>
  <c r="I280" i="2"/>
  <c r="H280" i="2"/>
  <c r="G280" i="2"/>
  <c r="E280" i="2"/>
  <c r="F279" i="2"/>
  <c r="F278" i="2"/>
  <c r="F277" i="2"/>
  <c r="F276" i="2"/>
  <c r="K275" i="2"/>
  <c r="J275" i="2"/>
  <c r="I275" i="2"/>
  <c r="H275" i="2"/>
  <c r="E275" i="2"/>
  <c r="F274" i="2"/>
  <c r="F273" i="2"/>
  <c r="F272" i="2"/>
  <c r="F271" i="2"/>
  <c r="K270" i="2"/>
  <c r="J270" i="2"/>
  <c r="I270" i="2"/>
  <c r="H270" i="2"/>
  <c r="G270" i="2"/>
  <c r="E270" i="2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59" i="2"/>
  <c r="F258" i="2"/>
  <c r="F257" i="2"/>
  <c r="F256" i="2"/>
  <c r="K255" i="2"/>
  <c r="J255" i="2"/>
  <c r="I255" i="2"/>
  <c r="H255" i="2"/>
  <c r="G255" i="2"/>
  <c r="E255" i="2"/>
  <c r="F254" i="2"/>
  <c r="F253" i="2"/>
  <c r="F252" i="2"/>
  <c r="F251" i="2"/>
  <c r="K250" i="2"/>
  <c r="J250" i="2"/>
  <c r="I250" i="2"/>
  <c r="H250" i="2"/>
  <c r="G250" i="2"/>
  <c r="E250" i="2"/>
  <c r="F249" i="2"/>
  <c r="F248" i="2"/>
  <c r="F247" i="2"/>
  <c r="F246" i="2"/>
  <c r="K245" i="2"/>
  <c r="J245" i="2"/>
  <c r="I245" i="2"/>
  <c r="H245" i="2"/>
  <c r="G245" i="2"/>
  <c r="E245" i="2"/>
  <c r="F244" i="2"/>
  <c r="F243" i="2"/>
  <c r="F242" i="2"/>
  <c r="F241" i="2"/>
  <c r="K240" i="2"/>
  <c r="J240" i="2"/>
  <c r="I240" i="2"/>
  <c r="H240" i="2"/>
  <c r="G240" i="2"/>
  <c r="E240" i="2"/>
  <c r="F239" i="2"/>
  <c r="F238" i="2"/>
  <c r="F237" i="2"/>
  <c r="F236" i="2"/>
  <c r="K235" i="2"/>
  <c r="J235" i="2"/>
  <c r="I235" i="2"/>
  <c r="H235" i="2"/>
  <c r="G235" i="2"/>
  <c r="E235" i="2"/>
  <c r="F234" i="2"/>
  <c r="F233" i="2"/>
  <c r="F232" i="2"/>
  <c r="F231" i="2"/>
  <c r="K230" i="2"/>
  <c r="J230" i="2"/>
  <c r="I230" i="2"/>
  <c r="H230" i="2"/>
  <c r="G230" i="2"/>
  <c r="E230" i="2"/>
  <c r="F229" i="2"/>
  <c r="F228" i="2"/>
  <c r="F227" i="2"/>
  <c r="F226" i="2"/>
  <c r="K225" i="2"/>
  <c r="J225" i="2"/>
  <c r="I225" i="2"/>
  <c r="H225" i="2"/>
  <c r="G225" i="2"/>
  <c r="E225" i="2"/>
  <c r="F224" i="2"/>
  <c r="F223" i="2"/>
  <c r="F222" i="2"/>
  <c r="F221" i="2"/>
  <c r="K220" i="2"/>
  <c r="J220" i="2"/>
  <c r="I220" i="2"/>
  <c r="H220" i="2"/>
  <c r="G220" i="2"/>
  <c r="E220" i="2"/>
  <c r="F219" i="2"/>
  <c r="F218" i="2"/>
  <c r="F217" i="2"/>
  <c r="F216" i="2"/>
  <c r="K215" i="2"/>
  <c r="J215" i="2"/>
  <c r="I215" i="2"/>
  <c r="H215" i="2"/>
  <c r="G215" i="2"/>
  <c r="E215" i="2"/>
  <c r="F212" i="2"/>
  <c r="F211" i="2"/>
  <c r="K210" i="2"/>
  <c r="J210" i="2"/>
  <c r="I210" i="2"/>
  <c r="H210" i="2"/>
  <c r="G210" i="2"/>
  <c r="E210" i="2"/>
  <c r="F209" i="2"/>
  <c r="F208" i="2"/>
  <c r="F207" i="2"/>
  <c r="F206" i="2"/>
  <c r="K205" i="2"/>
  <c r="J205" i="2"/>
  <c r="I205" i="2"/>
  <c r="H205" i="2"/>
  <c r="G205" i="2"/>
  <c r="E205" i="2"/>
  <c r="F204" i="2"/>
  <c r="F203" i="2"/>
  <c r="F202" i="2"/>
  <c r="F201" i="2"/>
  <c r="K200" i="2"/>
  <c r="J200" i="2"/>
  <c r="I200" i="2"/>
  <c r="H200" i="2"/>
  <c r="G200" i="2"/>
  <c r="E200" i="2"/>
  <c r="F199" i="2"/>
  <c r="F198" i="2"/>
  <c r="F197" i="2"/>
  <c r="F196" i="2"/>
  <c r="K195" i="2"/>
  <c r="J195" i="2"/>
  <c r="I195" i="2"/>
  <c r="H195" i="2"/>
  <c r="G195" i="2"/>
  <c r="E195" i="2"/>
  <c r="F194" i="2"/>
  <c r="F193" i="2"/>
  <c r="F192" i="2"/>
  <c r="F191" i="2"/>
  <c r="K190" i="2"/>
  <c r="J190" i="2"/>
  <c r="I190" i="2"/>
  <c r="H190" i="2"/>
  <c r="G190" i="2"/>
  <c r="E190" i="2"/>
  <c r="F189" i="2"/>
  <c r="F188" i="2"/>
  <c r="F187" i="2"/>
  <c r="F186" i="2"/>
  <c r="K185" i="2"/>
  <c r="J185" i="2"/>
  <c r="I185" i="2"/>
  <c r="H185" i="2"/>
  <c r="G185" i="2"/>
  <c r="E185" i="2"/>
  <c r="F184" i="2"/>
  <c r="F183" i="2"/>
  <c r="F182" i="2"/>
  <c r="F181" i="2"/>
  <c r="K180" i="2"/>
  <c r="J180" i="2"/>
  <c r="I180" i="2"/>
  <c r="H180" i="2"/>
  <c r="G180" i="2"/>
  <c r="E180" i="2"/>
  <c r="F179" i="2"/>
  <c r="F178" i="2"/>
  <c r="F177" i="2"/>
  <c r="F176" i="2"/>
  <c r="K175" i="2"/>
  <c r="J175" i="2"/>
  <c r="I175" i="2"/>
  <c r="H175" i="2"/>
  <c r="G175" i="2"/>
  <c r="E175" i="2"/>
  <c r="F174" i="2"/>
  <c r="F173" i="2"/>
  <c r="F172" i="2"/>
  <c r="F171" i="2"/>
  <c r="K170" i="2"/>
  <c r="J170" i="2"/>
  <c r="I170" i="2"/>
  <c r="H170" i="2"/>
  <c r="G170" i="2"/>
  <c r="E170" i="2"/>
  <c r="F169" i="2"/>
  <c r="F168" i="2"/>
  <c r="F167" i="2"/>
  <c r="F166" i="2"/>
  <c r="K165" i="2"/>
  <c r="J165" i="2"/>
  <c r="I165" i="2"/>
  <c r="H165" i="2"/>
  <c r="G165" i="2"/>
  <c r="E165" i="2"/>
  <c r="F164" i="2"/>
  <c r="F163" i="2"/>
  <c r="F162" i="2"/>
  <c r="F161" i="2"/>
  <c r="K160" i="2"/>
  <c r="J160" i="2"/>
  <c r="I160" i="2"/>
  <c r="H160" i="2"/>
  <c r="G160" i="2"/>
  <c r="E160" i="2"/>
  <c r="F159" i="2"/>
  <c r="F158" i="2"/>
  <c r="F157" i="2"/>
  <c r="F156" i="2"/>
  <c r="K155" i="2"/>
  <c r="J155" i="2"/>
  <c r="I155" i="2"/>
  <c r="H155" i="2"/>
  <c r="G155" i="2"/>
  <c r="E155" i="2"/>
  <c r="F154" i="2"/>
  <c r="F153" i="2"/>
  <c r="F152" i="2"/>
  <c r="F151" i="2"/>
  <c r="K150" i="2"/>
  <c r="J150" i="2"/>
  <c r="I150" i="2"/>
  <c r="H150" i="2"/>
  <c r="G150" i="2"/>
  <c r="E150" i="2"/>
  <c r="F250" i="2" l="1"/>
  <c r="F255" i="2"/>
  <c r="F290" i="2"/>
  <c r="F310" i="2"/>
  <c r="F160" i="2"/>
  <c r="F165" i="2"/>
  <c r="F185" i="2"/>
  <c r="F275" i="2"/>
  <c r="F270" i="2"/>
  <c r="F200" i="2"/>
  <c r="F205" i="2"/>
  <c r="F245" i="2"/>
  <c r="F195" i="2"/>
  <c r="F220" i="2"/>
  <c r="F265" i="2"/>
  <c r="F295" i="2"/>
  <c r="F315" i="2"/>
  <c r="F215" i="2"/>
  <c r="F235" i="2"/>
  <c r="F155" i="2"/>
  <c r="F230" i="2"/>
  <c r="F300" i="2"/>
  <c r="F180" i="2"/>
  <c r="F305" i="2"/>
  <c r="F285" i="2"/>
  <c r="F280" i="2"/>
  <c r="F260" i="2"/>
  <c r="F240" i="2"/>
  <c r="F225" i="2"/>
  <c r="F210" i="2"/>
  <c r="F190" i="2"/>
  <c r="F175" i="2"/>
  <c r="F170" i="2"/>
  <c r="F150" i="2"/>
  <c r="D93" i="23"/>
  <c r="D92" i="23"/>
  <c r="D91" i="23"/>
  <c r="D90" i="23"/>
  <c r="I89" i="23"/>
  <c r="H89" i="23"/>
  <c r="G89" i="23"/>
  <c r="F89" i="23"/>
  <c r="E89" i="23"/>
  <c r="F99" i="2"/>
  <c r="F98" i="2"/>
  <c r="F97" i="2"/>
  <c r="F96" i="2"/>
  <c r="K95" i="2"/>
  <c r="J95" i="2"/>
  <c r="I95" i="2"/>
  <c r="H95" i="2"/>
  <c r="G95" i="2"/>
  <c r="E95" i="2"/>
  <c r="F95" i="2" l="1"/>
  <c r="D89" i="23"/>
  <c r="E136" i="2"/>
  <c r="G136" i="2"/>
  <c r="H136" i="2"/>
  <c r="I136" i="2"/>
  <c r="J136" i="2"/>
  <c r="K136" i="2"/>
  <c r="E137" i="2"/>
  <c r="G137" i="2"/>
  <c r="G599" i="2" s="1"/>
  <c r="H137" i="2"/>
  <c r="I137" i="2"/>
  <c r="J137" i="2"/>
  <c r="K137" i="2"/>
  <c r="E138" i="2"/>
  <c r="H138" i="2"/>
  <c r="J138" i="2"/>
  <c r="K138" i="2"/>
  <c r="E139" i="2"/>
  <c r="G139" i="2"/>
  <c r="H139" i="2"/>
  <c r="I139" i="2"/>
  <c r="J139" i="2"/>
  <c r="K139" i="2"/>
  <c r="K19" i="2"/>
  <c r="J19" i="2"/>
  <c r="I19" i="2"/>
  <c r="H19" i="2"/>
  <c r="E19" i="2"/>
  <c r="K18" i="2"/>
  <c r="J18" i="2"/>
  <c r="I18" i="2"/>
  <c r="E18" i="2"/>
  <c r="K17" i="2"/>
  <c r="J17" i="2"/>
  <c r="I17" i="2"/>
  <c r="H17" i="2"/>
  <c r="E17" i="2"/>
  <c r="H16" i="2"/>
  <c r="I16" i="2"/>
  <c r="J16" i="2"/>
  <c r="K16" i="2"/>
  <c r="E16" i="2"/>
  <c r="F94" i="2"/>
  <c r="F93" i="2"/>
  <c r="F92" i="2"/>
  <c r="F91" i="2"/>
  <c r="K90" i="2"/>
  <c r="J90" i="2"/>
  <c r="I90" i="2"/>
  <c r="H90" i="2"/>
  <c r="G90" i="2"/>
  <c r="E90" i="2"/>
  <c r="D88" i="23"/>
  <c r="D87" i="23"/>
  <c r="D86" i="23"/>
  <c r="D85" i="23"/>
  <c r="E84" i="23"/>
  <c r="I84" i="23"/>
  <c r="H84" i="23"/>
  <c r="G84" i="23"/>
  <c r="F84" i="23"/>
  <c r="F18" i="2" l="1"/>
  <c r="F17" i="2"/>
  <c r="D84" i="23"/>
  <c r="F139" i="2"/>
  <c r="F137" i="2"/>
  <c r="F136" i="2"/>
  <c r="F90" i="2"/>
  <c r="D314" i="23"/>
  <c r="D313" i="23"/>
  <c r="D312" i="23"/>
  <c r="D311" i="23"/>
  <c r="I310" i="23"/>
  <c r="H310" i="23"/>
  <c r="G310" i="23"/>
  <c r="F310" i="23"/>
  <c r="E310" i="23"/>
  <c r="D83" i="23"/>
  <c r="D82" i="23"/>
  <c r="D81" i="23"/>
  <c r="D80" i="23"/>
  <c r="I79" i="23"/>
  <c r="H79" i="23"/>
  <c r="G79" i="23"/>
  <c r="F79" i="23"/>
  <c r="E79" i="23"/>
  <c r="D78" i="23"/>
  <c r="D77" i="23"/>
  <c r="D76" i="23"/>
  <c r="D75" i="23"/>
  <c r="I74" i="23"/>
  <c r="H74" i="23"/>
  <c r="G74" i="23"/>
  <c r="F74" i="23"/>
  <c r="E74" i="23"/>
  <c r="D73" i="23"/>
  <c r="D72" i="23"/>
  <c r="D71" i="23"/>
  <c r="D70" i="23"/>
  <c r="I69" i="23"/>
  <c r="H69" i="23"/>
  <c r="G69" i="23"/>
  <c r="F69" i="23"/>
  <c r="E69" i="23"/>
  <c r="D68" i="23"/>
  <c r="D67" i="23"/>
  <c r="D66" i="23"/>
  <c r="D65" i="23"/>
  <c r="I64" i="23"/>
  <c r="H64" i="23"/>
  <c r="G64" i="23"/>
  <c r="F64" i="23"/>
  <c r="E64" i="23"/>
  <c r="D133" i="23"/>
  <c r="D63" i="23"/>
  <c r="D62" i="23"/>
  <c r="D61" i="23"/>
  <c r="D60" i="23"/>
  <c r="I59" i="23"/>
  <c r="H59" i="23"/>
  <c r="G59" i="23"/>
  <c r="F59" i="23"/>
  <c r="E59" i="23"/>
  <c r="D58" i="23"/>
  <c r="D57" i="23"/>
  <c r="D56" i="23"/>
  <c r="D55" i="23"/>
  <c r="I54" i="23"/>
  <c r="H54" i="23"/>
  <c r="G54" i="23"/>
  <c r="F54" i="23"/>
  <c r="E54" i="23"/>
  <c r="D53" i="23"/>
  <c r="D52" i="23"/>
  <c r="D51" i="23"/>
  <c r="D50" i="23"/>
  <c r="I49" i="23"/>
  <c r="H49" i="23"/>
  <c r="G49" i="23"/>
  <c r="F49" i="23"/>
  <c r="E49" i="23"/>
  <c r="G25" i="2"/>
  <c r="F89" i="2"/>
  <c r="F88" i="2"/>
  <c r="F87" i="2"/>
  <c r="F86" i="2"/>
  <c r="K85" i="2"/>
  <c r="J85" i="2"/>
  <c r="I85" i="2"/>
  <c r="H85" i="2"/>
  <c r="G85" i="2"/>
  <c r="E85" i="2"/>
  <c r="E135" i="2"/>
  <c r="J135" i="2"/>
  <c r="I135" i="2"/>
  <c r="F84" i="2"/>
  <c r="F83" i="2"/>
  <c r="F82" i="2"/>
  <c r="F81" i="2"/>
  <c r="K80" i="2"/>
  <c r="J80" i="2"/>
  <c r="I80" i="2"/>
  <c r="H80" i="2"/>
  <c r="G80" i="2"/>
  <c r="E80" i="2"/>
  <c r="F79" i="2"/>
  <c r="F78" i="2"/>
  <c r="F77" i="2"/>
  <c r="F76" i="2"/>
  <c r="K75" i="2"/>
  <c r="J75" i="2"/>
  <c r="I75" i="2"/>
  <c r="H75" i="2"/>
  <c r="G75" i="2"/>
  <c r="E75" i="2"/>
  <c r="F74" i="2"/>
  <c r="F73" i="2"/>
  <c r="F72" i="2"/>
  <c r="F71" i="2"/>
  <c r="K70" i="2"/>
  <c r="J70" i="2"/>
  <c r="I70" i="2"/>
  <c r="H70" i="2"/>
  <c r="G70" i="2"/>
  <c r="E70" i="2"/>
  <c r="F69" i="2"/>
  <c r="F68" i="2"/>
  <c r="F67" i="2"/>
  <c r="F66" i="2"/>
  <c r="K65" i="2"/>
  <c r="J65" i="2"/>
  <c r="I65" i="2"/>
  <c r="H65" i="2"/>
  <c r="G65" i="2"/>
  <c r="E65" i="2"/>
  <c r="F64" i="2"/>
  <c r="F63" i="2"/>
  <c r="F62" i="2"/>
  <c r="F61" i="2"/>
  <c r="K60" i="2"/>
  <c r="J60" i="2"/>
  <c r="I60" i="2"/>
  <c r="H60" i="2"/>
  <c r="G60" i="2"/>
  <c r="E60" i="2"/>
  <c r="F59" i="2"/>
  <c r="F58" i="2"/>
  <c r="F57" i="2"/>
  <c r="F56" i="2"/>
  <c r="K55" i="2"/>
  <c r="J55" i="2"/>
  <c r="I55" i="2"/>
  <c r="H55" i="2"/>
  <c r="G55" i="2"/>
  <c r="E55" i="2"/>
  <c r="E660" i="2"/>
  <c r="E661" i="2"/>
  <c r="E662" i="2"/>
  <c r="E659" i="2"/>
  <c r="H659" i="2"/>
  <c r="I659" i="2"/>
  <c r="J659" i="2"/>
  <c r="K659" i="2"/>
  <c r="H660" i="2"/>
  <c r="I660" i="2"/>
  <c r="J660" i="2"/>
  <c r="K660" i="2"/>
  <c r="H661" i="2"/>
  <c r="I661" i="2"/>
  <c r="J661" i="2"/>
  <c r="K661" i="2"/>
  <c r="H662" i="2"/>
  <c r="I662" i="2"/>
  <c r="J662" i="2"/>
  <c r="K662" i="2"/>
  <c r="G662" i="2"/>
  <c r="G659" i="2"/>
  <c r="E635" i="2"/>
  <c r="E636" i="2"/>
  <c r="E637" i="2"/>
  <c r="E634" i="2"/>
  <c r="H634" i="2"/>
  <c r="I634" i="2"/>
  <c r="J634" i="2"/>
  <c r="K634" i="2"/>
  <c r="H635" i="2"/>
  <c r="I635" i="2"/>
  <c r="J635" i="2"/>
  <c r="K635" i="2"/>
  <c r="H636" i="2"/>
  <c r="I636" i="2"/>
  <c r="J636" i="2"/>
  <c r="K636" i="2"/>
  <c r="H637" i="2"/>
  <c r="I637" i="2"/>
  <c r="J637" i="2"/>
  <c r="K637" i="2"/>
  <c r="G635" i="2"/>
  <c r="G636" i="2"/>
  <c r="G637" i="2"/>
  <c r="G634" i="2"/>
  <c r="E605" i="2"/>
  <c r="E606" i="2"/>
  <c r="E607" i="2"/>
  <c r="E604" i="2"/>
  <c r="F620" i="2"/>
  <c r="F621" i="2"/>
  <c r="G605" i="2"/>
  <c r="H605" i="2"/>
  <c r="I605" i="2"/>
  <c r="J605" i="2"/>
  <c r="K605" i="2"/>
  <c r="G606" i="2"/>
  <c r="I606" i="2"/>
  <c r="J606" i="2"/>
  <c r="K606" i="2"/>
  <c r="G607" i="2"/>
  <c r="H607" i="2"/>
  <c r="I607" i="2"/>
  <c r="J607" i="2"/>
  <c r="K607" i="2"/>
  <c r="H604" i="2"/>
  <c r="I604" i="2"/>
  <c r="J604" i="2"/>
  <c r="K604" i="2"/>
  <c r="G604" i="2"/>
  <c r="F324" i="2"/>
  <c r="F323" i="2"/>
  <c r="F322" i="2"/>
  <c r="F321" i="2"/>
  <c r="K320" i="2"/>
  <c r="J320" i="2"/>
  <c r="I320" i="2"/>
  <c r="H320" i="2"/>
  <c r="G320" i="2"/>
  <c r="E320" i="2"/>
  <c r="F53" i="2"/>
  <c r="F48" i="2"/>
  <c r="G715" i="2"/>
  <c r="I715" i="2"/>
  <c r="J715" i="2"/>
  <c r="K715" i="2"/>
  <c r="G716" i="2"/>
  <c r="I716" i="2"/>
  <c r="J716" i="2"/>
  <c r="K716" i="2"/>
  <c r="I717" i="2"/>
  <c r="J717" i="2"/>
  <c r="K717" i="2"/>
  <c r="G718" i="2"/>
  <c r="H718" i="2"/>
  <c r="I718" i="2"/>
  <c r="J718" i="2"/>
  <c r="K718" i="2"/>
  <c r="F738" i="2"/>
  <c r="F737" i="2"/>
  <c r="F736" i="2"/>
  <c r="F735" i="2"/>
  <c r="K734" i="2"/>
  <c r="J734" i="2"/>
  <c r="I734" i="2"/>
  <c r="H734" i="2"/>
  <c r="G734" i="2"/>
  <c r="E734" i="2"/>
  <c r="F54" i="2"/>
  <c r="F52" i="2"/>
  <c r="F51" i="2"/>
  <c r="K50" i="2"/>
  <c r="J50" i="2"/>
  <c r="I50" i="2"/>
  <c r="H50" i="2"/>
  <c r="G50" i="2"/>
  <c r="E50" i="2"/>
  <c r="F49" i="2"/>
  <c r="F47" i="2"/>
  <c r="F46" i="2"/>
  <c r="K45" i="2"/>
  <c r="J45" i="2"/>
  <c r="I45" i="2"/>
  <c r="H45" i="2"/>
  <c r="G45" i="2"/>
  <c r="E45" i="2"/>
  <c r="F44" i="2"/>
  <c r="F43" i="2"/>
  <c r="F42" i="2"/>
  <c r="F41" i="2"/>
  <c r="K40" i="2"/>
  <c r="J40" i="2"/>
  <c r="I40" i="2"/>
  <c r="H40" i="2"/>
  <c r="G40" i="2"/>
  <c r="E40" i="2"/>
  <c r="F39" i="2"/>
  <c r="F38" i="2"/>
  <c r="F37" i="2"/>
  <c r="F36" i="2"/>
  <c r="K35" i="2"/>
  <c r="J35" i="2"/>
  <c r="I35" i="2"/>
  <c r="H35" i="2"/>
  <c r="G35" i="2"/>
  <c r="E35" i="2"/>
  <c r="D48" i="23"/>
  <c r="D47" i="23"/>
  <c r="D46" i="23"/>
  <c r="D45" i="23"/>
  <c r="I44" i="23"/>
  <c r="H44" i="23"/>
  <c r="G44" i="23"/>
  <c r="F44" i="23"/>
  <c r="E44" i="23"/>
  <c r="D43" i="23"/>
  <c r="D42" i="23"/>
  <c r="D41" i="23"/>
  <c r="D40" i="23"/>
  <c r="I39" i="23"/>
  <c r="H39" i="23"/>
  <c r="G39" i="23"/>
  <c r="F39" i="23"/>
  <c r="E39" i="23"/>
  <c r="E34" i="23"/>
  <c r="D38" i="23"/>
  <c r="D37" i="23"/>
  <c r="D36" i="23"/>
  <c r="D35" i="23"/>
  <c r="I34" i="23"/>
  <c r="H34" i="23"/>
  <c r="G34" i="23"/>
  <c r="F34" i="23"/>
  <c r="D693" i="23"/>
  <c r="D692" i="23"/>
  <c r="D691" i="23"/>
  <c r="D690" i="23"/>
  <c r="I689" i="23"/>
  <c r="H689" i="23"/>
  <c r="G689" i="23"/>
  <c r="F689" i="23"/>
  <c r="E689" i="23"/>
  <c r="D677" i="23"/>
  <c r="D676" i="23"/>
  <c r="D675" i="23"/>
  <c r="D674" i="23"/>
  <c r="I673" i="23"/>
  <c r="H673" i="23"/>
  <c r="G673" i="23"/>
  <c r="F673" i="23"/>
  <c r="E673" i="23"/>
  <c r="D672" i="23"/>
  <c r="D671" i="23"/>
  <c r="D670" i="23"/>
  <c r="D669" i="23"/>
  <c r="I668" i="23"/>
  <c r="H668" i="23"/>
  <c r="G668" i="23"/>
  <c r="F668" i="23"/>
  <c r="E668" i="23"/>
  <c r="D667" i="23"/>
  <c r="D666" i="23"/>
  <c r="D665" i="23"/>
  <c r="D664" i="23"/>
  <c r="I663" i="23"/>
  <c r="H663" i="23"/>
  <c r="G663" i="23"/>
  <c r="F663" i="23"/>
  <c r="E663" i="23"/>
  <c r="D662" i="23"/>
  <c r="D661" i="23"/>
  <c r="D660" i="23"/>
  <c r="D659" i="23"/>
  <c r="I658" i="23"/>
  <c r="H658" i="23"/>
  <c r="G658" i="23"/>
  <c r="F658" i="23"/>
  <c r="E658" i="23"/>
  <c r="D651" i="23"/>
  <c r="D650" i="23"/>
  <c r="D649" i="23"/>
  <c r="D648" i="23"/>
  <c r="I647" i="23"/>
  <c r="H647" i="23"/>
  <c r="G647" i="23"/>
  <c r="F647" i="23"/>
  <c r="E647" i="23"/>
  <c r="D638" i="23"/>
  <c r="D637" i="23"/>
  <c r="D636" i="23"/>
  <c r="D635" i="23"/>
  <c r="I634" i="23"/>
  <c r="H634" i="23"/>
  <c r="G634" i="23"/>
  <c r="F634" i="23"/>
  <c r="E634" i="23"/>
  <c r="D627" i="23"/>
  <c r="D626" i="23"/>
  <c r="D624" i="23"/>
  <c r="I623" i="23"/>
  <c r="H623" i="23"/>
  <c r="G623" i="23"/>
  <c r="F623" i="23"/>
  <c r="D621" i="23"/>
  <c r="D620" i="23"/>
  <c r="D619" i="23"/>
  <c r="D618" i="23"/>
  <c r="I617" i="23"/>
  <c r="H617" i="23"/>
  <c r="G617" i="23"/>
  <c r="F617" i="23"/>
  <c r="E617" i="23"/>
  <c r="D616" i="23"/>
  <c r="D615" i="23"/>
  <c r="D614" i="23"/>
  <c r="D613" i="23"/>
  <c r="I612" i="23"/>
  <c r="H612" i="23"/>
  <c r="G612" i="23"/>
  <c r="F612" i="23"/>
  <c r="E612" i="23"/>
  <c r="D611" i="23"/>
  <c r="D610" i="23"/>
  <c r="D609" i="23"/>
  <c r="D608" i="23"/>
  <c r="I607" i="23"/>
  <c r="H607" i="23"/>
  <c r="G607" i="23"/>
  <c r="F607" i="23"/>
  <c r="E607" i="23"/>
  <c r="D606" i="23"/>
  <c r="D605" i="23"/>
  <c r="D604" i="23"/>
  <c r="D603" i="23"/>
  <c r="I602" i="23"/>
  <c r="H602" i="23"/>
  <c r="G602" i="23"/>
  <c r="F602" i="23"/>
  <c r="E602" i="23"/>
  <c r="D595" i="23"/>
  <c r="D594" i="23"/>
  <c r="D593" i="23"/>
  <c r="D592" i="23"/>
  <c r="I591" i="23"/>
  <c r="H591" i="23"/>
  <c r="G591" i="23"/>
  <c r="F591" i="23"/>
  <c r="E591" i="23"/>
  <c r="D590" i="23"/>
  <c r="D589" i="23"/>
  <c r="D588" i="23"/>
  <c r="D587" i="23"/>
  <c r="I586" i="23"/>
  <c r="H586" i="23"/>
  <c r="G586" i="23"/>
  <c r="F586" i="23"/>
  <c r="E586" i="23"/>
  <c r="D585" i="23"/>
  <c r="D584" i="23"/>
  <c r="D583" i="23"/>
  <c r="D582" i="23"/>
  <c r="I581" i="23"/>
  <c r="H581" i="23"/>
  <c r="G581" i="23"/>
  <c r="F581" i="23"/>
  <c r="E581" i="23"/>
  <c r="D562" i="23"/>
  <c r="D561" i="23"/>
  <c r="D560" i="23"/>
  <c r="D559" i="23"/>
  <c r="I558" i="23"/>
  <c r="H558" i="23"/>
  <c r="G558" i="23"/>
  <c r="F558" i="23"/>
  <c r="E558" i="23"/>
  <c r="D309" i="23"/>
  <c r="D308" i="23"/>
  <c r="D307" i="23"/>
  <c r="D306" i="23"/>
  <c r="I305" i="23"/>
  <c r="H305" i="23"/>
  <c r="G305" i="23"/>
  <c r="F305" i="23"/>
  <c r="E305" i="23"/>
  <c r="D304" i="23"/>
  <c r="D303" i="23"/>
  <c r="D302" i="23"/>
  <c r="D301" i="23"/>
  <c r="I300" i="23"/>
  <c r="H300" i="23"/>
  <c r="G300" i="23"/>
  <c r="F300" i="23"/>
  <c r="E300" i="23"/>
  <c r="D299" i="23"/>
  <c r="D298" i="23"/>
  <c r="D297" i="23"/>
  <c r="D296" i="23"/>
  <c r="I295" i="23"/>
  <c r="H295" i="23"/>
  <c r="G295" i="23"/>
  <c r="F295" i="23"/>
  <c r="E295" i="23"/>
  <c r="D294" i="23"/>
  <c r="D293" i="23"/>
  <c r="D292" i="23"/>
  <c r="D291" i="23"/>
  <c r="I290" i="23"/>
  <c r="H290" i="23"/>
  <c r="G290" i="23"/>
  <c r="F290" i="23"/>
  <c r="E290" i="23"/>
  <c r="D289" i="23"/>
  <c r="D288" i="23"/>
  <c r="D287" i="23"/>
  <c r="D286" i="23"/>
  <c r="I285" i="23"/>
  <c r="H285" i="23"/>
  <c r="G285" i="23"/>
  <c r="F285" i="23"/>
  <c r="E285" i="23"/>
  <c r="D284" i="23"/>
  <c r="D283" i="23"/>
  <c r="D282" i="23"/>
  <c r="D281" i="23"/>
  <c r="I280" i="23"/>
  <c r="H280" i="23"/>
  <c r="G280" i="23"/>
  <c r="F280" i="23"/>
  <c r="E280" i="23"/>
  <c r="D279" i="23"/>
  <c r="D278" i="23"/>
  <c r="D277" i="23"/>
  <c r="D276" i="23"/>
  <c r="I275" i="23"/>
  <c r="H275" i="23"/>
  <c r="G275" i="23"/>
  <c r="F275" i="23"/>
  <c r="E275" i="23"/>
  <c r="D274" i="23"/>
  <c r="D273" i="23"/>
  <c r="D272" i="23"/>
  <c r="D271" i="23"/>
  <c r="I270" i="23"/>
  <c r="H270" i="23"/>
  <c r="G270" i="23"/>
  <c r="F270" i="23"/>
  <c r="E270" i="23"/>
  <c r="D269" i="23"/>
  <c r="D268" i="23"/>
  <c r="D267" i="23"/>
  <c r="D266" i="23"/>
  <c r="I265" i="23"/>
  <c r="H265" i="23"/>
  <c r="G265" i="23"/>
  <c r="F265" i="23"/>
  <c r="E265" i="23"/>
  <c r="D264" i="23"/>
  <c r="D263" i="23"/>
  <c r="D262" i="23"/>
  <c r="D261" i="23"/>
  <c r="I260" i="23"/>
  <c r="H260" i="23"/>
  <c r="G260" i="23"/>
  <c r="F260" i="23"/>
  <c r="E260" i="23"/>
  <c r="D259" i="23"/>
  <c r="D258" i="23"/>
  <c r="D257" i="23"/>
  <c r="D256" i="23"/>
  <c r="I255" i="23"/>
  <c r="H255" i="23"/>
  <c r="G255" i="23"/>
  <c r="F255" i="23"/>
  <c r="E255" i="23"/>
  <c r="D254" i="23"/>
  <c r="D253" i="23"/>
  <c r="D252" i="23"/>
  <c r="D251" i="23"/>
  <c r="I250" i="23"/>
  <c r="H250" i="23"/>
  <c r="G250" i="23"/>
  <c r="F250" i="23"/>
  <c r="E250" i="23"/>
  <c r="D249" i="23"/>
  <c r="D248" i="23"/>
  <c r="D247" i="23"/>
  <c r="D246" i="23"/>
  <c r="I245" i="23"/>
  <c r="H245" i="23"/>
  <c r="G245" i="23"/>
  <c r="F245" i="23"/>
  <c r="E245" i="23"/>
  <c r="D244" i="23"/>
  <c r="D243" i="23"/>
  <c r="D242" i="23"/>
  <c r="D241" i="23"/>
  <c r="I240" i="23"/>
  <c r="H240" i="23"/>
  <c r="G240" i="23"/>
  <c r="F240" i="23"/>
  <c r="E240" i="23"/>
  <c r="D239" i="23"/>
  <c r="D238" i="23"/>
  <c r="D237" i="23"/>
  <c r="D236" i="23"/>
  <c r="I235" i="23"/>
  <c r="H235" i="23"/>
  <c r="G235" i="23"/>
  <c r="F235" i="23"/>
  <c r="E235" i="23"/>
  <c r="D234" i="23"/>
  <c r="D233" i="23"/>
  <c r="D232" i="23"/>
  <c r="D231" i="23"/>
  <c r="I230" i="23"/>
  <c r="H230" i="23"/>
  <c r="G230" i="23"/>
  <c r="F230" i="23"/>
  <c r="E230" i="23"/>
  <c r="D229" i="23"/>
  <c r="D228" i="23"/>
  <c r="D227" i="23"/>
  <c r="D226" i="23"/>
  <c r="I225" i="23"/>
  <c r="H225" i="23"/>
  <c r="G225" i="23"/>
  <c r="F225" i="23"/>
  <c r="E225" i="23"/>
  <c r="D224" i="23"/>
  <c r="D223" i="23"/>
  <c r="D222" i="23"/>
  <c r="D221" i="23"/>
  <c r="I220" i="23"/>
  <c r="H220" i="23"/>
  <c r="G220" i="23"/>
  <c r="F220" i="23"/>
  <c r="E220" i="23"/>
  <c r="D219" i="23"/>
  <c r="D218" i="23"/>
  <c r="D217" i="23"/>
  <c r="D216" i="23"/>
  <c r="I215" i="23"/>
  <c r="H215" i="23"/>
  <c r="G215" i="23"/>
  <c r="F215" i="23"/>
  <c r="E215" i="23"/>
  <c r="D214" i="23"/>
  <c r="D213" i="23"/>
  <c r="D212" i="23"/>
  <c r="D211" i="23"/>
  <c r="I210" i="23"/>
  <c r="H210" i="23"/>
  <c r="G210" i="23"/>
  <c r="F210" i="23"/>
  <c r="E210" i="23"/>
  <c r="D209" i="23"/>
  <c r="D208" i="23"/>
  <c r="D207" i="23"/>
  <c r="D206" i="23"/>
  <c r="I205" i="23"/>
  <c r="H205" i="23"/>
  <c r="G205" i="23"/>
  <c r="F205" i="23"/>
  <c r="E205" i="23"/>
  <c r="D204" i="23"/>
  <c r="D203" i="23"/>
  <c r="D202" i="23"/>
  <c r="D201" i="23"/>
  <c r="I200" i="23"/>
  <c r="H200" i="23"/>
  <c r="G200" i="23"/>
  <c r="F200" i="23"/>
  <c r="E200" i="23"/>
  <c r="D199" i="23"/>
  <c r="D198" i="23"/>
  <c r="D197" i="23"/>
  <c r="D196" i="23"/>
  <c r="I195" i="23"/>
  <c r="H195" i="23"/>
  <c r="G195" i="23"/>
  <c r="F195" i="23"/>
  <c r="E195" i="23"/>
  <c r="D194" i="23"/>
  <c r="D193" i="23"/>
  <c r="D192" i="23"/>
  <c r="D191" i="23"/>
  <c r="I190" i="23"/>
  <c r="H190" i="23"/>
  <c r="G190" i="23"/>
  <c r="F190" i="23"/>
  <c r="E190" i="23"/>
  <c r="D189" i="23"/>
  <c r="D188" i="23"/>
  <c r="D187" i="23"/>
  <c r="D186" i="23"/>
  <c r="I185" i="23"/>
  <c r="H185" i="23"/>
  <c r="G185" i="23"/>
  <c r="F185" i="23"/>
  <c r="E185" i="23"/>
  <c r="D184" i="23"/>
  <c r="D183" i="23"/>
  <c r="D182" i="23"/>
  <c r="D181" i="23"/>
  <c r="I180" i="23"/>
  <c r="H180" i="23"/>
  <c r="G180" i="23"/>
  <c r="F180" i="23"/>
  <c r="E180" i="23"/>
  <c r="D179" i="23"/>
  <c r="D178" i="23"/>
  <c r="D177" i="23"/>
  <c r="D176" i="23"/>
  <c r="I175" i="23"/>
  <c r="H175" i="23"/>
  <c r="G175" i="23"/>
  <c r="F175" i="23"/>
  <c r="E175" i="23"/>
  <c r="D174" i="23"/>
  <c r="D173" i="23"/>
  <c r="D172" i="23"/>
  <c r="D171" i="23"/>
  <c r="I170" i="23"/>
  <c r="H170" i="23"/>
  <c r="G170" i="23"/>
  <c r="F170" i="23"/>
  <c r="E170" i="23"/>
  <c r="D169" i="23"/>
  <c r="D168" i="23"/>
  <c r="D167" i="23"/>
  <c r="D166" i="23"/>
  <c r="I165" i="23"/>
  <c r="H165" i="23"/>
  <c r="G165" i="23"/>
  <c r="F165" i="23"/>
  <c r="E165" i="23"/>
  <c r="D164" i="23"/>
  <c r="D163" i="23"/>
  <c r="D162" i="23"/>
  <c r="D161" i="23"/>
  <c r="I160" i="23"/>
  <c r="H160" i="23"/>
  <c r="G160" i="23"/>
  <c r="F160" i="23"/>
  <c r="E160" i="23"/>
  <c r="D159" i="23"/>
  <c r="D158" i="23"/>
  <c r="D157" i="23"/>
  <c r="D156" i="23"/>
  <c r="I155" i="23"/>
  <c r="H155" i="23"/>
  <c r="G155" i="23"/>
  <c r="F155" i="23"/>
  <c r="E155" i="23"/>
  <c r="D154" i="23"/>
  <c r="D153" i="23"/>
  <c r="D152" i="23"/>
  <c r="D151" i="23"/>
  <c r="I150" i="23"/>
  <c r="H150" i="23"/>
  <c r="G150" i="23"/>
  <c r="F150" i="23"/>
  <c r="E150" i="23"/>
  <c r="D149" i="23"/>
  <c r="D148" i="23"/>
  <c r="D147" i="23"/>
  <c r="D146" i="23"/>
  <c r="I145" i="23"/>
  <c r="H145" i="23"/>
  <c r="G145" i="23"/>
  <c r="F145" i="23"/>
  <c r="E145" i="23"/>
  <c r="D144" i="23"/>
  <c r="D143" i="23"/>
  <c r="D142" i="23"/>
  <c r="D141" i="23"/>
  <c r="I140" i="23"/>
  <c r="H140" i="23"/>
  <c r="G140" i="23"/>
  <c r="F140" i="23"/>
  <c r="E140" i="23"/>
  <c r="D139" i="23"/>
  <c r="D137" i="23"/>
  <c r="D136" i="23"/>
  <c r="I135" i="23"/>
  <c r="H135" i="23"/>
  <c r="G135" i="23"/>
  <c r="F135" i="23"/>
  <c r="E135" i="23"/>
  <c r="D134" i="23"/>
  <c r="D33" i="23"/>
  <c r="D32" i="23"/>
  <c r="D31" i="23"/>
  <c r="D30" i="23"/>
  <c r="I29" i="23"/>
  <c r="H29" i="23"/>
  <c r="G29" i="23"/>
  <c r="F29" i="23"/>
  <c r="D28" i="23"/>
  <c r="D27" i="23"/>
  <c r="D26" i="23"/>
  <c r="D25" i="23"/>
  <c r="I24" i="23"/>
  <c r="H24" i="23"/>
  <c r="G24" i="23"/>
  <c r="F24" i="23"/>
  <c r="E24" i="23"/>
  <c r="D23" i="23"/>
  <c r="D22" i="23"/>
  <c r="D21" i="23"/>
  <c r="D20" i="23"/>
  <c r="I19" i="23"/>
  <c r="H19" i="23"/>
  <c r="G19" i="23"/>
  <c r="F19" i="23"/>
  <c r="E19" i="23"/>
  <c r="D18" i="23"/>
  <c r="D17" i="23"/>
  <c r="D16" i="23"/>
  <c r="D15" i="23"/>
  <c r="I14" i="23"/>
  <c r="H14" i="23"/>
  <c r="G14" i="23"/>
  <c r="F14" i="23"/>
  <c r="E14" i="23"/>
  <c r="E618" i="2"/>
  <c r="G618" i="2"/>
  <c r="H618" i="2"/>
  <c r="I618" i="2"/>
  <c r="J618" i="2"/>
  <c r="K618" i="2"/>
  <c r="F619" i="2"/>
  <c r="F622" i="2"/>
  <c r="E674" i="2"/>
  <c r="G674" i="2"/>
  <c r="H674" i="2"/>
  <c r="I674" i="2"/>
  <c r="J674" i="2"/>
  <c r="K674" i="2"/>
  <c r="E675" i="2"/>
  <c r="G675" i="2"/>
  <c r="H675" i="2"/>
  <c r="I675" i="2"/>
  <c r="J675" i="2"/>
  <c r="K675" i="2"/>
  <c r="E676" i="2"/>
  <c r="G676" i="2"/>
  <c r="H676" i="2"/>
  <c r="I676" i="2"/>
  <c r="J676" i="2"/>
  <c r="K676" i="2"/>
  <c r="E677" i="2"/>
  <c r="G677" i="2"/>
  <c r="H677" i="2"/>
  <c r="I677" i="2"/>
  <c r="J677" i="2"/>
  <c r="K677" i="2"/>
  <c r="F682" i="2"/>
  <c r="F677" i="2" s="1"/>
  <c r="F681" i="2"/>
  <c r="F680" i="2"/>
  <c r="F679" i="2"/>
  <c r="K678" i="2"/>
  <c r="K673" i="2" s="1"/>
  <c r="J678" i="2"/>
  <c r="J673" i="2" s="1"/>
  <c r="I678" i="2"/>
  <c r="I673" i="2" s="1"/>
  <c r="H673" i="2"/>
  <c r="G678" i="2"/>
  <c r="E678" i="2"/>
  <c r="E673" i="2" s="1"/>
  <c r="E701" i="2"/>
  <c r="J701" i="2"/>
  <c r="K701" i="2"/>
  <c r="E702" i="2"/>
  <c r="I702" i="2"/>
  <c r="J702" i="2"/>
  <c r="K702" i="2"/>
  <c r="E703" i="2"/>
  <c r="G703" i="2"/>
  <c r="H703" i="2"/>
  <c r="I703" i="2"/>
  <c r="J703" i="2"/>
  <c r="K703" i="2"/>
  <c r="G700" i="2"/>
  <c r="H700" i="2"/>
  <c r="I700" i="2"/>
  <c r="J700" i="2"/>
  <c r="K700" i="2"/>
  <c r="E700" i="2"/>
  <c r="E751" i="2"/>
  <c r="G751" i="2"/>
  <c r="H751" i="2"/>
  <c r="I751" i="2"/>
  <c r="J751" i="2"/>
  <c r="K751" i="2"/>
  <c r="E752" i="2"/>
  <c r="G752" i="2"/>
  <c r="H752" i="2"/>
  <c r="I752" i="2"/>
  <c r="J752" i="2"/>
  <c r="K752" i="2"/>
  <c r="E753" i="2"/>
  <c r="G753" i="2"/>
  <c r="H753" i="2"/>
  <c r="I753" i="2"/>
  <c r="J753" i="2"/>
  <c r="K753" i="2"/>
  <c r="G750" i="2"/>
  <c r="H750" i="2"/>
  <c r="I750" i="2"/>
  <c r="J750" i="2"/>
  <c r="K750" i="2"/>
  <c r="E750" i="2"/>
  <c r="F758" i="2"/>
  <c r="F753" i="2" s="1"/>
  <c r="F757" i="2"/>
  <c r="F752" i="2" s="1"/>
  <c r="F756" i="2"/>
  <c r="F751" i="2" s="1"/>
  <c r="F755" i="2"/>
  <c r="F750" i="2" s="1"/>
  <c r="K754" i="2"/>
  <c r="J754" i="2"/>
  <c r="I754" i="2"/>
  <c r="H754" i="2"/>
  <c r="G754" i="2"/>
  <c r="E754" i="2"/>
  <c r="F733" i="2"/>
  <c r="F732" i="2"/>
  <c r="F731" i="2"/>
  <c r="F730" i="2"/>
  <c r="K729" i="2"/>
  <c r="J729" i="2"/>
  <c r="I729" i="2"/>
  <c r="H729" i="2"/>
  <c r="G729" i="2"/>
  <c r="E729" i="2"/>
  <c r="F728" i="2"/>
  <c r="F727" i="2"/>
  <c r="F726" i="2"/>
  <c r="F725" i="2"/>
  <c r="K724" i="2"/>
  <c r="J724" i="2"/>
  <c r="I724" i="2"/>
  <c r="H724" i="2"/>
  <c r="G724" i="2"/>
  <c r="E724" i="2"/>
  <c r="F723" i="2"/>
  <c r="F722" i="2"/>
  <c r="F721" i="2"/>
  <c r="F720" i="2"/>
  <c r="K719" i="2"/>
  <c r="J719" i="2"/>
  <c r="I719" i="2"/>
  <c r="H719" i="2"/>
  <c r="G719" i="2"/>
  <c r="E719" i="2"/>
  <c r="E716" i="2"/>
  <c r="E717" i="2"/>
  <c r="E718" i="2"/>
  <c r="E715" i="2"/>
  <c r="F708" i="2"/>
  <c r="F703" i="2" s="1"/>
  <c r="F706" i="2"/>
  <c r="F705" i="2"/>
  <c r="F700" i="2" s="1"/>
  <c r="K704" i="2"/>
  <c r="J704" i="2"/>
  <c r="I704" i="2"/>
  <c r="H704" i="2"/>
  <c r="G704" i="2"/>
  <c r="E704" i="2"/>
  <c r="F657" i="2"/>
  <c r="F656" i="2"/>
  <c r="F655" i="2"/>
  <c r="F654" i="2"/>
  <c r="K653" i="2"/>
  <c r="J653" i="2"/>
  <c r="I653" i="2"/>
  <c r="H653" i="2"/>
  <c r="G653" i="2"/>
  <c r="E653" i="2"/>
  <c r="F617" i="2"/>
  <c r="F616" i="2"/>
  <c r="F615" i="2"/>
  <c r="F614" i="2"/>
  <c r="K613" i="2"/>
  <c r="J613" i="2"/>
  <c r="I613" i="2"/>
  <c r="H613" i="2"/>
  <c r="G613" i="2"/>
  <c r="E613" i="2"/>
  <c r="F612" i="2"/>
  <c r="F611" i="2"/>
  <c r="F610" i="2"/>
  <c r="F609" i="2"/>
  <c r="K608" i="2"/>
  <c r="J608" i="2"/>
  <c r="I608" i="2"/>
  <c r="H608" i="2"/>
  <c r="G608" i="2"/>
  <c r="E608" i="2"/>
  <c r="F667" i="2"/>
  <c r="F662" i="2" s="1"/>
  <c r="F664" i="2"/>
  <c r="K663" i="2"/>
  <c r="K658" i="2" s="1"/>
  <c r="J663" i="2"/>
  <c r="J658" i="2" s="1"/>
  <c r="I663" i="2"/>
  <c r="I658" i="2" s="1"/>
  <c r="H663" i="2"/>
  <c r="E663" i="2"/>
  <c r="E658" i="2" s="1"/>
  <c r="F652" i="2"/>
  <c r="F651" i="2"/>
  <c r="F650" i="2"/>
  <c r="F649" i="2"/>
  <c r="K648" i="2"/>
  <c r="J648" i="2"/>
  <c r="I648" i="2"/>
  <c r="H648" i="2"/>
  <c r="G648" i="2"/>
  <c r="E648" i="2"/>
  <c r="F647" i="2"/>
  <c r="F646" i="2"/>
  <c r="F645" i="2"/>
  <c r="F644" i="2"/>
  <c r="K643" i="2"/>
  <c r="J643" i="2"/>
  <c r="I643" i="2"/>
  <c r="H643" i="2"/>
  <c r="G643" i="2"/>
  <c r="E643" i="2"/>
  <c r="F642" i="2"/>
  <c r="F641" i="2"/>
  <c r="F640" i="2"/>
  <c r="F639" i="2"/>
  <c r="K638" i="2"/>
  <c r="J638" i="2"/>
  <c r="I638" i="2"/>
  <c r="H638" i="2"/>
  <c r="G638" i="2"/>
  <c r="E638" i="2"/>
  <c r="I599" i="2"/>
  <c r="J599" i="2"/>
  <c r="E571" i="2"/>
  <c r="E567" i="2" s="1"/>
  <c r="G571" i="2"/>
  <c r="G567" i="2" s="1"/>
  <c r="H571" i="2"/>
  <c r="H567" i="2" s="1"/>
  <c r="I571" i="2"/>
  <c r="I567" i="2" s="1"/>
  <c r="J571" i="2"/>
  <c r="J567" i="2" s="1"/>
  <c r="K571" i="2"/>
  <c r="K567" i="2" s="1"/>
  <c r="F576" i="2"/>
  <c r="F571" i="2" s="1"/>
  <c r="F575" i="2"/>
  <c r="F570" i="2" s="1"/>
  <c r="F574" i="2"/>
  <c r="F569" i="2" s="1"/>
  <c r="F573" i="2"/>
  <c r="F568" i="2" s="1"/>
  <c r="K572" i="2"/>
  <c r="J572" i="2"/>
  <c r="I572" i="2"/>
  <c r="H572" i="2"/>
  <c r="G572" i="2"/>
  <c r="E572" i="2"/>
  <c r="F149" i="2"/>
  <c r="F147" i="2"/>
  <c r="F146" i="2"/>
  <c r="K145" i="2"/>
  <c r="J145" i="2"/>
  <c r="I145" i="2"/>
  <c r="H145" i="2"/>
  <c r="E145" i="2"/>
  <c r="F144" i="2"/>
  <c r="F143" i="2"/>
  <c r="F142" i="2"/>
  <c r="F141" i="2"/>
  <c r="K140" i="2"/>
  <c r="J140" i="2"/>
  <c r="I140" i="2"/>
  <c r="H140" i="2"/>
  <c r="G140" i="2"/>
  <c r="E140" i="2"/>
  <c r="F24" i="2"/>
  <c r="F23" i="2"/>
  <c r="F22" i="2"/>
  <c r="F21" i="2"/>
  <c r="K20" i="2"/>
  <c r="J20" i="2"/>
  <c r="I20" i="2"/>
  <c r="H20" i="2"/>
  <c r="G20" i="2"/>
  <c r="E20" i="2"/>
  <c r="F27" i="2"/>
  <c r="F28" i="2"/>
  <c r="F29" i="2"/>
  <c r="F26" i="2"/>
  <c r="E25" i="2"/>
  <c r="K25" i="2"/>
  <c r="H25" i="2"/>
  <c r="I25" i="2"/>
  <c r="J25" i="2"/>
  <c r="F34" i="2"/>
  <c r="F33" i="2"/>
  <c r="F32" i="2"/>
  <c r="F31" i="2"/>
  <c r="K30" i="2"/>
  <c r="J30" i="2"/>
  <c r="I30" i="2"/>
  <c r="H30" i="2"/>
  <c r="G30" i="2"/>
  <c r="E30" i="2"/>
  <c r="H695" i="2" l="1"/>
  <c r="H696" i="2"/>
  <c r="F604" i="2"/>
  <c r="F636" i="2"/>
  <c r="J695" i="2"/>
  <c r="F606" i="2"/>
  <c r="F634" i="2"/>
  <c r="F659" i="2"/>
  <c r="F676" i="2"/>
  <c r="F674" i="2"/>
  <c r="F717" i="2"/>
  <c r="F716" i="2"/>
  <c r="F715" i="2"/>
  <c r="F605" i="2"/>
  <c r="F661" i="2"/>
  <c r="F660" i="2"/>
  <c r="F718" i="2"/>
  <c r="F702" i="2"/>
  <c r="F701" i="2"/>
  <c r="F675" i="2"/>
  <c r="F635" i="2"/>
  <c r="F567" i="2"/>
  <c r="H658" i="2"/>
  <c r="F658" i="2" s="1"/>
  <c r="F663" i="2"/>
  <c r="G695" i="2"/>
  <c r="E697" i="2"/>
  <c r="I633" i="2"/>
  <c r="I763" i="2"/>
  <c r="F16" i="2"/>
  <c r="F19" i="2"/>
  <c r="F601" i="2" s="1"/>
  <c r="K601" i="2"/>
  <c r="E601" i="2"/>
  <c r="J601" i="2"/>
  <c r="E760" i="2"/>
  <c r="E699" i="2"/>
  <c r="I699" i="2"/>
  <c r="I603" i="2"/>
  <c r="D215" i="23"/>
  <c r="D255" i="23"/>
  <c r="J760" i="2"/>
  <c r="G761" i="2"/>
  <c r="F754" i="2"/>
  <c r="G696" i="2"/>
  <c r="F35" i="2"/>
  <c r="F40" i="2"/>
  <c r="F45" i="2"/>
  <c r="F50" i="2"/>
  <c r="F734" i="2"/>
  <c r="I714" i="2"/>
  <c r="J714" i="2"/>
  <c r="K714" i="2"/>
  <c r="G714" i="2"/>
  <c r="J696" i="2"/>
  <c r="I761" i="2"/>
  <c r="H694" i="2"/>
  <c r="D185" i="23"/>
  <c r="D29" i="23"/>
  <c r="D79" i="23"/>
  <c r="D54" i="23"/>
  <c r="D69" i="23"/>
  <c r="D74" i="23"/>
  <c r="D140" i="23"/>
  <c r="D150" i="23"/>
  <c r="D175" i="23"/>
  <c r="D180" i="23"/>
  <c r="D260" i="23"/>
  <c r="D265" i="23"/>
  <c r="D270" i="23"/>
  <c r="D581" i="23"/>
  <c r="D591" i="23"/>
  <c r="D602" i="23"/>
  <c r="D634" i="23"/>
  <c r="D673" i="23"/>
  <c r="D689" i="23"/>
  <c r="J633" i="2"/>
  <c r="K763" i="2"/>
  <c r="G763" i="2"/>
  <c r="K761" i="2"/>
  <c r="H697" i="2"/>
  <c r="I749" i="2"/>
  <c r="I760" i="2"/>
  <c r="J763" i="2"/>
  <c r="E761" i="2"/>
  <c r="H714" i="2"/>
  <c r="E633" i="2"/>
  <c r="K762" i="2"/>
  <c r="G762" i="2"/>
  <c r="E695" i="2"/>
  <c r="F30" i="2"/>
  <c r="F678" i="2"/>
  <c r="F140" i="2"/>
  <c r="F572" i="2"/>
  <c r="F648" i="2"/>
  <c r="F608" i="2"/>
  <c r="F607" i="2"/>
  <c r="F613" i="2"/>
  <c r="F653" i="2"/>
  <c r="F704" i="2"/>
  <c r="E763" i="2"/>
  <c r="F719" i="2"/>
  <c r="F724" i="2"/>
  <c r="F729" i="2"/>
  <c r="K749" i="2"/>
  <c r="G749" i="2"/>
  <c r="J749" i="2"/>
  <c r="E749" i="2"/>
  <c r="K699" i="2"/>
  <c r="E762" i="2"/>
  <c r="J694" i="2"/>
  <c r="J697" i="2"/>
  <c r="H603" i="2"/>
  <c r="E694" i="2"/>
  <c r="K695" i="2"/>
  <c r="I696" i="2"/>
  <c r="I694" i="2"/>
  <c r="E696" i="2"/>
  <c r="F55" i="2"/>
  <c r="F70" i="2"/>
  <c r="G760" i="2"/>
  <c r="K696" i="2"/>
  <c r="I695" i="2"/>
  <c r="J598" i="2"/>
  <c r="I762" i="2"/>
  <c r="F320" i="2"/>
  <c r="K694" i="2"/>
  <c r="K697" i="2"/>
  <c r="G697" i="2"/>
  <c r="H633" i="2"/>
  <c r="F65" i="2"/>
  <c r="F75" i="2"/>
  <c r="I600" i="2"/>
  <c r="J762" i="2"/>
  <c r="H699" i="2"/>
  <c r="G694" i="2"/>
  <c r="K633" i="2"/>
  <c r="G633" i="2"/>
  <c r="F20" i="2"/>
  <c r="K598" i="2"/>
  <c r="F638" i="2"/>
  <c r="F637" i="2"/>
  <c r="F643" i="2"/>
  <c r="F60" i="2"/>
  <c r="F80" i="2"/>
  <c r="H135" i="2"/>
  <c r="K600" i="2"/>
  <c r="H749" i="2"/>
  <c r="I697" i="2"/>
  <c r="F618" i="2"/>
  <c r="G603" i="2"/>
  <c r="K135" i="2"/>
  <c r="F85" i="2"/>
  <c r="I598" i="2"/>
  <c r="I601" i="2"/>
  <c r="J600" i="2"/>
  <c r="E599" i="2"/>
  <c r="K15" i="2"/>
  <c r="F25" i="2"/>
  <c r="H15" i="2"/>
  <c r="E15" i="2"/>
  <c r="K599" i="2"/>
  <c r="E598" i="2"/>
  <c r="H601" i="2"/>
  <c r="D14" i="23"/>
  <c r="D145" i="23"/>
  <c r="D19" i="23"/>
  <c r="D190" i="23"/>
  <c r="D195" i="23"/>
  <c r="D200" i="23"/>
  <c r="D205" i="23"/>
  <c r="D210" i="23"/>
  <c r="D220" i="23"/>
  <c r="D225" i="23"/>
  <c r="D230" i="23"/>
  <c r="D235" i="23"/>
  <c r="D240" i="23"/>
  <c r="D245" i="23"/>
  <c r="D250" i="23"/>
  <c r="D275" i="23"/>
  <c r="D280" i="23"/>
  <c r="D285" i="23"/>
  <c r="D290" i="23"/>
  <c r="D295" i="23"/>
  <c r="D300" i="23"/>
  <c r="D305" i="23"/>
  <c r="D558" i="23"/>
  <c r="D586" i="23"/>
  <c r="D607" i="23"/>
  <c r="D612" i="23"/>
  <c r="D617" i="23"/>
  <c r="D623" i="23"/>
  <c r="D647" i="23"/>
  <c r="D658" i="23"/>
  <c r="D663" i="23"/>
  <c r="D668" i="23"/>
  <c r="D34" i="23"/>
  <c r="D39" i="23"/>
  <c r="D44" i="23"/>
  <c r="D49" i="23"/>
  <c r="D59" i="23"/>
  <c r="D64" i="23"/>
  <c r="D310" i="23"/>
  <c r="D24" i="23"/>
  <c r="D135" i="23"/>
  <c r="D155" i="23"/>
  <c r="D160" i="23"/>
  <c r="D165" i="23"/>
  <c r="D170" i="23"/>
  <c r="F749" i="2"/>
  <c r="G601" i="2"/>
  <c r="I15" i="2"/>
  <c r="E714" i="2"/>
  <c r="G699" i="2"/>
  <c r="J761" i="2"/>
  <c r="K760" i="2"/>
  <c r="J699" i="2"/>
  <c r="G598" i="2"/>
  <c r="J15" i="2"/>
  <c r="G15" i="2"/>
  <c r="E603" i="2"/>
  <c r="J603" i="2"/>
  <c r="K603" i="2"/>
  <c r="G673" i="2"/>
  <c r="F673" i="2" s="1"/>
  <c r="E600" i="2"/>
  <c r="H693" i="2" l="1"/>
  <c r="F598" i="2"/>
  <c r="F699" i="2"/>
  <c r="F633" i="2"/>
  <c r="F696" i="2"/>
  <c r="F603" i="2"/>
  <c r="F599" i="2"/>
  <c r="F760" i="2"/>
  <c r="F763" i="2"/>
  <c r="F761" i="2"/>
  <c r="F15" i="2"/>
  <c r="F762" i="2"/>
  <c r="F714" i="2"/>
  <c r="F695" i="2"/>
  <c r="I766" i="2"/>
  <c r="J768" i="2"/>
  <c r="E765" i="2"/>
  <c r="E693" i="2"/>
  <c r="I759" i="2"/>
  <c r="E768" i="2"/>
  <c r="I768" i="2"/>
  <c r="E759" i="2"/>
  <c r="K759" i="2"/>
  <c r="J597" i="2"/>
  <c r="H759" i="2"/>
  <c r="K768" i="2"/>
  <c r="K766" i="2"/>
  <c r="E597" i="2"/>
  <c r="J759" i="2"/>
  <c r="K765" i="2"/>
  <c r="J766" i="2"/>
  <c r="I597" i="2"/>
  <c r="E766" i="2"/>
  <c r="K767" i="2"/>
  <c r="I693" i="2"/>
  <c r="E767" i="2"/>
  <c r="J767" i="2"/>
  <c r="K693" i="2"/>
  <c r="H767" i="2"/>
  <c r="J693" i="2"/>
  <c r="F694" i="2"/>
  <c r="F697" i="2"/>
  <c r="I767" i="2"/>
  <c r="H768" i="2"/>
  <c r="I765" i="2"/>
  <c r="J765" i="2"/>
  <c r="H766" i="2"/>
  <c r="G765" i="2"/>
  <c r="G693" i="2"/>
  <c r="G768" i="2"/>
  <c r="K597" i="2"/>
  <c r="G759" i="2"/>
  <c r="I764" i="2" l="1"/>
  <c r="J764" i="2"/>
  <c r="F759" i="2"/>
  <c r="H764" i="2"/>
  <c r="F766" i="2"/>
  <c r="F768" i="2"/>
  <c r="F693" i="2"/>
  <c r="F765" i="2"/>
  <c r="E764" i="2"/>
  <c r="K764" i="2"/>
  <c r="F148" i="2" l="1"/>
  <c r="F138" i="2"/>
  <c r="G145" i="2"/>
  <c r="F145" i="2" s="1"/>
  <c r="G600" i="2" l="1"/>
  <c r="G135" i="2"/>
  <c r="G767" i="2" l="1"/>
  <c r="F600" i="2"/>
  <c r="F135" i="2"/>
  <c r="G597" i="2"/>
  <c r="F767" i="2" l="1"/>
  <c r="G764" i="2"/>
  <c r="F764" i="2"/>
  <c r="F597" i="2"/>
</calcChain>
</file>

<file path=xl/sharedStrings.xml><?xml version="1.0" encoding="utf-8"?>
<sst xmlns="http://schemas.openxmlformats.org/spreadsheetml/2006/main" count="2252" uniqueCount="426">
  <si>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</si>
  <si>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</si>
  <si>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</si>
  <si>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</si>
  <si>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</si>
  <si>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</si>
  <si>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</si>
  <si>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</si>
  <si>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</si>
  <si>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</si>
  <si>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</si>
  <si>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</si>
  <si>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</si>
  <si>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</si>
  <si>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</si>
  <si>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</si>
  <si>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</si>
  <si>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</si>
  <si>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1.1</t>
  </si>
  <si>
    <t>1.2</t>
  </si>
  <si>
    <t>2.1</t>
  </si>
  <si>
    <t>2.2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</si>
  <si>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</si>
  <si>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</si>
  <si>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</si>
  <si>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</si>
  <si>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</si>
  <si>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</si>
  <si>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</si>
  <si>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</si>
  <si>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</si>
  <si>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Тип показателя</t>
  </si>
  <si>
    <t>1.3.</t>
  </si>
  <si>
    <t>2.3.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</si>
  <si>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</si>
  <si>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</si>
  <si>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>Приложение № 4</t>
  </si>
  <si>
    <t xml:space="preserve">к муниципальной программе </t>
  </si>
  <si>
    <t xml:space="preserve">«Формирование современной комфортной городской среды </t>
  </si>
  <si>
    <t>на территории городского округа Домодедово» на 2018-2022 годы,</t>
  </si>
  <si>
    <t>утвержденной постановлением Администрации городского округа Домодедово</t>
  </si>
  <si>
    <t>Подпрограмма  1 «Комфортная городская среда на территории городского округа Домодедово»</t>
  </si>
  <si>
    <t>Основное мероприятие 1 «Благоустройство общественных территорий городского округа»</t>
  </si>
  <si>
    <t>2018-2022</t>
  </si>
  <si>
    <t xml:space="preserve">Другие источники         </t>
  </si>
  <si>
    <t xml:space="preserve">Межбюджетные трансферты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 Московской области
</t>
  </si>
  <si>
    <t xml:space="preserve">Субсидии бюджетам муниципальных образований Московской области на благоустройство общественных территорий 
</t>
  </si>
  <si>
    <t>Основное мероприятие 2 «Благоустройство дворовых территорий городского округа»</t>
  </si>
  <si>
    <t xml:space="preserve">Субсидии бюджетам муниципальных образований Московской области на ремонт асфальтового покрытия дворовых территорий
</t>
  </si>
  <si>
    <t xml:space="preserve">Субсидии бюджетам муниципальных образований Московской области на поддержку благоустройства дворовых территорий
</t>
  </si>
  <si>
    <t>Основное мероприятие 3 «Приобретение и установка детских игровых площадок на территории городского округа»</t>
  </si>
  <si>
    <t>3.</t>
  </si>
  <si>
    <t xml:space="preserve">Субсидии юридическим лицам на возмещение затрат на приобретение и установку детских игровых площадок на территории муниципальных образований Московской области 
</t>
  </si>
  <si>
    <t>3.1.</t>
  </si>
  <si>
    <t xml:space="preserve">Количество установленных детских игровых площадок
</t>
  </si>
  <si>
    <t>Итого по подпрограмме 1:</t>
  </si>
  <si>
    <t xml:space="preserve">Подпрограмма 2 «Благоустройство территории городского округа Домодедово»           </t>
  </si>
  <si>
    <t xml:space="preserve">Субсидии бюджетам муниципальных образований Московской области на изготовление и установку стел 
</t>
  </si>
  <si>
    <t xml:space="preserve">Субсидии бюджетам муниципальных образований Московской области на комплексное благоустройство территорий муниципальных образований Московской области 
</t>
  </si>
  <si>
    <t xml:space="preserve">Создание единой автоматизированной системы мониторинга наружного освещения Московской области
</t>
  </si>
  <si>
    <t>Основное мероприятие 1 «Создание условий для благоустройства территорий городского округа»</t>
  </si>
  <si>
    <t xml:space="preserve">Субсидии бюджетам муниципальных образований Московской области на приобретение техники для нужд благоустройства территорий муниципальных образований Московской области
</t>
  </si>
  <si>
    <t>Основное мероприятие 2 «Повышение энергетической эффективности систем наружного освещения»</t>
  </si>
  <si>
    <t xml:space="preserve">Внедрение автоматизированных систем управления наружным освещением в муниципальных образованиях Московской области
</t>
  </si>
  <si>
    <t xml:space="preserve">Субсидии бюджетам муниципальных образований Московской области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</si>
  <si>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Итого по подпрограмме 2:</t>
  </si>
  <si>
    <t>Подпрограмма 3 «Создание условий для обеспечения комфортного проживания жителей в многоквартирных домах городского округа Домодедово»</t>
  </si>
  <si>
    <t>Основное мероприятие 1 «Приведение в надлежащее состояние подъездов в многоквартирных домах»</t>
  </si>
  <si>
    <t xml:space="preserve">Субсидии бюджетам муниципальных образований Московской области на ремонт подъездов в многоквартирных </t>
  </si>
  <si>
    <t>Основное мероприятие 2 «Создание благоприятных условий для проживания граждан в многоквартирных домах, расположенных на территории городского округа»</t>
  </si>
  <si>
    <t xml:space="preserve">Имущественный взнос в Фонд капитального ремонта общего имущества многоквартирных домов на обеспечение  деятельности 
</t>
  </si>
  <si>
    <t xml:space="preserve">Проведение капитального ремонта многоквартирных домах на территории Московской области 
</t>
  </si>
  <si>
    <t>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</si>
  <si>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Основное мероприятие 3 «Повышение эффективности капитального ремонта многоквартирных домов»</t>
  </si>
  <si>
    <t xml:space="preserve">Мониторинг классов энергетической эффективности многоквартирных домов, прошедших комплексный капитальный ремонт 
</t>
  </si>
  <si>
    <t>Итого по подпрограмме 3: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</si>
  <si>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</si>
  <si>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</si>
  <si>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</si>
  <si>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>Приложение № 3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</si>
  <si>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</si>
  <si>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</si>
  <si>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</si>
  <si>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</si>
  <si>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>Приложение № 2</t>
  </si>
  <si>
    <t>1.3</t>
  </si>
  <si>
    <t>Обращение Губернатора Московской области</t>
  </si>
  <si>
    <t>единица</t>
  </si>
  <si>
    <t>процент</t>
  </si>
  <si>
    <t xml:space="preserve">Подпрограмма 3 «Создание условий для обеспечения комфортного проживания жителей в многоквартирных домах городского округа Домодедово»    </t>
  </si>
  <si>
    <t>3.1</t>
  </si>
  <si>
    <t>3.2</t>
  </si>
  <si>
    <t>3.3</t>
  </si>
  <si>
    <t xml:space="preserve">Строительство и содержание автомобильных дорог и инженерных сооружений на них в границах городских округов и поселений в рамках благоустройства
</t>
  </si>
  <si>
    <t>Комплексное благоустройство дворовой территории по адресу: г. Домодедово, мкрн. Авиационный, ул. Академика Туполева, дом 10, 12, 14</t>
  </si>
  <si>
    <t>Комплексное благоустройство дворовой территории по адресу: г. Домодедово, мкрн. Западный, ул. Дружбы, дом 6, 6/1, 8</t>
  </si>
  <si>
    <t>Комплексное благоустройство дворовой территории по адресу: г. Домодедово, мкрн. Центральный, Кутузовский проезд, дом 10, 12</t>
  </si>
  <si>
    <t>Комплексное благоустройство дворовой территории по адресу: г. Домодедово, Повадинский а/о, село Вельяминово, дом 27, 35</t>
  </si>
  <si>
    <t>Комплексное благоустройство дворовой территории по адресу: г. Домодедово, мкрн. Белые Столбы, ул. Авенариуса, дом 8А</t>
  </si>
  <si>
    <t>Комплексное благоустройство дворовой территории по адресу: г. Домодедово, мкрн. Центральный, ул. Корнеева, дом 34,34А, ул. 25-лет Октября, дом 2</t>
  </si>
  <si>
    <t>Комплексное благоустройство дворовой территории по адресу: г. Домодедово, мкрн. Центральный, ул. Советская, дом 11, 13</t>
  </si>
  <si>
    <t>Комплексное благоустройство дворовой территории по адресу: г. Домодедово, мкрн. Западный, ул. Лунная, дом 1, 1/1, 3,5</t>
  </si>
  <si>
    <t>Комплексное благоустройство дворовой территории по адресу: г. Домодедово, мкрн. Центральный, ул. Каширское шоссе, дом 91</t>
  </si>
  <si>
    <t>Комплексное благоустройство дворовой территории по адресу: г. Домодедово, Колычевский а/о, деревня Чурилково, дом 7, 8, 9, 10, 8А, 27</t>
  </si>
  <si>
    <t>Комплексное благоустройство дворовой территории по адресу: г. Домодедово, Ямской а/о, деревня Павловское, ул. Колхозная, дом 1, 2, 5, 6, 7, 8</t>
  </si>
  <si>
    <t>Комплексное благоустройство дворовой территории по адресу: г. Домодедово, мкрн. Авиационный, ул. Академика Туполева, дом 18, 20</t>
  </si>
  <si>
    <t>Комплексное благоустройство дворовой территории по адресу: г. Домодедово, мкрн. Авиационный, ул. Королева, дом 2/2, 2/3, 2/4, 4, 6</t>
  </si>
  <si>
    <t>Комплексное благоустройство дворовой территории по адресу: г. Домодедово, Растуновский а/о, село Растуново, ул. Заря, дом 9, 10, 11</t>
  </si>
  <si>
    <t>Комплексное благоустройство дворовой территории по адресу: г. Домодедово, мкрн. Авиационный. ул. Ильюшина, дом 9/1, 9/2</t>
  </si>
  <si>
    <t>Комплексное благоустройство дворовой территории по адресу: г. Домодедово, Никитский а/о, село Долматово, ул. Дорожная, дом 8, 9, 10, 11, 12, 13</t>
  </si>
  <si>
    <t>Комплексное благоустройство дворовой территории по адресу: г. Домодедово, Никитский а/о, деревня Судаково, территория Лесное, дом 8, 9</t>
  </si>
  <si>
    <t>Комплексное благоустройство дворовой территории по адресу: г. Домодедово, мкрн. Центральный, ул. Школьная, дом 1, 3, ул. Горького, дом 3, 5</t>
  </si>
  <si>
    <t>Комплексное благоустройство дворовой территории по адресу: г. Домодедово, Повадинский а/о, село Добрыниха, дом 13, 14</t>
  </si>
  <si>
    <t>Комплексное благоустройство дворовой территории по адресу: г. Домодедово, Повадинский а/о, в/ч Степыгино, дом 49, 59</t>
  </si>
  <si>
    <t>Комплексное благоустройство дворовой территории по адресу: г. Домодедово, Лобановский а/о, село Лобаново, ул. Знаменская, дом 2, 4, 5, 14, 15, 17</t>
  </si>
  <si>
    <t>Комплексное благоустройство дворовой территории по адресу: г. Домодедово, Краснопутьский а/о, деревня Житнево, дом 6, 7, 10</t>
  </si>
  <si>
    <t>Комплексное благоустройство дворовой территории по адресу: г. Домодедово, Лобановский а/о, деревня Гальчино, бульвар 60-летия СССР, дом 7, 9, 11</t>
  </si>
  <si>
    <t>Комплексное благоустройство дворовой территории по адресу: г. Домодедово, мкрн. Западный, ул. Рабочая, дом 45, ул. 25-лет Октября, дом 10</t>
  </si>
  <si>
    <t>Комплексное благоустройство дворовой территории по адресу: г. Домодедово, мкрн. Барыбино, ул. Агрохимиков, дом 4, 5, 6, 7</t>
  </si>
  <si>
    <t>Комплексное благоустройство дворовой территории по адресу: г. Домодедово, мкрн. Белые столбы, ул. 2-ая Московская, дом 56, 58, 60, 62, ул. Пролетарская, дом 4</t>
  </si>
  <si>
    <t>Комплексное благоустройство дворовой территории по адресу: г. Домодедово, Ямской а/о, село Ям, ул. Почтовая, дом 31</t>
  </si>
  <si>
    <t>Комплексное благоустройство дворовой территории по адресу: г. Домодедово, мкрн. Центральный, ул. Восточная, дом 10/1, 10/2</t>
  </si>
  <si>
    <t>Комплексное благоустройство дворовой территории по адресу: г. Домодедово, мкрн. Северный, ул. Ломоносова, дом 10/10, 12А, 12/1, 14, 14А</t>
  </si>
  <si>
    <t>Комплексное благоустройство дворовой территории по адресу: г. Домодедово, мкрн. Северный, ул. Набережная, дом 16, 18, 20</t>
  </si>
  <si>
    <t>Комплексное благоустройство дворовой территории по адресу: г. Домодедово, Растуновский а/о, село Растуново, ул. Заря, дом 5а, 5б, 15а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</si>
  <si>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</si>
  <si>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</si>
  <si>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</si>
  <si>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</si>
  <si>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</si>
  <si>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</si>
  <si>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</si>
  <si>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</si>
  <si>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</si>
  <si>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</si>
  <si>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</si>
  <si>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</si>
  <si>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</si>
  <si>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</si>
  <si>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</si>
  <si>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</si>
  <si>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</si>
  <si>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</si>
  <si>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</si>
  <si>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</si>
  <si>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</si>
  <si>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</si>
  <si>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</si>
  <si>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</si>
  <si>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</si>
  <si>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</si>
  <si>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</si>
  <si>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</si>
  <si>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</si>
  <si>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</si>
  <si>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</si>
  <si>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</si>
  <si>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Комплексное благоустройство дворовой территории по адресу: г. Домодедово, мкрн. Западный, ул. Лунная, дом 21, 23, 23 к.1</t>
  </si>
  <si>
    <t>Комплексное благоустройство дворовой территории по адресу: г. Домодедово, мкрн. Северный, ул. Овражная, дом 1/2</t>
  </si>
  <si>
    <t>Обеспечение уличного освещения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</si>
  <si>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</si>
  <si>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1-й год реализации программы, 2018 год</t>
  </si>
  <si>
    <t>2-й год реализации программы, 2019 год</t>
  </si>
  <si>
    <t>3-й год реализации программы, 2020 год</t>
  </si>
  <si>
    <t>4-й год реализации программы, 2021 год</t>
  </si>
  <si>
    <t>5-й год реализации программы, 2022 год</t>
  </si>
  <si>
    <t>Установка и капитальный ремонт электросетей уличного освещения городского округа Домодедово</t>
  </si>
  <si>
    <t>Основное мероприятие 3 «Формирование комфортной городской световой среды»</t>
  </si>
  <si>
    <r>
      <rPr>
        <b/>
        <sz val="12"/>
        <rFont val="Times New Roman"/>
        <family val="1"/>
        <charset val="204"/>
      </rPr>
      <t xml:space="preserve">Макропоказатель верхнего уровня: </t>
    </r>
    <r>
      <rPr>
        <sz val="12"/>
        <rFont val="Times New Roman"/>
        <family val="1"/>
        <charset val="204"/>
      </rPr>
      <t xml:space="preserve">Увеличение доли благоустроенных общественных и дворовых территорий от общего количества общественных и дворовых территорий Московской области (по результатам инвентаризации) </t>
    </r>
  </si>
  <si>
    <r>
      <rPr>
        <b/>
        <sz val="12"/>
        <rFont val="Times New Roman"/>
        <family val="1"/>
        <charset val="204"/>
      </rPr>
      <t xml:space="preserve">Целевой показатель 3: </t>
    </r>
    <r>
      <rPr>
        <sz val="12"/>
        <rFont val="Times New Roman"/>
        <family val="1"/>
        <charset val="204"/>
      </rPr>
      <t xml:space="preserve">Количество установленных детских игровых площадок
</t>
    </r>
  </si>
  <si>
    <r>
      <rPr>
        <b/>
        <sz val="12"/>
        <rFont val="Times New Roman"/>
        <family val="1"/>
        <charset val="204"/>
      </rPr>
      <t xml:space="preserve">Макропоказатель верхнего уровня: </t>
    </r>
    <r>
      <rPr>
        <sz val="12"/>
        <rFont val="Times New Roman"/>
        <family val="1"/>
        <charset val="204"/>
      </rPr>
      <t xml:space="preserve">Доля муниципальных образований Московской области обеспечивающих условия для повышения уровня благоустройства территорий </t>
    </r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</si>
  <si>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муниципальных образований МО, обеспечивающих условия для повышения уровня благоустройства
     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</si>
  <si>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Сокращение уровня износа электросетевого хозяйства систем наружного освещения с применением СИП и высокоэффективных светильников
  </t>
    </r>
  </si>
  <si>
    <r>
      <rPr>
        <b/>
        <sz val="12"/>
        <rFont val="Times New Roman"/>
        <family val="1"/>
        <charset val="204"/>
      </rPr>
      <t xml:space="preserve">Целевой показатель 3: </t>
    </r>
    <r>
      <rPr>
        <sz val="12"/>
        <rFont val="Times New Roman"/>
        <family val="1"/>
        <charset val="204"/>
      </rPr>
      <t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</t>
    </r>
  </si>
  <si>
    <r>
      <rPr>
        <b/>
        <sz val="12"/>
        <rFont val="Times New Roman"/>
        <family val="1"/>
        <charset val="204"/>
      </rPr>
      <t>Макропоказатель верхнего уровня:</t>
    </r>
    <r>
      <rPr>
        <sz val="12"/>
        <rFont val="Times New Roman"/>
        <family val="1"/>
        <charset val="204"/>
      </rPr>
      <t xml:space="preserve"> Доля муниципальных образований Московской области обеспечивающих условия для комфортного проживания жителей в многоквартирных домах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</si>
  <si>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многоквартирных домов, прошедших комплексный капитальный ремонт и соответствующих нормальному классу энергоэффективности и выше (A, B, C, D)</t>
    </r>
  </si>
  <si>
    <t>%</t>
  </si>
  <si>
    <t>Отраслевой</t>
  </si>
  <si>
    <t>1</t>
  </si>
  <si>
    <t>2</t>
  </si>
  <si>
    <t>%/единица</t>
  </si>
  <si>
    <t>40/129</t>
  </si>
  <si>
    <t>50/162</t>
  </si>
  <si>
    <t>70/228</t>
  </si>
  <si>
    <t>80/261</t>
  </si>
  <si>
    <t>90/294</t>
  </si>
  <si>
    <t>2.36.</t>
  </si>
  <si>
    <t>Комплексное благоустройство дворовой территории по адресу: г. Домодедово, мкрн. Барыбино, ул. Макаренко (около хоккейной коробки)</t>
  </si>
  <si>
    <t>4.</t>
  </si>
  <si>
    <t>Основное мероприятие 4 «Обеспечение реализации полномочий административной комиссии г.о. Домодедово»</t>
  </si>
  <si>
    <t>4.1.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</si>
  <si>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</si>
  <si>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r>
      <rPr>
        <b/>
        <sz val="12"/>
        <rFont val="Times New Roman"/>
        <family val="1"/>
        <charset val="204"/>
      </rPr>
      <t xml:space="preserve">Целевой показатель 4: </t>
    </r>
    <r>
      <rPr>
        <sz val="12"/>
        <rFont val="Times New Roman"/>
        <family val="1"/>
        <charset val="204"/>
      </rPr>
      <t>Количество рассмотренных дел об административных правонарушениях в сфере благоустройства</t>
    </r>
  </si>
  <si>
    <t>1.4.</t>
  </si>
  <si>
    <t>3.4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</si>
  <si>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благоустроенных общественных территорий (в разрезе видов территорий), в том числе:                       -зоны отдыха, пешеходные зоны, набережные;           -скверы;                                                                            -площади;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</si>
  <si>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Обеспеченность обустроенными дворовыми территориями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</si>
  <si>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МКД, в которых проведен капитальный ремонт в рамках региональной программы
     </t>
    </r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</si>
  <si>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Новая культура сбора отходов (ТКО) – Оснащение контейнерных площадок МКД контейнерами для раздельного сбора отходов (ТКО)</t>
    </r>
  </si>
  <si>
    <r>
      <rPr>
        <b/>
        <sz val="12"/>
        <rFont val="Times New Roman"/>
        <family val="1"/>
        <charset val="204"/>
      </rPr>
      <t xml:space="preserve">Целевой показатель 4: </t>
    </r>
    <r>
      <rPr>
        <sz val="12"/>
        <rFont val="Times New Roman"/>
        <family val="1"/>
        <charset val="204"/>
      </rPr>
      <t>Чистое Подмосковье – Заключение и исполнение договоров на вывоз отходов в ИЖС и СНТ</t>
    </r>
  </si>
  <si>
    <r>
      <t xml:space="preserve">Целевой показатель 1: </t>
    </r>
    <r>
      <rPr>
        <sz val="12"/>
        <rFont val="Times New Roman"/>
        <family val="1"/>
        <charset val="204"/>
      </rPr>
      <t>Количество отремонтированных подъездов МКД</t>
    </r>
  </si>
  <si>
    <t xml:space="preserve">Капитальный ремонт кровли МКД с. Лямцино ул.Центральная д.2 </t>
  </si>
  <si>
    <t>Выполнение работ по благоустройству зоны отдыха лесопарка в Западном микрорайоне городского округа Домодедово</t>
  </si>
  <si>
    <t>1.5.</t>
  </si>
  <si>
    <t>1.6.</t>
  </si>
  <si>
    <t>1.7.</t>
  </si>
  <si>
    <t>Капитальный ремонт кровли МКД с.Лямцино ул.Центральная д.2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</si>
  <si>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</si>
  <si>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2.37. </t>
  </si>
  <si>
    <t>1.8.</t>
  </si>
  <si>
    <t xml:space="preserve">1.9. </t>
  </si>
  <si>
    <t>1.10.</t>
  </si>
  <si>
    <t>1.11.</t>
  </si>
  <si>
    <t>1.12.</t>
  </si>
  <si>
    <t>1.13.</t>
  </si>
  <si>
    <t>1.14.</t>
  </si>
  <si>
    <t>Целевая субсидия МБУ "Комбинат благоустройства" на приобретение малых архитектурных форм</t>
  </si>
  <si>
    <t>Целевая субсидия МБУ "Комбинат благоустройства" на благоустройство центральных улиц города Домодедово - вертикальная планировка</t>
  </si>
  <si>
    <t>Целевая субсидия МБУ "Комбинат благоустройства" на установку праздничной иллюминации на опоры освещения</t>
  </si>
  <si>
    <t>Целевая субсидия МБУ "Комбинат благоустройства" на световое декорационное оформление новогоднего городка на площади 30-летия Победы, мкр-н Центральный, г.Домодедово</t>
  </si>
  <si>
    <t>Целевая субсидия МБУ "Комбинат благоустройства" на устройство ледяного городка на площади 30-летия Победы, мкр-н Центральный, г.Домодедово</t>
  </si>
  <si>
    <t xml:space="preserve">Целевая субсидия МБУ "Комбинат благоустройства" на устройство новогоднего городка на площади 30-летия Победы мкр-н Центральный, г.Домодедово </t>
  </si>
  <si>
    <t>Целевая субсидия МБУ "Комбинат благоустройства" устройство ландшафтной подсветки деревьев на площади 30-летия Победы, мкр-н Центральный, г.Домодедово</t>
  </si>
  <si>
    <t>Основное мероприятие 2 "Благоустройство дворовых территорий городского округа"</t>
  </si>
  <si>
    <t>1.15.</t>
  </si>
  <si>
    <t>1.16.</t>
  </si>
  <si>
    <t>Целевая субсидия МКУ КБ на реконструкцию ограждения стадиона в мкр.Авиационный</t>
  </si>
  <si>
    <t>2.38.</t>
  </si>
  <si>
    <t>Выполнение работ по установке детских игровых площадок на территории мкр. Авиационный и Лобановского а.о.</t>
  </si>
  <si>
    <t>2.39.</t>
  </si>
  <si>
    <t>Выполнение работ по установке детских игровых площадок на территории мкр. Западный, Краснопутьского а.о., Колычевского а.о., Ямского а.о.</t>
  </si>
  <si>
    <t>2.40.</t>
  </si>
  <si>
    <t>2.41.</t>
  </si>
  <si>
    <t>Комплексное благоустройство дворовой территории по адресу: г. Домодедово, Растуновский а/о, село Растуново, ул. Заря, дом 9, 10, 11 (2 этап)</t>
  </si>
  <si>
    <r>
      <t xml:space="preserve">Выполнение работ по установке детских игровых площадок на территории мкр. Белые Столбы, </t>
    </r>
    <r>
      <rPr>
        <b/>
        <sz val="11"/>
        <rFont val="Times New Roman"/>
        <family val="1"/>
        <charset val="204"/>
      </rPr>
      <t>мкр. Центральный, мкр. Северный,</t>
    </r>
    <r>
      <rPr>
        <sz val="11"/>
        <rFont val="Times New Roman"/>
        <family val="1"/>
        <charset val="204"/>
      </rPr>
      <t xml:space="preserve"> Повадинского а.о., Растуновского а.о., Никитского а.о., </t>
    </r>
  </si>
  <si>
    <t>Целевая субсидия МБУ "КБ" на приобретение посадочного материала для проведения ежегодной экологической акции "Наш лес. Посади свое дерево"</t>
  </si>
  <si>
    <t xml:space="preserve">Муниципальное задание МБУ "КБ" на ремонт пешеходного моста: мкр. Западный, пересечение улиц Васильковой и Зодчих </t>
  </si>
  <si>
    <t>Софинансирование на ликвидацию несанкционированных свалок и навалов мусора</t>
  </si>
  <si>
    <t>1.17.</t>
  </si>
  <si>
    <t>1.18.</t>
  </si>
  <si>
    <t xml:space="preserve">Выполнение работ по установке детских игровых площадок на территории мкр. Белые Столбы, мкр. Центральный, мкр. Северный, Повадинского а.о., Растуновского а.о., Никитского а.о., </t>
  </si>
  <si>
    <t>2.42.</t>
  </si>
  <si>
    <t>Софинансирование из средств бюджета на ликвидацию несанкционированных свалок и навалов мусора</t>
  </si>
  <si>
    <t>Обустройство резинового покрытия на детской игровой площадке по адресу: г.о. Домодедово, д. Гальчино, бульвар 60-летия СССР, д.19, 19/1</t>
  </si>
  <si>
    <t>Предоставление субсидий на вывоз несанкционированных стихийных свалок (навалов)</t>
  </si>
  <si>
    <t>1.19.</t>
  </si>
  <si>
    <t>1.20.</t>
  </si>
  <si>
    <t>Экспертиза сметы по восстановлению сгоревшей кровли по адресу: Московская обл.,Каширское шоссе, 104</t>
  </si>
  <si>
    <t>Экспертиза сметы по восстановлению сгоревшей кровли по адресу: Московская обл., Каширское шоссе, 104</t>
  </si>
  <si>
    <t>Выполнение работ по благоустройству сквера перед ЗАГСом по ул. Каширское шоссе и площади 30-летия Победы (2 очередь), установка технического сооружения (устройства) для развлечений, оснащенного электрическим приводом</t>
  </si>
  <si>
    <t xml:space="preserve">Целевая субсидия МБУ "Комбинат благоустройства" на устройство ледяного городка на площади 30-летия Победы мкр-н Центральный, г.Домодедово </t>
  </si>
  <si>
    <t>Субсидии бюджетам муниципальных образований Московской области на ремонт подъездов в многоквартирных домах</t>
  </si>
  <si>
    <t>Субсидии бюджетам муниципальных образований Московской области на установку камер видеонаблюдения в подъездах многоквартирных домов</t>
  </si>
  <si>
    <t>1.21.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</si>
  <si>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</si>
  <si>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</si>
  <si>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</si>
  <si>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</si>
  <si>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</si>
  <si>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</si>
  <si>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</si>
  <si>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</si>
  <si>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</si>
  <si>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</si>
  <si>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</si>
  <si>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</si>
  <si>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</si>
  <si>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</si>
  <si>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</si>
  <si>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2.58.</t>
  </si>
  <si>
    <t>2.59.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</si>
  <si>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</si>
  <si>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</si>
  <si>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</si>
  <si>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</si>
  <si>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</si>
  <si>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</si>
  <si>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</si>
  <si>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</si>
  <si>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</si>
  <si>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</si>
  <si>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</si>
  <si>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</si>
  <si>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</si>
  <si>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</si>
  <si>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</si>
  <si>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</si>
  <si>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</si>
  <si>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</si>
  <si>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2.78.</t>
  </si>
  <si>
    <t>2.79.</t>
  </si>
  <si>
    <t>2.80.</t>
  </si>
  <si>
    <t>2.81.</t>
  </si>
  <si>
    <t>2.82.</t>
  </si>
  <si>
    <t>мкр. Авиационный</t>
  </si>
  <si>
    <t>Комплексное благоустройство дворовой территории по адресу: г. Домодедово, ул. Академика Туполева, д.4, 6</t>
  </si>
  <si>
    <t>Комплексное благоустройство дворовой территории по адресу: г. Домодедово, ул. Академика Туполева, д.13, ул. Жуковского, д.1, 3</t>
  </si>
  <si>
    <t>Комплексное благоустройство дворовой территории по адресу: г. Домодедово, ул. Жуковского, д. 5, 7, 9</t>
  </si>
  <si>
    <t>Комплексное благоустройство дворовой территории по адресу: г. Домодедово, ул. Ильюшина, д. 11/3, 11/4</t>
  </si>
  <si>
    <t>Комплексное благоустройство дворовой территории по адресу: г. Домодедово, ул. Ильюшина, д. 11/1, 11/2</t>
  </si>
  <si>
    <t>Комплексное благоустройство дворовой территории по адресу: г. Домодедово, ул. Ильюшина, д. 14, 16/17</t>
  </si>
  <si>
    <t>мкр. Центральный</t>
  </si>
  <si>
    <t>Комплексное благоустройство дворовой территории по адресу: г. Домодедово, ул. Советская, д. 2, 4, ул. 1-й Советский проезд, д.1</t>
  </si>
  <si>
    <t>Комплексное благоустройство дворовой территории по адресу: г. Домодедово, ул. Каширское шоссе, д.91 корп 1</t>
  </si>
  <si>
    <t>Комплексное благоустройство дворовой территории по адресу: г. Домодедово, ул. Каширское шоссе, д.65, 67</t>
  </si>
  <si>
    <t>Комплексное благоустройство дворовой территории по адресу: г. Домодедово, ул. Каширское шоссе, д.59, 61, 63, ул. Коломийца, д.7, 9</t>
  </si>
  <si>
    <t>Комплексное благоустройство дворовой территории по адресу: г. Домодедово, ул. Ленинская, д.2, 4, ул. Рабочая, д.1 корп 21, 3, 7</t>
  </si>
  <si>
    <t>Комплексное благоустройство дворовой территории по адресу: г. Домодедово, Кутузовский проезд, д. 13, 15, ул. Новая, 23</t>
  </si>
  <si>
    <t>Комплексное благоустройство дворовой территории по адресу: г. Домодедово, Каширское шоссе, д.58, Подольский проезд, д. 4</t>
  </si>
  <si>
    <t>Повадинский а/о</t>
  </si>
  <si>
    <t>Комплексное благоустройство дворовой территории по адресу: г. Домодедово, д.Косино, дома № 1,2</t>
  </si>
  <si>
    <t>Растуновский а/о</t>
  </si>
  <si>
    <t>Комплексное благоустройство дворовой территории по адресу: г. Домодедово, д. Шишкино, д. 33, 34, 35</t>
  </si>
  <si>
    <t>Комплексное благоустройство дворовой территории по адресу: г. Домодедово, Растуновский а/о, д/о Зеленая Роща, д. Сонино, д. 1, 2, 3, 4</t>
  </si>
  <si>
    <t>Комплексное благоустройство дворовой территории по адресу: г. Домодедово, ул. Заря, д. 7а, 7б, 17</t>
  </si>
  <si>
    <t>Комплексное благоустройство дворовой территории по адресу: г. Домодедово, тер. Санаторий Москвич, 1, 5</t>
  </si>
  <si>
    <t>Лобановский а/о</t>
  </si>
  <si>
    <t>Комплексное благоустройство дворовой территории по адресу: г. Домодедово, с. Ильинское, д. 1, 2, 21</t>
  </si>
  <si>
    <t>Комплексное благоустройство дворовой территории по адресу: г. Домодедово, д. Благое, д.26</t>
  </si>
  <si>
    <t>Комплексное благоустройство дворовой территории по адресу: г. Домодедово, с. Лобаново, ул. Знаменская, д. 1, 1а</t>
  </si>
  <si>
    <t>Краснопутьский а/о</t>
  </si>
  <si>
    <t>Комплексное благоустройство дворовой территории по адресу: г. Домодедово, д. Житнево д.11,12,13</t>
  </si>
  <si>
    <t>Комплексное благоустройство дворовой территории по адресу: г. Домодедово,  д. Кутузово, ул.Школьная, д.6</t>
  </si>
  <si>
    <t>Комплексное благоустройство дворовой территории по адресу: г. Домодедово, д. Образцово, д. 1</t>
  </si>
  <si>
    <t>мкр. Северный</t>
  </si>
  <si>
    <t>Комплексное благоустройство дворовой территории по адресу: г. Домодедово, ул. Северная, д. 4</t>
  </si>
  <si>
    <t>Комплексное благоустройство дворовой территории по адресу: г. Домодедово, ул. Каширское шоссе, д.34</t>
  </si>
  <si>
    <t>Комплексное благоустройство дворовой территории по адресу: г. Домодедово, ул. 1-я Коммунистическая, д. 39</t>
  </si>
  <si>
    <t>Комплексное благоустройство дворовой территории по адресу: г. Домодедово, ул. Речная, д.16, ул. Гагарина, д.48</t>
  </si>
  <si>
    <t>Комплексное благоустройство дворовой территории по адресу: г. Домодедово, ул. 1-я Коммунистическая, д. 34, 36, 38, 40</t>
  </si>
  <si>
    <t>Комплексное благоустройство дворовой территории по адресу: г. Домодедово, ул. Речная, д. 1, 1а</t>
  </si>
  <si>
    <t>Комплексное благоустройство дворовой территории по адресу: г. Домодедово, ул. Речная, д. 3, 3а, 5а</t>
  </si>
  <si>
    <t>мкр. Белые Столбы</t>
  </si>
  <si>
    <t>Комплексное благоустройство дворовой территории по адресу: г. Домодедово, Геологов 7,9,11</t>
  </si>
  <si>
    <t>Комплексное благоустройство дворовой территории по адресу: г. Домодедово, Геологов д. 1,3,5, ул. Пролетарская, 3</t>
  </si>
  <si>
    <t>мкр. Западный</t>
  </si>
  <si>
    <t>Комплексное благоустройство дворовой территории по адресу: г. Домодедово, ул. Лунная, д. 9 корп1, 13, 11, 9 корп2</t>
  </si>
  <si>
    <t>Комплексное благоустройство дворовой территории по адресу: г. Домодедово, ул. Рабочая, д. 56, 58, ул. Дружбы, д. 9</t>
  </si>
  <si>
    <t>Комплексное благоустройство дворовой территории по адресу: г. Домодедово, ул. Текстильщиков, д.41/5, 41/4</t>
  </si>
  <si>
    <t>Колычевский а/о</t>
  </si>
  <si>
    <t>Комплексное благоустройство дворовой территории по адресу: г. Домодедово, д. Чурилково, д.  3</t>
  </si>
  <si>
    <t>Ямской а/о</t>
  </si>
  <si>
    <t>Комплексное благоустройство дворовой территории по адресу: г. Домодедово, д. Павловское, ул. Колхозная, 10, 11, 13</t>
  </si>
  <si>
    <t>Комплексное благоустройство дворовой территории по адресу: г. Домодедово, с. Ям, ул. Центральная, д.25</t>
  </si>
  <si>
    <t>Никитский а/о</t>
  </si>
  <si>
    <t>Комплексное благоустройство дворовой территории по адресу: г. Домодедово, пос.сан."Подмосковье", д.8</t>
  </si>
  <si>
    <t>Благоустройство зоны отдыха  "Пляж" на территории МАУК "ГПКиО "Елочки" по адресу6 Московская обл., г. Домодедово, Каширское ш.,107</t>
  </si>
  <si>
    <t>Благоустройство зоны отдыха "Пляж" на территории МАУК "ГПКиО "Елочки" по адресу: Московская обл., г. Домодедово, Каширское ш., 107</t>
  </si>
  <si>
    <t>2019. (было 1), объекты: площадь перед Почтамптом, Площадь перед ДК МИР</t>
  </si>
  <si>
    <t>было 60/195. 2019г. Запланировано благоустройство 40 дворовых территорий</t>
  </si>
  <si>
    <t xml:space="preserve"> - </t>
  </si>
  <si>
    <t>в соответствии с Постановлением №725/36 от 09.10.2018</t>
  </si>
  <si>
    <t xml:space="preserve">2.6. </t>
  </si>
  <si>
    <t>новый показатель</t>
  </si>
  <si>
    <t>10% на каждый год от общего числа дворов</t>
  </si>
  <si>
    <t>показатель уже есть</t>
  </si>
  <si>
    <t>старый показатель</t>
  </si>
  <si>
    <t xml:space="preserve">Домодедово г.о., г. Домодедово, п. Белые Столбы-2, в/г 11 – Благоустройство общественных территорий по адресу: Московская область, г. Домодедово, с. Красный путь (1 этап). 
Перечень видов работ по благоустройству общественных территорий: 
- инженерно-геодезические, инженерно-геологические работы;
- разработка проектно-сметной документации;
- озеленение;
 -установка ограждений(в том числе декоративных), заборов;
 - мощение и укладка иных покрытий;
 - укладка асфальта; 
- устройство дорожек, в том числе велосипедных; 
-установка источников света, иллюминации, освещение, включая архитектурно-художественное;
 - установка информационных стендов и знаков; 
- изготовление и установка стел; - приобретение и установка программно-технических комплексов видеонаблюдения, подключение к оперативному управлению «Безопасный регион»;
 - ремонт дорог, ремонт автомобильных дорог.
</t>
  </si>
  <si>
    <t>3.2.</t>
  </si>
  <si>
    <t xml:space="preserve">Софинансирование расходов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</si>
  <si>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 xml:space="preserve">Софинансирование раходов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</si>
  <si>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Комплексное благоустройство дворовой территории по адресу: г. Домодедово, ул. Корнеева д.50</t>
  </si>
  <si>
    <t>2.83.</t>
  </si>
  <si>
    <t xml:space="preserve">2.5. </t>
  </si>
  <si>
    <t>60/203</t>
  </si>
  <si>
    <t>Ремонт жилого дома (после пожара) по адресу: Московская обл., г.о. Домодедово, д. Долматово, ул. Городок-15, д.1А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</si>
  <si>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перед зданием ГДКиС "Мир" по адресу: Московская область, г. Домодедово, Каширское шоссе, д.100а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</si>
  <si>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площади перед зданием почты по адресу: Московская область, г.Домодедово, ул. Каширское шоссе, д. 62</t>
  </si>
  <si>
    <r>
      <rPr>
        <b/>
        <sz val="12"/>
        <rFont val="Times New Roman"/>
        <family val="1"/>
        <charset val="204"/>
      </rPr>
      <t>Целевой показатель 5</t>
    </r>
    <r>
      <rPr>
        <sz val="12"/>
        <rFont val="Times New Roman"/>
        <family val="1"/>
        <charset val="204"/>
      </rPr>
      <t>: 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</t>
    </r>
  </si>
  <si>
    <r>
      <rPr>
        <b/>
        <sz val="12"/>
        <rFont val="Times New Roman"/>
        <family val="1"/>
        <charset val="204"/>
      </rPr>
      <t>Целевой показатель 6:</t>
    </r>
    <r>
      <rPr>
        <sz val="12"/>
        <rFont val="Times New Roman"/>
        <family val="1"/>
        <charset val="204"/>
      </rPr>
      <t xml:space="preserve"> 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</t>
    </r>
  </si>
  <si>
    <t>3.5.</t>
  </si>
  <si>
    <r>
      <rPr>
        <b/>
        <sz val="12"/>
        <rFont val="Times New Roman"/>
        <family val="1"/>
        <charset val="204"/>
      </rPr>
      <t>Целевой показатель 5:</t>
    </r>
    <r>
      <rPr>
        <sz val="12"/>
        <rFont val="Times New Roman"/>
        <family val="1"/>
        <charset val="204"/>
      </rPr>
      <t xml:space="preserve"> Количество установленных камер видеонаблюдения в подъездах МКД</t>
    </r>
  </si>
  <si>
    <t>единица/%</t>
  </si>
  <si>
    <t xml:space="preserve">«Формирование современной комфортной городской среды на территории городского округа Домодедово» </t>
  </si>
  <si>
    <t>6-й год реализации программы, 2023 год</t>
  </si>
  <si>
    <t>7-й год реализации программы, 2024 год</t>
  </si>
  <si>
    <t>выделили</t>
  </si>
  <si>
    <t>было 2 580,0 добавили 6040,70</t>
  </si>
  <si>
    <t>Разработка концепций по комплексному благоустройству территории городского округа Домодедово</t>
  </si>
  <si>
    <t>Проектирование обелиска для установки в мкрн. Авиационный</t>
  </si>
  <si>
    <t>Количество многоквартирных домов, прошедших комплексный капитальный ремонт и соответствующих нормальному классу энергоэффективности и выше (A, B, C, D) - 754 ед. к 2024г.</t>
  </si>
  <si>
    <t>Количество МКД, в которых проведен капитальный ремонт в рамках региональной программы - 168 ед. к 2024 г.; Новая культура сбора отходов (ТКО) – Оснащение контейнерных площадок МКД контейнерами для раздельного сбора отходов (ТКО) - 100% к 2024 г.</t>
  </si>
  <si>
    <t>Количество рассмотренных дел об административных правонарушениях в сфере благоустройства - 208шт. к 2024г.</t>
  </si>
  <si>
    <t xml:space="preserve"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- 6 ед. к 2024г.
</t>
  </si>
  <si>
    <t>Светлый город - доля освещенных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освещенности, соответствующим нормативным значениям в общей протяженности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- к 2024 г. - 100%; Доля светильников наружного освещения, управление которыми осуществляется с использованием автм.систем упр-я наружным освещением - 100% к 42022 г.</t>
  </si>
  <si>
    <t xml:space="preserve">Количество муниципальных образований МО, обеспечивающих условия для повышения уровня благоустройства - 1 ед. к 2024 г.
</t>
  </si>
  <si>
    <t>Обеспеченность обустроенными дворовыми территориями – 90%/294 ед. к 2024 г.</t>
  </si>
  <si>
    <t>Количество благоустроенных общественных территорий (в разрезе видов территорий), в том числе: -зоны отдыха, пешеходные зоны, набережные; скверы;                                                                          -площади – 6 ед. к 2024 г.; Чистое Подмосковье – Заключение и исполнение договоров на вывоз отходов в ИЖС и СНТ – 100% к 2024г.</t>
  </si>
  <si>
    <t>2-й год реализации программы 2019 год</t>
  </si>
  <si>
    <t>3-й год реализации программы 2020 год</t>
  </si>
  <si>
    <t>4-й год реализации программы 2021 год</t>
  </si>
  <si>
    <t>5-й год реализации программы 2022 год</t>
  </si>
  <si>
    <t>7-й год реализации программы 2024 год</t>
  </si>
  <si>
    <t>1.12</t>
  </si>
  <si>
    <t>2018-2024</t>
  </si>
  <si>
    <r>
      <rPr>
        <b/>
        <sz val="12"/>
        <rFont val="Times New Roman"/>
        <family val="1"/>
        <charset val="204"/>
      </rPr>
      <t>Целевой показатель 5:</t>
    </r>
    <r>
      <rPr>
        <sz val="12"/>
        <rFont val="Times New Roman"/>
        <family val="1"/>
        <charset val="204"/>
      </rPr>
      <t xml:space="preserve"> Доля граждан, принявших участие в решении вопросов развития городской среды от общего количества граждан в возрасте до 14 лет</t>
    </r>
  </si>
  <si>
    <r>
      <rPr>
        <b/>
        <sz val="12"/>
        <rFont val="Times New Roman"/>
        <family val="1"/>
        <charset val="204"/>
      </rPr>
      <t>Целевой показатель 6:</t>
    </r>
    <r>
      <rPr>
        <sz val="12"/>
        <rFont val="Times New Roman"/>
        <family val="1"/>
        <charset val="204"/>
      </rPr>
      <t xml:space="preserve"> Количество разработанных концепций благоустройства общественных территорий</t>
    </r>
  </si>
  <si>
    <r>
      <rPr>
        <b/>
        <sz val="12"/>
        <rFont val="Times New Roman"/>
        <family val="1"/>
        <charset val="204"/>
      </rPr>
      <t xml:space="preserve">Целевой показатель 7: </t>
    </r>
    <r>
      <rPr>
        <sz val="12"/>
        <rFont val="Times New Roman"/>
        <family val="1"/>
        <charset val="204"/>
      </rPr>
      <t>Количество разработанных проектов благоустройства общественных территорий</t>
    </r>
  </si>
  <si>
    <r>
      <rPr>
        <b/>
        <sz val="12"/>
        <rFont val="Times New Roman"/>
        <family val="1"/>
        <charset val="204"/>
      </rPr>
      <t>Целевой показатель 8:</t>
    </r>
    <r>
      <rPr>
        <sz val="12"/>
        <rFont val="Times New Roman"/>
        <family val="1"/>
        <charset val="204"/>
      </rPr>
      <t xml:space="preserve">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</t>
    </r>
  </si>
  <si>
    <r>
      <rPr>
        <b/>
        <sz val="12"/>
        <rFont val="Times New Roman"/>
        <family val="1"/>
        <charset val="204"/>
      </rPr>
      <t>Целевой показатель 10:</t>
    </r>
    <r>
      <rPr>
        <sz val="12"/>
        <rFont val="Times New Roman"/>
        <family val="1"/>
        <charset val="204"/>
      </rPr>
      <t xml:space="preserve"> Доля дворовых территорий, благоустройство которых выполнено при участии граждан, организаций в соответствующих мероприятиях, в общем количестве реализованных в течение планового года проектов благоустройства дворовых территорий</t>
    </r>
  </si>
  <si>
    <r>
      <rPr>
        <b/>
        <sz val="12"/>
        <rFont val="Times New Roman"/>
        <family val="1"/>
        <charset val="204"/>
      </rPr>
      <t xml:space="preserve">Целевой показатель 11: </t>
    </r>
    <r>
      <rPr>
        <sz val="12"/>
        <rFont val="Times New Roman"/>
        <family val="1"/>
        <charset val="204"/>
      </rPr>
      <t>Доля городов с благоприятной средой от общего количества городов</t>
    </r>
  </si>
  <si>
    <r>
      <rPr>
        <b/>
        <sz val="12"/>
        <rFont val="Times New Roman"/>
        <family val="1"/>
        <charset val="204"/>
      </rPr>
      <t>Целевой показатель 12:</t>
    </r>
    <r>
      <rPr>
        <sz val="12"/>
        <rFont val="Times New Roman"/>
        <family val="1"/>
        <charset val="204"/>
      </rPr>
      <t xml:space="preserve"> Среднее значение индекса качества городской среды по Российской Федерации</t>
    </r>
  </si>
  <si>
    <t>Основное мероприятие F2- «Формирование комфортной городской среды" национального проекта "Жилье и городская среда"</t>
  </si>
  <si>
    <t>F2</t>
  </si>
  <si>
    <t>F2.1</t>
  </si>
  <si>
    <t>1.22.</t>
  </si>
  <si>
    <t>1.23.</t>
  </si>
  <si>
    <t xml:space="preserve">Макропоказатель верхнего уровня: Доля муниципальных образований Московской области обеспечивающих условия для повышения уровня благоустройства территорий </t>
  </si>
  <si>
    <t>Комплексное благоустройство территории парка Константиново</t>
  </si>
  <si>
    <t>Привокзальная площадь и улица Корнеева</t>
  </si>
  <si>
    <t>сняли 4000,00</t>
  </si>
  <si>
    <t>F2.2</t>
  </si>
  <si>
    <t>F2.3</t>
  </si>
  <si>
    <t>Реализация программ формирования современной городской среды в части ремонта дворовых территорий (асфальт)</t>
  </si>
  <si>
    <t>сняли 2400,00</t>
  </si>
  <si>
    <t>сняли 500,00</t>
  </si>
  <si>
    <t>сняли 12000,00</t>
  </si>
  <si>
    <t>6-й год реализации программы 2023 год</t>
  </si>
  <si>
    <t>100/301</t>
  </si>
  <si>
    <t>100/303</t>
  </si>
  <si>
    <r>
      <rPr>
        <b/>
        <sz val="12"/>
        <rFont val="Times New Roman"/>
        <family val="1"/>
        <charset val="204"/>
      </rPr>
      <t>Целевой показатель 9:</t>
    </r>
    <r>
      <rPr>
        <sz val="12"/>
        <rFont val="Times New Roman"/>
        <family val="1"/>
        <charset val="204"/>
      </rPr>
      <t xml:space="preserve"> Доля реализованных проектов благоустройства дворовых территорий (полностью освещенных, оборудованных местами для проведения досуга и отдыха разными группами населения (спортивные площадки, детские площадки и т. д.), малыми архитектурными формами) в общем количестве реализованных в течение планового года проектов благоустройства дворовых территорий</t>
    </r>
  </si>
  <si>
    <t>Количество отремонтированных подъездов МКД - 1368 шт. к 2024г. Количество установленных камер видеонаблюдения в подъездах МКД - 1171  к 2024г.</t>
  </si>
  <si>
    <t>-</t>
  </si>
  <si>
    <t xml:space="preserve">Разработка концепций по комплексному благоустройству территории городского округа Домодедово
</t>
  </si>
  <si>
    <t>Обоснование объема финансовых ресурсов,
«Формирование современной комфортной городской среды на территории городского округа Домодедово»</t>
  </si>
  <si>
    <t>от 19.03.2019 № 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</si>
</sst>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25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9"/>
      <name val="Arial"/>
      <family val="2"/>
      <charset val="204"/>
    </font>
    <font>
      <b/>
      <i/>
      <sz val="11"/>
      <color rgb="FF1C12E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88">
    <xf numFmtId="0" fontId="0" fillId="0" borderId="0" xfId="0"/>
    <xf numFmtId="49" fontId="8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 wrapText="1"/>
    </xf>
    <xf numFmtId="0" fontId="14" fillId="0" borderId="0" xfId="0" applyFont="1" applyFill="1" applyAlignment="1"/>
    <xf numFmtId="49" fontId="14" fillId="0" borderId="0" xfId="0" applyNumberFormat="1" applyFont="1" applyFill="1" applyAlignment="1"/>
    <xf numFmtId="0" fontId="15" fillId="0" borderId="1" xfId="0" applyFont="1" applyFill="1" applyBorder="1" applyAlignment="1">
      <alignment vertical="top" wrapText="1"/>
    </xf>
    <xf numFmtId="0" fontId="0" fillId="0" borderId="0" xfId="0" applyFill="1"/>
    <xf numFmtId="164" fontId="1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4" fontId="8" fillId="0" borderId="0" xfId="0" applyNumberFormat="1" applyFont="1" applyFill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7" fillId="0" borderId="0" xfId="0" applyFont="1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4" fontId="9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top" wrapText="1"/>
    </xf>
    <xf numFmtId="16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16" fontId="5" fillId="0" borderId="6" xfId="0" applyNumberFormat="1" applyFont="1" applyFill="1" applyBorder="1" applyAlignment="1">
      <alignment horizontal="center" vertical="top" wrapText="1"/>
    </xf>
    <xf numFmtId="16" fontId="5" fillId="0" borderId="2" xfId="0" applyNumberFormat="1" applyFont="1" applyFill="1" applyBorder="1" applyAlignment="1">
      <alignment horizontal="center" vertical="top" wrapText="1"/>
    </xf>
    <xf numFmtId="16" fontId="5" fillId="0" borderId="7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16" fontId="12" fillId="0" borderId="5" xfId="0" applyNumberFormat="1" applyFont="1" applyFill="1" applyBorder="1" applyAlignment="1">
      <alignment horizontal="center" vertical="top" wrapText="1"/>
    </xf>
    <xf numFmtId="16" fontId="12" fillId="0" borderId="4" xfId="0" applyNumberFormat="1" applyFont="1" applyFill="1" applyBorder="1" applyAlignment="1">
      <alignment horizontal="center" vertical="top" wrapText="1"/>
    </xf>
    <xf numFmtId="16" fontId="12" fillId="0" borderId="3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16" fontId="1" fillId="0" borderId="7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40" zoomScale="90" zoomScaleNormal="90" workbookViewId="0">
      <selection activeCell="O9" sqref="O9"/>
    </sheetView>
  </sheetViews>
  <sheetFormatPr defaultRowHeight="15.75" x14ac:dyDescent="0.25"/>
  <cols>
    <col min="1" max="1" width="7.28515625" style="49" bestFit="1" customWidth="1"/>
    <col min="2" max="2" width="48.85546875" style="49" customWidth="1"/>
    <col min="3" max="3" width="14.28515625" style="49" customWidth="1"/>
    <col min="4" max="4" width="12" style="49" customWidth="1"/>
    <col min="5" max="5" width="14" style="49" customWidth="1"/>
    <col min="6" max="6" width="13.85546875" style="49" customWidth="1"/>
    <col min="7" max="9" width="12.5703125" style="49" customWidth="1"/>
    <col min="10" max="10" width="12" style="49" customWidth="1"/>
    <col min="11" max="12" width="11.85546875" style="49" customWidth="1"/>
    <col min="13" max="13" width="26" style="49" customWidth="1"/>
    <col min="14" max="14" width="1.85546875" style="54" hidden="1" customWidth="1"/>
    <col min="15" max="16384" width="9.140625" style="11"/>
  </cols>
  <sheetData>
    <row r="1" spans="1:14" x14ac:dyDescent="0.25">
      <c r="A1" s="52"/>
      <c r="B1" s="53"/>
      <c r="C1" s="53"/>
      <c r="D1" s="53"/>
      <c r="E1" s="53"/>
      <c r="F1" s="98" t="s">
        <v>84</v>
      </c>
      <c r="G1" s="98"/>
      <c r="H1" s="98"/>
      <c r="I1" s="98"/>
      <c r="J1" s="98"/>
      <c r="K1" s="98"/>
      <c r="L1" s="98"/>
      <c r="M1" s="98"/>
    </row>
    <row r="2" spans="1:14" ht="12.75" customHeight="1" x14ac:dyDescent="0.25">
      <c r="A2" s="52"/>
      <c r="B2" s="53"/>
      <c r="C2" s="53"/>
      <c r="D2" s="53"/>
      <c r="E2" s="53"/>
      <c r="F2" s="99" t="s">
        <v>37</v>
      </c>
      <c r="G2" s="99"/>
      <c r="H2" s="99"/>
      <c r="I2" s="99"/>
      <c r="J2" s="99"/>
      <c r="K2" s="99"/>
      <c r="L2" s="99"/>
      <c r="M2" s="99"/>
    </row>
    <row r="3" spans="1:14" ht="15" customHeight="1" x14ac:dyDescent="0.25">
      <c r="A3" s="52"/>
      <c r="B3" s="53"/>
      <c r="C3" s="53"/>
      <c r="D3" s="53"/>
      <c r="E3" s="53"/>
      <c r="F3" s="3" t="s">
        <v>38</v>
      </c>
      <c r="G3" s="3"/>
      <c r="H3" s="4"/>
      <c r="I3" s="4"/>
      <c r="J3" s="4"/>
      <c r="K3" s="4"/>
      <c r="L3" s="4"/>
      <c r="M3" s="55"/>
    </row>
    <row r="4" spans="1:14" x14ac:dyDescent="0.25">
      <c r="A4" s="52"/>
      <c r="B4" s="53"/>
      <c r="C4" s="53"/>
      <c r="D4" s="53"/>
      <c r="E4" s="53"/>
      <c r="F4" s="4" t="s">
        <v>39</v>
      </c>
      <c r="G4" s="4"/>
      <c r="H4" s="4"/>
      <c r="I4" s="4"/>
      <c r="J4" s="4"/>
      <c r="K4" s="4"/>
      <c r="L4" s="4"/>
      <c r="M4" s="55"/>
    </row>
    <row r="5" spans="1:14" x14ac:dyDescent="0.25">
      <c r="A5" s="52"/>
      <c r="B5" s="53"/>
      <c r="C5" s="53"/>
      <c r="D5" s="53"/>
      <c r="E5" s="53"/>
      <c r="F5" s="4" t="s">
        <v>40</v>
      </c>
      <c r="G5" s="4"/>
      <c r="H5" s="4"/>
      <c r="I5" s="4"/>
      <c r="J5" s="4"/>
      <c r="K5" s="4"/>
      <c r="L5" s="4"/>
      <c r="M5" s="55"/>
    </row>
    <row r="6" spans="1:14" ht="16.5" customHeight="1" x14ac:dyDescent="0.25">
      <c r="A6" s="56"/>
      <c r="B6" s="50"/>
      <c r="C6" s="50"/>
      <c r="D6" s="50"/>
      <c r="E6" s="50"/>
      <c r="F6" s="100" t="s">
        <v>425</v>
      </c>
      <c r="G6" s="100"/>
      <c r="H6" s="100"/>
      <c r="I6" s="100"/>
      <c r="J6" s="100"/>
      <c r="K6" s="100"/>
      <c r="L6" s="100"/>
      <c r="M6" s="100"/>
    </row>
    <row r="7" spans="1:14" ht="16.5" customHeight="1" x14ac:dyDescent="0.25">
      <c r="A7" s="56"/>
      <c r="B7" s="50"/>
      <c r="C7" s="50"/>
      <c r="D7" s="50"/>
      <c r="E7" s="50"/>
      <c r="F7" s="50"/>
      <c r="G7" s="57"/>
      <c r="I7" s="58"/>
      <c r="J7" s="58"/>
      <c r="K7" s="82"/>
      <c r="L7" s="82"/>
      <c r="M7" s="58"/>
    </row>
    <row r="8" spans="1:14" s="60" customFormat="1" x14ac:dyDescent="0.2">
      <c r="A8" s="101" t="s">
        <v>34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59"/>
    </row>
    <row r="9" spans="1:14" s="60" customFormat="1" x14ac:dyDescent="0.2">
      <c r="A9" s="101" t="s">
        <v>373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59"/>
    </row>
    <row r="10" spans="1:1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4" ht="24.75" customHeight="1" x14ac:dyDescent="0.2">
      <c r="A11" s="97" t="s">
        <v>4</v>
      </c>
      <c r="B11" s="97" t="s">
        <v>17</v>
      </c>
      <c r="C11" s="96" t="s">
        <v>31</v>
      </c>
      <c r="D11" s="97" t="s">
        <v>14</v>
      </c>
      <c r="E11" s="97" t="s">
        <v>22</v>
      </c>
      <c r="F11" s="102" t="s">
        <v>5</v>
      </c>
      <c r="G11" s="103"/>
      <c r="H11" s="103"/>
      <c r="I11" s="103"/>
      <c r="J11" s="103"/>
      <c r="K11" s="103"/>
      <c r="L11" s="103"/>
      <c r="M11" s="96"/>
    </row>
    <row r="12" spans="1:14" ht="99" customHeight="1" x14ac:dyDescent="0.2">
      <c r="A12" s="97"/>
      <c r="B12" s="97"/>
      <c r="C12" s="96"/>
      <c r="D12" s="97"/>
      <c r="E12" s="97"/>
      <c r="F12" s="24" t="s">
        <v>161</v>
      </c>
      <c r="G12" s="24" t="s">
        <v>388</v>
      </c>
      <c r="H12" s="24" t="s">
        <v>389</v>
      </c>
      <c r="I12" s="24" t="s">
        <v>390</v>
      </c>
      <c r="J12" s="24" t="s">
        <v>391</v>
      </c>
      <c r="K12" s="24" t="s">
        <v>417</v>
      </c>
      <c r="L12" s="24" t="s">
        <v>392</v>
      </c>
      <c r="M12" s="51" t="s">
        <v>23</v>
      </c>
    </row>
    <row r="13" spans="1:14" x14ac:dyDescent="0.2">
      <c r="A13" s="51">
        <v>1</v>
      </c>
      <c r="B13" s="51">
        <v>2</v>
      </c>
      <c r="C13" s="51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81">
        <v>11</v>
      </c>
      <c r="L13" s="81">
        <v>12</v>
      </c>
      <c r="M13" s="51">
        <v>13</v>
      </c>
    </row>
    <row r="14" spans="1:14" ht="18" customHeight="1" x14ac:dyDescent="0.2">
      <c r="A14" s="44">
        <v>1</v>
      </c>
      <c r="B14" s="94" t="s">
        <v>41</v>
      </c>
      <c r="C14" s="95"/>
      <c r="D14" s="95"/>
      <c r="E14" s="95"/>
      <c r="F14" s="95"/>
      <c r="G14" s="95"/>
      <c r="H14" s="95"/>
      <c r="I14" s="95"/>
      <c r="J14" s="62"/>
      <c r="K14" s="62"/>
      <c r="L14" s="62"/>
      <c r="M14" s="10" t="s">
        <v>24</v>
      </c>
    </row>
    <row r="15" spans="1:14" ht="90" customHeight="1" x14ac:dyDescent="0.2">
      <c r="A15" s="44"/>
      <c r="B15" s="63" t="s">
        <v>168</v>
      </c>
      <c r="C15" s="10"/>
      <c r="D15" s="10" t="s">
        <v>176</v>
      </c>
      <c r="E15" s="10">
        <v>40</v>
      </c>
      <c r="F15" s="10">
        <v>50</v>
      </c>
      <c r="G15" s="10">
        <v>60</v>
      </c>
      <c r="H15" s="10">
        <v>70</v>
      </c>
      <c r="I15" s="10">
        <v>80</v>
      </c>
      <c r="J15" s="10">
        <v>90</v>
      </c>
      <c r="K15" s="10">
        <v>100</v>
      </c>
      <c r="L15" s="10">
        <v>100</v>
      </c>
      <c r="M15" s="10" t="s">
        <v>24</v>
      </c>
      <c r="N15" s="64" t="s">
        <v>354</v>
      </c>
    </row>
    <row r="16" spans="1:14" ht="102" customHeight="1" x14ac:dyDescent="0.2">
      <c r="A16" s="8" t="s">
        <v>18</v>
      </c>
      <c r="B16" s="9" t="s">
        <v>195</v>
      </c>
      <c r="C16" s="10" t="s">
        <v>177</v>
      </c>
      <c r="D16" s="10" t="s">
        <v>87</v>
      </c>
      <c r="E16" s="42" t="s">
        <v>178</v>
      </c>
      <c r="F16" s="42" t="s">
        <v>179</v>
      </c>
      <c r="G16" s="42" t="s">
        <v>179</v>
      </c>
      <c r="H16" s="42" t="s">
        <v>178</v>
      </c>
      <c r="I16" s="42" t="s">
        <v>178</v>
      </c>
      <c r="J16" s="42" t="s">
        <v>178</v>
      </c>
      <c r="K16" s="42" t="s">
        <v>178</v>
      </c>
      <c r="L16" s="42" t="s">
        <v>178</v>
      </c>
      <c r="M16" s="10">
        <v>1</v>
      </c>
      <c r="N16" s="64" t="s">
        <v>348</v>
      </c>
    </row>
    <row r="17" spans="1:14" ht="51.75" customHeight="1" x14ac:dyDescent="0.2">
      <c r="A17" s="8" t="s">
        <v>19</v>
      </c>
      <c r="B17" s="9" t="s">
        <v>196</v>
      </c>
      <c r="C17" s="10" t="s">
        <v>177</v>
      </c>
      <c r="D17" s="10" t="s">
        <v>180</v>
      </c>
      <c r="E17" s="10" t="s">
        <v>181</v>
      </c>
      <c r="F17" s="10" t="s">
        <v>182</v>
      </c>
      <c r="G17" s="10" t="s">
        <v>364</v>
      </c>
      <c r="H17" s="10" t="s">
        <v>183</v>
      </c>
      <c r="I17" s="10" t="s">
        <v>184</v>
      </c>
      <c r="J17" s="10" t="s">
        <v>185</v>
      </c>
      <c r="K17" s="10" t="s">
        <v>418</v>
      </c>
      <c r="L17" s="10" t="s">
        <v>419</v>
      </c>
      <c r="M17" s="10">
        <v>2</v>
      </c>
      <c r="N17" s="64" t="s">
        <v>349</v>
      </c>
    </row>
    <row r="18" spans="1:14" ht="38.25" customHeight="1" x14ac:dyDescent="0.2">
      <c r="A18" s="8" t="s">
        <v>85</v>
      </c>
      <c r="B18" s="9" t="s">
        <v>169</v>
      </c>
      <c r="C18" s="10" t="s">
        <v>177</v>
      </c>
      <c r="D18" s="10" t="s">
        <v>87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3</v>
      </c>
      <c r="N18" s="64" t="s">
        <v>356</v>
      </c>
    </row>
    <row r="19" spans="1:14" ht="48" customHeight="1" x14ac:dyDescent="0.2">
      <c r="A19" s="8" t="s">
        <v>193</v>
      </c>
      <c r="B19" s="9" t="s">
        <v>199</v>
      </c>
      <c r="C19" s="10" t="s">
        <v>177</v>
      </c>
      <c r="D19" s="10" t="s">
        <v>88</v>
      </c>
      <c r="E19" s="10">
        <v>86.64</v>
      </c>
      <c r="F19" s="10">
        <v>86.64</v>
      </c>
      <c r="G19" s="10">
        <v>90</v>
      </c>
      <c r="H19" s="10">
        <v>94</v>
      </c>
      <c r="I19" s="10">
        <v>98</v>
      </c>
      <c r="J19" s="10">
        <v>100</v>
      </c>
      <c r="K19" s="10">
        <v>100</v>
      </c>
      <c r="L19" s="10">
        <v>100</v>
      </c>
      <c r="M19" s="10">
        <v>1</v>
      </c>
      <c r="N19" s="64" t="s">
        <v>356</v>
      </c>
    </row>
    <row r="20" spans="1:14" ht="63" x14ac:dyDescent="0.2">
      <c r="A20" s="8" t="s">
        <v>203</v>
      </c>
      <c r="B20" s="65" t="s">
        <v>395</v>
      </c>
      <c r="C20" s="10" t="s">
        <v>177</v>
      </c>
      <c r="D20" s="10" t="s">
        <v>88</v>
      </c>
      <c r="E20" s="10">
        <v>6</v>
      </c>
      <c r="F20" s="10" t="s">
        <v>422</v>
      </c>
      <c r="G20" s="66">
        <v>6.5</v>
      </c>
      <c r="H20" s="10">
        <v>6.72</v>
      </c>
      <c r="I20" s="10">
        <v>6.9</v>
      </c>
      <c r="J20" s="10">
        <v>7.2</v>
      </c>
      <c r="K20" s="10">
        <v>7.5</v>
      </c>
      <c r="L20" s="10">
        <v>9</v>
      </c>
      <c r="M20" s="10">
        <v>1</v>
      </c>
      <c r="N20" s="64"/>
    </row>
    <row r="21" spans="1:14" ht="48" customHeight="1" x14ac:dyDescent="0.2">
      <c r="A21" s="8" t="s">
        <v>204</v>
      </c>
      <c r="B21" s="65" t="s">
        <v>396</v>
      </c>
      <c r="C21" s="10" t="s">
        <v>177</v>
      </c>
      <c r="D21" s="10" t="s">
        <v>87</v>
      </c>
      <c r="E21" s="10">
        <v>2</v>
      </c>
      <c r="F21" s="10" t="s">
        <v>350</v>
      </c>
      <c r="G21" s="10">
        <v>3</v>
      </c>
      <c r="H21" s="10">
        <v>6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64"/>
    </row>
    <row r="22" spans="1:14" ht="48" customHeight="1" x14ac:dyDescent="0.2">
      <c r="A22" s="8" t="s">
        <v>205</v>
      </c>
      <c r="B22" s="65" t="s">
        <v>397</v>
      </c>
      <c r="C22" s="10" t="s">
        <v>177</v>
      </c>
      <c r="D22" s="10" t="s">
        <v>87</v>
      </c>
      <c r="E22" s="10">
        <v>2</v>
      </c>
      <c r="F22" s="10" t="s">
        <v>350</v>
      </c>
      <c r="G22" s="10">
        <v>3</v>
      </c>
      <c r="H22" s="10">
        <v>6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64"/>
    </row>
    <row r="23" spans="1:14" ht="81" customHeight="1" x14ac:dyDescent="0.2">
      <c r="A23" s="8" t="s">
        <v>209</v>
      </c>
      <c r="B23" s="65" t="s">
        <v>398</v>
      </c>
      <c r="C23" s="10" t="s">
        <v>177</v>
      </c>
      <c r="D23" s="10" t="s">
        <v>88</v>
      </c>
      <c r="E23" s="10">
        <v>100</v>
      </c>
      <c r="F23" s="10" t="s">
        <v>350</v>
      </c>
      <c r="G23" s="10">
        <v>100</v>
      </c>
      <c r="H23" s="10">
        <v>100</v>
      </c>
      <c r="I23" s="10">
        <v>100</v>
      </c>
      <c r="J23" s="10">
        <v>100</v>
      </c>
      <c r="K23" s="10">
        <v>100</v>
      </c>
      <c r="L23" s="10">
        <v>100</v>
      </c>
      <c r="M23" s="67">
        <v>1</v>
      </c>
      <c r="N23" s="68"/>
    </row>
    <row r="24" spans="1:14" ht="150.75" customHeight="1" x14ac:dyDescent="0.2">
      <c r="A24" s="8" t="s">
        <v>210</v>
      </c>
      <c r="B24" s="65" t="s">
        <v>420</v>
      </c>
      <c r="C24" s="10" t="s">
        <v>177</v>
      </c>
      <c r="D24" s="10" t="s">
        <v>88</v>
      </c>
      <c r="E24" s="10">
        <v>100</v>
      </c>
      <c r="F24" s="10" t="s">
        <v>350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67">
        <v>1</v>
      </c>
      <c r="N24" s="68"/>
    </row>
    <row r="25" spans="1:14" ht="110.25" x14ac:dyDescent="0.2">
      <c r="A25" s="8" t="s">
        <v>211</v>
      </c>
      <c r="B25" s="65" t="s">
        <v>399</v>
      </c>
      <c r="C25" s="10" t="s">
        <v>177</v>
      </c>
      <c r="D25" s="10" t="s">
        <v>88</v>
      </c>
      <c r="E25" s="10">
        <v>0</v>
      </c>
      <c r="F25" s="10" t="s">
        <v>350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67">
        <v>1</v>
      </c>
      <c r="N25" s="68"/>
    </row>
    <row r="26" spans="1:14" ht="47.25" x14ac:dyDescent="0.2">
      <c r="A26" s="8" t="s">
        <v>212</v>
      </c>
      <c r="B26" s="65" t="s">
        <v>400</v>
      </c>
      <c r="C26" s="10" t="s">
        <v>177</v>
      </c>
      <c r="D26" s="10" t="s">
        <v>372</v>
      </c>
      <c r="E26" s="10">
        <v>0</v>
      </c>
      <c r="F26" s="69" t="s">
        <v>350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1</v>
      </c>
      <c r="N26" s="68"/>
    </row>
    <row r="27" spans="1:14" ht="47.25" x14ac:dyDescent="0.2">
      <c r="A27" s="8" t="s">
        <v>393</v>
      </c>
      <c r="B27" s="65" t="s">
        <v>401</v>
      </c>
      <c r="C27" s="10" t="s">
        <v>177</v>
      </c>
      <c r="D27" s="10" t="s">
        <v>88</v>
      </c>
      <c r="E27" s="10">
        <v>0</v>
      </c>
      <c r="F27" s="69" t="s">
        <v>350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68"/>
    </row>
    <row r="28" spans="1:14" ht="18" customHeight="1" x14ac:dyDescent="0.2">
      <c r="A28" s="44">
        <v>2</v>
      </c>
      <c r="B28" s="94" t="s">
        <v>56</v>
      </c>
      <c r="C28" s="95"/>
      <c r="D28" s="95"/>
      <c r="E28" s="95"/>
      <c r="F28" s="95"/>
      <c r="G28" s="95"/>
      <c r="H28" s="95"/>
      <c r="I28" s="95"/>
      <c r="J28" s="62"/>
      <c r="K28" s="62"/>
      <c r="L28" s="62"/>
      <c r="M28" s="10" t="s">
        <v>24</v>
      </c>
    </row>
    <row r="29" spans="1:14" ht="64.5" customHeight="1" x14ac:dyDescent="0.2">
      <c r="A29" s="44"/>
      <c r="B29" s="63" t="s">
        <v>170</v>
      </c>
      <c r="C29" s="10"/>
      <c r="D29" s="10" t="s">
        <v>88</v>
      </c>
      <c r="E29" s="10">
        <v>100</v>
      </c>
      <c r="F29" s="10">
        <v>100</v>
      </c>
      <c r="G29" s="10">
        <v>100</v>
      </c>
      <c r="H29" s="10">
        <v>100</v>
      </c>
      <c r="I29" s="10">
        <v>100</v>
      </c>
      <c r="J29" s="10">
        <v>100</v>
      </c>
      <c r="K29" s="10">
        <v>100</v>
      </c>
      <c r="L29" s="10">
        <v>100</v>
      </c>
      <c r="M29" s="10" t="s">
        <v>24</v>
      </c>
    </row>
    <row r="30" spans="1:14" ht="47.25" customHeight="1" x14ac:dyDescent="0.2">
      <c r="A30" s="8" t="s">
        <v>20</v>
      </c>
      <c r="B30" s="9" t="s">
        <v>171</v>
      </c>
      <c r="C30" s="10" t="s">
        <v>177</v>
      </c>
      <c r="D30" s="10" t="s">
        <v>87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64" t="s">
        <v>356</v>
      </c>
    </row>
    <row r="31" spans="1:14" ht="62.25" customHeight="1" x14ac:dyDescent="0.2">
      <c r="A31" s="8" t="s">
        <v>21</v>
      </c>
      <c r="B31" s="9" t="s">
        <v>172</v>
      </c>
      <c r="C31" s="10" t="s">
        <v>177</v>
      </c>
      <c r="D31" s="10" t="s">
        <v>88</v>
      </c>
      <c r="E31" s="10">
        <v>5</v>
      </c>
      <c r="F31" s="10">
        <v>5</v>
      </c>
      <c r="G31" s="10" t="s">
        <v>350</v>
      </c>
      <c r="H31" s="10" t="s">
        <v>350</v>
      </c>
      <c r="I31" s="10" t="s">
        <v>350</v>
      </c>
      <c r="J31" s="10" t="s">
        <v>350</v>
      </c>
      <c r="K31" s="10" t="s">
        <v>350</v>
      </c>
      <c r="L31" s="10" t="s">
        <v>350</v>
      </c>
      <c r="M31" s="10">
        <v>2</v>
      </c>
      <c r="N31" s="64"/>
    </row>
    <row r="32" spans="1:14" ht="78.75" customHeight="1" x14ac:dyDescent="0.2">
      <c r="A32" s="8" t="s">
        <v>33</v>
      </c>
      <c r="B32" s="9" t="s">
        <v>173</v>
      </c>
      <c r="C32" s="10" t="s">
        <v>177</v>
      </c>
      <c r="D32" s="10" t="s">
        <v>87</v>
      </c>
      <c r="E32" s="10">
        <v>1</v>
      </c>
      <c r="F32" s="10">
        <v>2</v>
      </c>
      <c r="G32" s="10">
        <v>2</v>
      </c>
      <c r="H32" s="10">
        <v>2</v>
      </c>
      <c r="I32" s="10">
        <v>2</v>
      </c>
      <c r="J32" s="10">
        <v>2</v>
      </c>
      <c r="K32" s="10">
        <v>2</v>
      </c>
      <c r="L32" s="10">
        <v>2</v>
      </c>
      <c r="M32" s="10">
        <v>3</v>
      </c>
      <c r="N32" s="64" t="s">
        <v>355</v>
      </c>
    </row>
    <row r="33" spans="1:14" ht="51" customHeight="1" x14ac:dyDescent="0.2">
      <c r="A33" s="8" t="s">
        <v>125</v>
      </c>
      <c r="B33" s="9" t="s">
        <v>192</v>
      </c>
      <c r="C33" s="10" t="s">
        <v>177</v>
      </c>
      <c r="D33" s="10" t="s">
        <v>87</v>
      </c>
      <c r="E33" s="10">
        <v>0</v>
      </c>
      <c r="F33" s="10">
        <v>208</v>
      </c>
      <c r="G33" s="10">
        <v>208</v>
      </c>
      <c r="H33" s="10">
        <v>208</v>
      </c>
      <c r="I33" s="10">
        <v>208</v>
      </c>
      <c r="J33" s="10">
        <v>208</v>
      </c>
      <c r="K33" s="10">
        <v>208</v>
      </c>
      <c r="L33" s="10">
        <v>208</v>
      </c>
      <c r="M33" s="10">
        <v>4</v>
      </c>
      <c r="N33" s="64" t="s">
        <v>356</v>
      </c>
    </row>
    <row r="34" spans="1:14" ht="126" customHeight="1" x14ac:dyDescent="0.2">
      <c r="A34" s="8" t="s">
        <v>363</v>
      </c>
      <c r="B34" s="65" t="s">
        <v>368</v>
      </c>
      <c r="C34" s="10" t="s">
        <v>177</v>
      </c>
      <c r="D34" s="43" t="s">
        <v>88</v>
      </c>
      <c r="E34" s="10">
        <v>95.89</v>
      </c>
      <c r="F34" s="10">
        <v>100</v>
      </c>
      <c r="G34" s="10">
        <v>100</v>
      </c>
      <c r="H34" s="10">
        <v>100</v>
      </c>
      <c r="I34" s="10">
        <v>100</v>
      </c>
      <c r="J34" s="10">
        <v>100</v>
      </c>
      <c r="K34" s="10">
        <v>100</v>
      </c>
      <c r="L34" s="10">
        <v>100</v>
      </c>
      <c r="M34" s="10">
        <v>2</v>
      </c>
      <c r="N34" s="68" t="s">
        <v>353</v>
      </c>
    </row>
    <row r="35" spans="1:14" ht="81" customHeight="1" x14ac:dyDescent="0.2">
      <c r="A35" s="8" t="s">
        <v>352</v>
      </c>
      <c r="B35" s="9" t="s">
        <v>369</v>
      </c>
      <c r="C35" s="10" t="s">
        <v>177</v>
      </c>
      <c r="D35" s="10" t="s">
        <v>88</v>
      </c>
      <c r="E35" s="10">
        <v>0</v>
      </c>
      <c r="F35" s="10" t="s">
        <v>350</v>
      </c>
      <c r="G35" s="10">
        <v>30</v>
      </c>
      <c r="H35" s="10">
        <v>60</v>
      </c>
      <c r="I35" s="10">
        <v>100</v>
      </c>
      <c r="J35" s="10">
        <v>100</v>
      </c>
      <c r="K35" s="10">
        <v>100</v>
      </c>
      <c r="L35" s="10">
        <v>100</v>
      </c>
      <c r="M35" s="10">
        <v>2</v>
      </c>
      <c r="N35" s="68" t="s">
        <v>353</v>
      </c>
    </row>
    <row r="36" spans="1:14" ht="33" customHeight="1" x14ac:dyDescent="0.2">
      <c r="A36" s="44">
        <v>3</v>
      </c>
      <c r="B36" s="91" t="s">
        <v>89</v>
      </c>
      <c r="C36" s="92"/>
      <c r="D36" s="92"/>
      <c r="E36" s="92"/>
      <c r="F36" s="92"/>
      <c r="G36" s="92"/>
      <c r="H36" s="92"/>
      <c r="I36" s="92"/>
      <c r="J36" s="93"/>
      <c r="K36" s="80"/>
      <c r="L36" s="80"/>
      <c r="M36" s="10" t="s">
        <v>24</v>
      </c>
    </row>
    <row r="37" spans="1:14" ht="61.5" customHeight="1" x14ac:dyDescent="0.2">
      <c r="A37" s="44"/>
      <c r="B37" s="63" t="s">
        <v>174</v>
      </c>
      <c r="C37" s="10"/>
      <c r="D37" s="10" t="s">
        <v>88</v>
      </c>
      <c r="E37" s="10">
        <v>100</v>
      </c>
      <c r="F37" s="10">
        <v>100</v>
      </c>
      <c r="G37" s="10">
        <v>100</v>
      </c>
      <c r="H37" s="10">
        <v>100</v>
      </c>
      <c r="I37" s="10">
        <v>100</v>
      </c>
      <c r="J37" s="10">
        <v>100</v>
      </c>
      <c r="K37" s="10">
        <v>100</v>
      </c>
      <c r="L37" s="10">
        <v>100</v>
      </c>
      <c r="M37" s="10" t="s">
        <v>24</v>
      </c>
      <c r="N37" s="64" t="s">
        <v>356</v>
      </c>
    </row>
    <row r="38" spans="1:14" ht="74.25" customHeight="1" x14ac:dyDescent="0.2">
      <c r="A38" s="8" t="s">
        <v>90</v>
      </c>
      <c r="B38" s="70" t="s">
        <v>200</v>
      </c>
      <c r="C38" s="10" t="s">
        <v>86</v>
      </c>
      <c r="D38" s="10" t="s">
        <v>87</v>
      </c>
      <c r="E38" s="10">
        <v>650</v>
      </c>
      <c r="F38" s="71">
        <v>668</v>
      </c>
      <c r="G38" s="71">
        <v>700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10">
        <v>1</v>
      </c>
      <c r="N38" s="64" t="s">
        <v>351</v>
      </c>
    </row>
    <row r="39" spans="1:14" ht="63.75" customHeight="1" x14ac:dyDescent="0.2">
      <c r="A39" s="8" t="s">
        <v>91</v>
      </c>
      <c r="B39" s="9" t="s">
        <v>197</v>
      </c>
      <c r="C39" s="10" t="s">
        <v>86</v>
      </c>
      <c r="D39" s="10" t="s">
        <v>87</v>
      </c>
      <c r="E39" s="71">
        <v>28</v>
      </c>
      <c r="F39" s="71">
        <v>12</v>
      </c>
      <c r="G39" s="71">
        <v>49</v>
      </c>
      <c r="H39" s="71">
        <v>35</v>
      </c>
      <c r="I39" s="71">
        <v>36</v>
      </c>
      <c r="J39" s="71">
        <v>36</v>
      </c>
      <c r="K39" s="71">
        <v>42</v>
      </c>
      <c r="L39" s="71">
        <v>49</v>
      </c>
      <c r="M39" s="10">
        <v>2</v>
      </c>
      <c r="N39" s="64" t="s">
        <v>356</v>
      </c>
    </row>
    <row r="40" spans="1:14" ht="80.25" customHeight="1" x14ac:dyDescent="0.2">
      <c r="A40" s="8" t="s">
        <v>92</v>
      </c>
      <c r="B40" s="9" t="s">
        <v>175</v>
      </c>
      <c r="C40" s="10" t="s">
        <v>177</v>
      </c>
      <c r="D40" s="10" t="s">
        <v>87</v>
      </c>
      <c r="E40" s="10">
        <v>85</v>
      </c>
      <c r="F40" s="10">
        <v>89</v>
      </c>
      <c r="G40" s="10">
        <v>122</v>
      </c>
      <c r="H40" s="10">
        <v>151</v>
      </c>
      <c r="I40" s="10">
        <v>180</v>
      </c>
      <c r="J40" s="10">
        <v>212</v>
      </c>
      <c r="K40" s="10">
        <v>230</v>
      </c>
      <c r="L40" s="10">
        <v>254</v>
      </c>
      <c r="M40" s="10">
        <v>3</v>
      </c>
      <c r="N40" s="64" t="s">
        <v>356</v>
      </c>
    </row>
    <row r="41" spans="1:14" ht="85.5" customHeight="1" x14ac:dyDescent="0.2">
      <c r="A41" s="8" t="s">
        <v>194</v>
      </c>
      <c r="B41" s="9" t="s">
        <v>198</v>
      </c>
      <c r="C41" s="10" t="s">
        <v>86</v>
      </c>
      <c r="D41" s="10" t="s">
        <v>88</v>
      </c>
      <c r="E41" s="10">
        <v>91.5</v>
      </c>
      <c r="F41" s="10">
        <v>100</v>
      </c>
      <c r="G41" s="10">
        <v>100</v>
      </c>
      <c r="H41" s="10">
        <v>100</v>
      </c>
      <c r="I41" s="10">
        <v>100</v>
      </c>
      <c r="J41" s="10">
        <v>100</v>
      </c>
      <c r="K41" s="10">
        <v>100</v>
      </c>
      <c r="L41" s="10">
        <v>100</v>
      </c>
      <c r="M41" s="10">
        <v>2</v>
      </c>
      <c r="N41" s="64" t="s">
        <v>356</v>
      </c>
    </row>
    <row r="42" spans="1:14" ht="47.25" x14ac:dyDescent="0.2">
      <c r="A42" s="72" t="s">
        <v>370</v>
      </c>
      <c r="B42" s="9" t="s">
        <v>371</v>
      </c>
      <c r="C42" s="10" t="s">
        <v>177</v>
      </c>
      <c r="D42" s="10" t="s">
        <v>87</v>
      </c>
      <c r="E42" s="69">
        <v>0</v>
      </c>
      <c r="F42" s="69" t="s">
        <v>350</v>
      </c>
      <c r="G42" s="69">
        <v>1171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1</v>
      </c>
    </row>
  </sheetData>
  <mergeCells count="14">
    <mergeCell ref="B36:J36"/>
    <mergeCell ref="B28:I28"/>
    <mergeCell ref="C11:C12"/>
    <mergeCell ref="D11:D12"/>
    <mergeCell ref="F1:M1"/>
    <mergeCell ref="F2:M2"/>
    <mergeCell ref="F6:M6"/>
    <mergeCell ref="A8:M8"/>
    <mergeCell ref="A9:M9"/>
    <mergeCell ref="A11:A12"/>
    <mergeCell ref="B11:B12"/>
    <mergeCell ref="E11:E12"/>
    <mergeCell ref="B14:I14"/>
    <mergeCell ref="F11:M11"/>
  </mergeCells>
  <phoneticPr fontId="2" type="noConversion"/>
  <pageMargins left="0.17" right="0.17" top="0.2" bottom="0.17" header="0.17" footer="0.17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3"/>
  <sheetViews>
    <sheetView topLeftCell="A689" zoomScale="90" zoomScaleNormal="90" workbookViewId="0">
      <selection activeCell="L3" sqref="L3"/>
    </sheetView>
  </sheetViews>
  <sheetFormatPr defaultRowHeight="12.75" x14ac:dyDescent="0.2"/>
  <cols>
    <col min="1" max="1" width="28.28515625" style="6" customWidth="1"/>
    <col min="2" max="2" width="22.85546875" style="6" customWidth="1"/>
    <col min="3" max="3" width="22.42578125" style="6" customWidth="1"/>
    <col min="4" max="4" width="16" style="6" customWidth="1"/>
    <col min="5" max="5" width="14.28515625" style="28" customWidth="1"/>
    <col min="6" max="11" width="14.28515625" style="6" customWidth="1"/>
    <col min="12" max="12" width="19.28515625" style="6" customWidth="1"/>
    <col min="13" max="16384" width="9.140625" style="6"/>
  </cols>
  <sheetData>
    <row r="1" spans="1:12" s="19" customFormat="1" ht="15" x14ac:dyDescent="0.25">
      <c r="D1" s="20"/>
      <c r="E1" s="18"/>
      <c r="F1" s="46" t="s">
        <v>79</v>
      </c>
      <c r="G1" s="21"/>
      <c r="H1" s="21"/>
      <c r="I1" s="21"/>
      <c r="J1" s="21"/>
      <c r="K1" s="21"/>
      <c r="L1" s="21"/>
    </row>
    <row r="2" spans="1:12" s="19" customFormat="1" ht="15" customHeight="1" x14ac:dyDescent="0.25">
      <c r="D2" s="20"/>
      <c r="E2" s="18"/>
      <c r="F2" s="118" t="s">
        <v>37</v>
      </c>
      <c r="G2" s="118"/>
      <c r="H2" s="118"/>
      <c r="I2" s="118"/>
      <c r="J2" s="118"/>
      <c r="K2" s="118"/>
      <c r="L2" s="118"/>
    </row>
    <row r="3" spans="1:12" s="19" customFormat="1" ht="15" x14ac:dyDescent="0.25">
      <c r="D3" s="20"/>
      <c r="E3" s="18"/>
      <c r="F3" s="47" t="s">
        <v>38</v>
      </c>
      <c r="G3" s="1"/>
      <c r="H3" s="1"/>
      <c r="I3" s="1"/>
      <c r="J3" s="1"/>
      <c r="K3" s="1"/>
    </row>
    <row r="4" spans="1:12" s="19" customFormat="1" ht="15" x14ac:dyDescent="0.25">
      <c r="D4" s="20"/>
      <c r="E4" s="18"/>
      <c r="F4" s="1" t="s">
        <v>39</v>
      </c>
      <c r="G4" s="1"/>
      <c r="H4" s="1"/>
      <c r="I4" s="1"/>
      <c r="J4" s="1"/>
      <c r="K4" s="1"/>
    </row>
    <row r="5" spans="1:12" s="19" customFormat="1" ht="14.1" customHeight="1" x14ac:dyDescent="0.25">
      <c r="D5" s="20"/>
      <c r="E5" s="18"/>
      <c r="F5" s="1" t="s">
        <v>40</v>
      </c>
      <c r="G5" s="1"/>
      <c r="H5" s="1"/>
      <c r="I5" s="1"/>
      <c r="J5" s="1"/>
      <c r="K5" s="1"/>
    </row>
    <row r="6" spans="1:12" s="19" customFormat="1" ht="15" customHeight="1" x14ac:dyDescent="0.25">
      <c r="D6" s="20"/>
      <c r="E6" s="18"/>
      <c r="F6" s="118" t="s">
        <v>425</v>
      </c>
      <c r="G6" s="118"/>
      <c r="H6" s="118"/>
      <c r="I6" s="118"/>
      <c r="J6" s="118"/>
      <c r="K6" s="118"/>
      <c r="L6" s="118"/>
    </row>
    <row r="7" spans="1:12" s="19" customFormat="1" ht="15" customHeight="1" x14ac:dyDescent="0.25">
      <c r="D7" s="20"/>
      <c r="E7" s="22"/>
      <c r="F7" s="85"/>
      <c r="G7" s="85"/>
      <c r="H7" s="85"/>
      <c r="I7" s="85"/>
      <c r="J7" s="85"/>
      <c r="K7" s="85"/>
      <c r="L7" s="85"/>
    </row>
    <row r="8" spans="1:12" ht="45" customHeight="1" x14ac:dyDescent="0.2">
      <c r="A8" s="101" t="s">
        <v>424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15.75" x14ac:dyDescent="0.2">
      <c r="A9" s="23"/>
      <c r="B9" s="23"/>
      <c r="C9" s="23"/>
      <c r="D9" s="23"/>
      <c r="E9" s="48"/>
      <c r="F9" s="23"/>
      <c r="G9" s="23"/>
      <c r="H9" s="23"/>
      <c r="I9" s="23"/>
      <c r="J9" s="23"/>
      <c r="K9" s="23"/>
      <c r="L9" s="23"/>
    </row>
    <row r="10" spans="1:12" ht="31.5" customHeight="1" x14ac:dyDescent="0.2">
      <c r="A10" s="119" t="s">
        <v>82</v>
      </c>
      <c r="B10" s="119" t="s">
        <v>3</v>
      </c>
      <c r="C10" s="119" t="s">
        <v>80</v>
      </c>
      <c r="D10" s="121" t="s">
        <v>78</v>
      </c>
      <c r="E10" s="122"/>
      <c r="F10" s="122"/>
      <c r="G10" s="122"/>
      <c r="H10" s="122"/>
      <c r="I10" s="122"/>
      <c r="J10" s="122"/>
      <c r="K10" s="123"/>
      <c r="L10" s="119" t="s">
        <v>81</v>
      </c>
    </row>
    <row r="11" spans="1:12" ht="63" x14ac:dyDescent="0.2">
      <c r="A11" s="120"/>
      <c r="B11" s="120"/>
      <c r="C11" s="120"/>
      <c r="D11" s="84" t="s">
        <v>0</v>
      </c>
      <c r="E11" s="45" t="s">
        <v>161</v>
      </c>
      <c r="F11" s="24" t="s">
        <v>162</v>
      </c>
      <c r="G11" s="24" t="s">
        <v>163</v>
      </c>
      <c r="H11" s="24" t="s">
        <v>164</v>
      </c>
      <c r="I11" s="24" t="s">
        <v>165</v>
      </c>
      <c r="J11" s="24" t="s">
        <v>374</v>
      </c>
      <c r="K11" s="24" t="s">
        <v>375</v>
      </c>
      <c r="L11" s="120"/>
    </row>
    <row r="12" spans="1:12" ht="15.75" x14ac:dyDescent="0.2">
      <c r="A12" s="112" t="s">
        <v>41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ht="76.5" customHeight="1" x14ac:dyDescent="0.2">
      <c r="A13" s="25" t="s">
        <v>42</v>
      </c>
      <c r="B13" s="83"/>
      <c r="C13" s="83"/>
      <c r="D13" s="83"/>
      <c r="E13" s="14"/>
      <c r="F13" s="83"/>
      <c r="G13" s="83"/>
      <c r="H13" s="83"/>
      <c r="I13" s="83"/>
      <c r="J13" s="83"/>
      <c r="K13" s="83"/>
      <c r="L13" s="83"/>
    </row>
    <row r="14" spans="1:12" ht="15" customHeight="1" x14ac:dyDescent="0.2">
      <c r="A14" s="108" t="s">
        <v>45</v>
      </c>
      <c r="B14" s="83" t="s">
        <v>2</v>
      </c>
      <c r="C14" s="107" t="s">
        <v>83</v>
      </c>
      <c r="D14" s="7">
        <f>SUM(E14:I14)</f>
        <v>0</v>
      </c>
      <c r="E14" s="14">
        <f t="shared" ref="E14:K14" si="0">SUM(E15:E18)</f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12"/>
    </row>
    <row r="15" spans="1:12" ht="30" x14ac:dyDescent="0.2">
      <c r="A15" s="108"/>
      <c r="B15" s="83" t="s">
        <v>1</v>
      </c>
      <c r="C15" s="107"/>
      <c r="D15" s="7">
        <f>SUM(E15:I15)</f>
        <v>0</v>
      </c>
      <c r="E15" s="14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12"/>
    </row>
    <row r="16" spans="1:12" ht="30" x14ac:dyDescent="0.2">
      <c r="A16" s="108"/>
      <c r="B16" s="83" t="s">
        <v>7</v>
      </c>
      <c r="C16" s="107"/>
      <c r="D16" s="7">
        <f>SUM(E16:I16)</f>
        <v>0</v>
      </c>
      <c r="E16" s="14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12"/>
    </row>
    <row r="17" spans="1:12" ht="45" x14ac:dyDescent="0.2">
      <c r="A17" s="108"/>
      <c r="B17" s="83" t="s">
        <v>16</v>
      </c>
      <c r="C17" s="107"/>
      <c r="D17" s="7">
        <f>SUM(E17:I17)</f>
        <v>0</v>
      </c>
      <c r="E17" s="14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2"/>
    </row>
    <row r="18" spans="1:12" ht="30" x14ac:dyDescent="0.2">
      <c r="A18" s="108"/>
      <c r="B18" s="83" t="s">
        <v>30</v>
      </c>
      <c r="C18" s="107"/>
      <c r="D18" s="7">
        <f>SUM(E18:I18)</f>
        <v>0</v>
      </c>
      <c r="E18" s="14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2"/>
    </row>
    <row r="19" spans="1:12" ht="15" customHeight="1" x14ac:dyDescent="0.2">
      <c r="A19" s="117" t="s">
        <v>46</v>
      </c>
      <c r="B19" s="83" t="s">
        <v>2</v>
      </c>
      <c r="C19" s="107" t="s">
        <v>83</v>
      </c>
      <c r="D19" s="26">
        <f t="shared" ref="D19:I19" si="1">SUM(D20:D23)</f>
        <v>1071392.8</v>
      </c>
      <c r="E19" s="13">
        <f t="shared" si="1"/>
        <v>173699.6</v>
      </c>
      <c r="F19" s="26">
        <f t="shared" si="1"/>
        <v>185625.2</v>
      </c>
      <c r="G19" s="26">
        <f t="shared" si="1"/>
        <v>356034</v>
      </c>
      <c r="H19" s="26">
        <f t="shared" si="1"/>
        <v>356034</v>
      </c>
      <c r="I19" s="26">
        <f t="shared" si="1"/>
        <v>0</v>
      </c>
      <c r="J19" s="26">
        <f>SUM(J20:J23)</f>
        <v>0</v>
      </c>
      <c r="K19" s="26">
        <f>SUM(K20:K23)</f>
        <v>0</v>
      </c>
      <c r="L19" s="12"/>
    </row>
    <row r="20" spans="1:12" ht="30" x14ac:dyDescent="0.2">
      <c r="A20" s="117"/>
      <c r="B20" s="83" t="s">
        <v>1</v>
      </c>
      <c r="C20" s="107"/>
      <c r="D20" s="26">
        <f t="shared" ref="D20:D28" si="2">SUM(E20:I20)</f>
        <v>0</v>
      </c>
      <c r="E20" s="13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12"/>
    </row>
    <row r="21" spans="1:12" ht="30" x14ac:dyDescent="0.2">
      <c r="A21" s="117"/>
      <c r="B21" s="83" t="s">
        <v>7</v>
      </c>
      <c r="C21" s="107"/>
      <c r="D21" s="26">
        <f t="shared" si="2"/>
        <v>0</v>
      </c>
      <c r="E21" s="13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12"/>
    </row>
    <row r="22" spans="1:12" ht="45" x14ac:dyDescent="0.2">
      <c r="A22" s="117"/>
      <c r="B22" s="83" t="s">
        <v>16</v>
      </c>
      <c r="C22" s="107"/>
      <c r="D22" s="26">
        <f t="shared" si="2"/>
        <v>1071392.8</v>
      </c>
      <c r="E22" s="13">
        <v>173699.6</v>
      </c>
      <c r="F22" s="26">
        <v>185625.2</v>
      </c>
      <c r="G22" s="26">
        <v>356034</v>
      </c>
      <c r="H22" s="26">
        <v>356034</v>
      </c>
      <c r="I22" s="26">
        <v>0</v>
      </c>
      <c r="J22" s="26">
        <v>0</v>
      </c>
      <c r="K22" s="26">
        <v>0</v>
      </c>
      <c r="L22" s="12"/>
    </row>
    <row r="23" spans="1:12" ht="30" x14ac:dyDescent="0.2">
      <c r="A23" s="117"/>
      <c r="B23" s="83" t="s">
        <v>30</v>
      </c>
      <c r="C23" s="107"/>
      <c r="D23" s="26">
        <f t="shared" si="2"/>
        <v>0</v>
      </c>
      <c r="E23" s="13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12"/>
    </row>
    <row r="24" spans="1:12" ht="15" x14ac:dyDescent="0.2">
      <c r="A24" s="117" t="s">
        <v>93</v>
      </c>
      <c r="B24" s="83" t="s">
        <v>2</v>
      </c>
      <c r="C24" s="107" t="s">
        <v>83</v>
      </c>
      <c r="D24" s="7">
        <f t="shared" si="2"/>
        <v>48200</v>
      </c>
      <c r="E24" s="14">
        <f t="shared" ref="E24:K24" si="3">SUM(E25:E28)</f>
        <v>10500</v>
      </c>
      <c r="F24" s="7">
        <f t="shared" si="3"/>
        <v>10500</v>
      </c>
      <c r="G24" s="7">
        <f t="shared" si="3"/>
        <v>13600</v>
      </c>
      <c r="H24" s="7">
        <f t="shared" si="3"/>
        <v>13600</v>
      </c>
      <c r="I24" s="7">
        <f t="shared" si="3"/>
        <v>0</v>
      </c>
      <c r="J24" s="7">
        <f t="shared" si="3"/>
        <v>0</v>
      </c>
      <c r="K24" s="7">
        <f t="shared" si="3"/>
        <v>0</v>
      </c>
      <c r="L24" s="12"/>
    </row>
    <row r="25" spans="1:12" ht="30" x14ac:dyDescent="0.2">
      <c r="A25" s="117"/>
      <c r="B25" s="83" t="s">
        <v>1</v>
      </c>
      <c r="C25" s="107"/>
      <c r="D25" s="7">
        <f t="shared" si="2"/>
        <v>0</v>
      </c>
      <c r="E25" s="14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2"/>
    </row>
    <row r="26" spans="1:12" ht="30" x14ac:dyDescent="0.2">
      <c r="A26" s="117"/>
      <c r="B26" s="83" t="s">
        <v>7</v>
      </c>
      <c r="C26" s="107"/>
      <c r="D26" s="7">
        <f t="shared" si="2"/>
        <v>0</v>
      </c>
      <c r="E26" s="14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2"/>
    </row>
    <row r="27" spans="1:12" ht="45" x14ac:dyDescent="0.2">
      <c r="A27" s="117"/>
      <c r="B27" s="83" t="s">
        <v>16</v>
      </c>
      <c r="C27" s="107"/>
      <c r="D27" s="7">
        <f t="shared" si="2"/>
        <v>48200</v>
      </c>
      <c r="E27" s="14">
        <v>10500</v>
      </c>
      <c r="F27" s="7">
        <v>10500</v>
      </c>
      <c r="G27" s="7">
        <v>13600</v>
      </c>
      <c r="H27" s="7">
        <v>13600</v>
      </c>
      <c r="I27" s="7">
        <v>0</v>
      </c>
      <c r="J27" s="7">
        <v>0</v>
      </c>
      <c r="K27" s="7">
        <v>0</v>
      </c>
      <c r="L27" s="12"/>
    </row>
    <row r="28" spans="1:12" ht="30" x14ac:dyDescent="0.2">
      <c r="A28" s="117"/>
      <c r="B28" s="83" t="s">
        <v>30</v>
      </c>
      <c r="C28" s="107"/>
      <c r="D28" s="7">
        <f t="shared" si="2"/>
        <v>0</v>
      </c>
      <c r="E28" s="14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2"/>
    </row>
    <row r="29" spans="1:12" ht="15" x14ac:dyDescent="0.2">
      <c r="A29" s="117" t="s">
        <v>249</v>
      </c>
      <c r="B29" s="83" t="s">
        <v>2</v>
      </c>
      <c r="C29" s="107" t="s">
        <v>83</v>
      </c>
      <c r="D29" s="7">
        <f t="shared" ref="D29:D43" si="4">SUM(E29:I29)</f>
        <v>23000</v>
      </c>
      <c r="E29" s="14">
        <f t="shared" ref="E29:K29" si="5">SUM(E30:E33)</f>
        <v>23000</v>
      </c>
      <c r="F29" s="7">
        <f t="shared" si="5"/>
        <v>0</v>
      </c>
      <c r="G29" s="7">
        <f t="shared" si="5"/>
        <v>0</v>
      </c>
      <c r="H29" s="7">
        <f t="shared" si="5"/>
        <v>0</v>
      </c>
      <c r="I29" s="7">
        <f t="shared" si="5"/>
        <v>0</v>
      </c>
      <c r="J29" s="7">
        <f t="shared" si="5"/>
        <v>0</v>
      </c>
      <c r="K29" s="7">
        <f t="shared" si="5"/>
        <v>0</v>
      </c>
      <c r="L29" s="12"/>
    </row>
    <row r="30" spans="1:12" ht="30" x14ac:dyDescent="0.2">
      <c r="A30" s="117"/>
      <c r="B30" s="83" t="s">
        <v>1</v>
      </c>
      <c r="C30" s="107"/>
      <c r="D30" s="7">
        <f t="shared" si="4"/>
        <v>0</v>
      </c>
      <c r="E30" s="14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2"/>
    </row>
    <row r="31" spans="1:12" ht="30" x14ac:dyDescent="0.2">
      <c r="A31" s="117"/>
      <c r="B31" s="83" t="s">
        <v>7</v>
      </c>
      <c r="C31" s="107"/>
      <c r="D31" s="7">
        <f t="shared" si="4"/>
        <v>14927</v>
      </c>
      <c r="E31" s="14">
        <v>14927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2"/>
    </row>
    <row r="32" spans="1:12" ht="45" x14ac:dyDescent="0.2">
      <c r="A32" s="117"/>
      <c r="B32" s="83" t="s">
        <v>16</v>
      </c>
      <c r="C32" s="107"/>
      <c r="D32" s="7">
        <f t="shared" si="4"/>
        <v>8073</v>
      </c>
      <c r="E32" s="14">
        <v>8073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2"/>
    </row>
    <row r="33" spans="1:12" ht="30" x14ac:dyDescent="0.2">
      <c r="A33" s="117"/>
      <c r="B33" s="83" t="s">
        <v>30</v>
      </c>
      <c r="C33" s="107"/>
      <c r="D33" s="7">
        <f t="shared" si="4"/>
        <v>0</v>
      </c>
      <c r="E33" s="14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12"/>
    </row>
    <row r="34" spans="1:12" ht="54" customHeight="1" x14ac:dyDescent="0.2">
      <c r="A34" s="117" t="s">
        <v>366</v>
      </c>
      <c r="B34" s="83" t="s">
        <v>2</v>
      </c>
      <c r="C34" s="107" t="s">
        <v>83</v>
      </c>
      <c r="D34" s="7">
        <f t="shared" si="4"/>
        <v>0</v>
      </c>
      <c r="E34" s="14">
        <f t="shared" ref="E34:K34" si="6">SUM(E35:E38)</f>
        <v>0</v>
      </c>
      <c r="F34" s="7">
        <f t="shared" si="6"/>
        <v>0</v>
      </c>
      <c r="G34" s="7">
        <f t="shared" si="6"/>
        <v>0</v>
      </c>
      <c r="H34" s="7">
        <f t="shared" si="6"/>
        <v>0</v>
      </c>
      <c r="I34" s="7">
        <f t="shared" si="6"/>
        <v>0</v>
      </c>
      <c r="J34" s="7">
        <f t="shared" si="6"/>
        <v>0</v>
      </c>
      <c r="K34" s="7">
        <f t="shared" si="6"/>
        <v>0</v>
      </c>
      <c r="L34" s="12"/>
    </row>
    <row r="35" spans="1:12" ht="48" customHeight="1" x14ac:dyDescent="0.2">
      <c r="A35" s="117"/>
      <c r="B35" s="83" t="s">
        <v>1</v>
      </c>
      <c r="C35" s="107"/>
      <c r="D35" s="7">
        <f t="shared" si="4"/>
        <v>0</v>
      </c>
      <c r="E35" s="14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2"/>
    </row>
    <row r="36" spans="1:12" ht="36.75" customHeight="1" x14ac:dyDescent="0.2">
      <c r="A36" s="117"/>
      <c r="B36" s="83" t="s">
        <v>7</v>
      </c>
      <c r="C36" s="107"/>
      <c r="D36" s="7">
        <f t="shared" si="4"/>
        <v>0</v>
      </c>
      <c r="E36" s="14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12"/>
    </row>
    <row r="37" spans="1:12" ht="52.5" customHeight="1" x14ac:dyDescent="0.2">
      <c r="A37" s="117"/>
      <c r="B37" s="83" t="s">
        <v>16</v>
      </c>
      <c r="C37" s="107"/>
      <c r="D37" s="7">
        <f t="shared" si="4"/>
        <v>0</v>
      </c>
      <c r="E37" s="14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12"/>
    </row>
    <row r="38" spans="1:12" ht="49.5" customHeight="1" x14ac:dyDescent="0.2">
      <c r="A38" s="117"/>
      <c r="B38" s="83" t="s">
        <v>30</v>
      </c>
      <c r="C38" s="107"/>
      <c r="D38" s="7">
        <f t="shared" si="4"/>
        <v>0</v>
      </c>
      <c r="E38" s="14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12"/>
    </row>
    <row r="39" spans="1:12" ht="15" x14ac:dyDescent="0.2">
      <c r="A39" s="117" t="s">
        <v>202</v>
      </c>
      <c r="B39" s="83" t="s">
        <v>2</v>
      </c>
      <c r="C39" s="107" t="s">
        <v>83</v>
      </c>
      <c r="D39" s="7">
        <f t="shared" si="4"/>
        <v>0</v>
      </c>
      <c r="E39" s="14">
        <f t="shared" ref="E39:K39" si="7">SUM(E40:E43)</f>
        <v>0</v>
      </c>
      <c r="F39" s="7">
        <f t="shared" si="7"/>
        <v>0</v>
      </c>
      <c r="G39" s="7">
        <f t="shared" si="7"/>
        <v>0</v>
      </c>
      <c r="H39" s="7">
        <f t="shared" si="7"/>
        <v>0</v>
      </c>
      <c r="I39" s="7">
        <f t="shared" si="7"/>
        <v>0</v>
      </c>
      <c r="J39" s="7">
        <f t="shared" si="7"/>
        <v>0</v>
      </c>
      <c r="K39" s="7">
        <f t="shared" si="7"/>
        <v>0</v>
      </c>
      <c r="L39" s="12"/>
    </row>
    <row r="40" spans="1:12" ht="30" x14ac:dyDescent="0.2">
      <c r="A40" s="117"/>
      <c r="B40" s="83" t="s">
        <v>1</v>
      </c>
      <c r="C40" s="107"/>
      <c r="D40" s="7">
        <f t="shared" si="4"/>
        <v>0</v>
      </c>
      <c r="E40" s="14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12"/>
    </row>
    <row r="41" spans="1:12" ht="30" x14ac:dyDescent="0.2">
      <c r="A41" s="117"/>
      <c r="B41" s="83" t="s">
        <v>7</v>
      </c>
      <c r="C41" s="107"/>
      <c r="D41" s="7">
        <f t="shared" si="4"/>
        <v>0</v>
      </c>
      <c r="E41" s="14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12"/>
    </row>
    <row r="42" spans="1:12" ht="45" x14ac:dyDescent="0.2">
      <c r="A42" s="117"/>
      <c r="B42" s="83" t="s">
        <v>16</v>
      </c>
      <c r="C42" s="107"/>
      <c r="D42" s="7">
        <f t="shared" si="4"/>
        <v>0</v>
      </c>
      <c r="E42" s="14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12"/>
    </row>
    <row r="43" spans="1:12" ht="30" x14ac:dyDescent="0.2">
      <c r="A43" s="117"/>
      <c r="B43" s="83" t="s">
        <v>30</v>
      </c>
      <c r="C43" s="107"/>
      <c r="D43" s="7">
        <f t="shared" si="4"/>
        <v>0</v>
      </c>
      <c r="E43" s="14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12"/>
    </row>
    <row r="44" spans="1:12" ht="43.5" customHeight="1" x14ac:dyDescent="0.2">
      <c r="A44" s="117" t="s">
        <v>367</v>
      </c>
      <c r="B44" s="83" t="s">
        <v>2</v>
      </c>
      <c r="C44" s="107" t="s">
        <v>83</v>
      </c>
      <c r="D44" s="7">
        <f t="shared" ref="D44:D88" si="8">SUM(E44:I44)</f>
        <v>0</v>
      </c>
      <c r="E44" s="14">
        <f t="shared" ref="E44:K44" si="9">SUM(E45:E48)</f>
        <v>0</v>
      </c>
      <c r="F44" s="7">
        <f t="shared" si="9"/>
        <v>0</v>
      </c>
      <c r="G44" s="7">
        <f t="shared" si="9"/>
        <v>0</v>
      </c>
      <c r="H44" s="7">
        <f t="shared" si="9"/>
        <v>0</v>
      </c>
      <c r="I44" s="7">
        <f t="shared" si="9"/>
        <v>0</v>
      </c>
      <c r="J44" s="7">
        <f t="shared" si="9"/>
        <v>0</v>
      </c>
      <c r="K44" s="7">
        <f t="shared" si="9"/>
        <v>0</v>
      </c>
      <c r="L44" s="12"/>
    </row>
    <row r="45" spans="1:12" ht="40.5" customHeight="1" x14ac:dyDescent="0.2">
      <c r="A45" s="117"/>
      <c r="B45" s="83" t="s">
        <v>1</v>
      </c>
      <c r="C45" s="107"/>
      <c r="D45" s="7">
        <f t="shared" si="8"/>
        <v>0</v>
      </c>
      <c r="E45" s="14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12"/>
    </row>
    <row r="46" spans="1:12" ht="44.25" customHeight="1" x14ac:dyDescent="0.2">
      <c r="A46" s="117"/>
      <c r="B46" s="83" t="s">
        <v>7</v>
      </c>
      <c r="C46" s="107"/>
      <c r="D46" s="7">
        <f t="shared" si="8"/>
        <v>0</v>
      </c>
      <c r="E46" s="14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12"/>
    </row>
    <row r="47" spans="1:12" ht="54" customHeight="1" x14ac:dyDescent="0.2">
      <c r="A47" s="117"/>
      <c r="B47" s="83" t="s">
        <v>16</v>
      </c>
      <c r="C47" s="107"/>
      <c r="D47" s="7">
        <f t="shared" si="8"/>
        <v>0</v>
      </c>
      <c r="E47" s="14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12"/>
    </row>
    <row r="48" spans="1:12" ht="63.75" customHeight="1" x14ac:dyDescent="0.2">
      <c r="A48" s="117"/>
      <c r="B48" s="83" t="s">
        <v>30</v>
      </c>
      <c r="C48" s="107"/>
      <c r="D48" s="7">
        <f t="shared" si="8"/>
        <v>0</v>
      </c>
      <c r="E48" s="14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12"/>
    </row>
    <row r="49" spans="1:12" ht="15" x14ac:dyDescent="0.2">
      <c r="A49" s="117" t="s">
        <v>222</v>
      </c>
      <c r="B49" s="83" t="s">
        <v>2</v>
      </c>
      <c r="C49" s="107" t="s">
        <v>83</v>
      </c>
      <c r="D49" s="7">
        <f t="shared" si="8"/>
        <v>0</v>
      </c>
      <c r="E49" s="14">
        <f t="shared" ref="E49:K49" si="10">SUM(E50:E53)</f>
        <v>0</v>
      </c>
      <c r="F49" s="7">
        <f t="shared" si="10"/>
        <v>0</v>
      </c>
      <c r="G49" s="7">
        <f t="shared" si="10"/>
        <v>0</v>
      </c>
      <c r="H49" s="7">
        <f t="shared" si="10"/>
        <v>0</v>
      </c>
      <c r="I49" s="7">
        <f t="shared" si="10"/>
        <v>0</v>
      </c>
      <c r="J49" s="7">
        <f t="shared" si="10"/>
        <v>0</v>
      </c>
      <c r="K49" s="7">
        <f t="shared" si="10"/>
        <v>0</v>
      </c>
      <c r="L49" s="12"/>
    </row>
    <row r="50" spans="1:12" ht="30" x14ac:dyDescent="0.2">
      <c r="A50" s="117"/>
      <c r="B50" s="83" t="s">
        <v>1</v>
      </c>
      <c r="C50" s="107"/>
      <c r="D50" s="7">
        <f t="shared" si="8"/>
        <v>0</v>
      </c>
      <c r="E50" s="14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12"/>
    </row>
    <row r="51" spans="1:12" ht="30" x14ac:dyDescent="0.2">
      <c r="A51" s="117"/>
      <c r="B51" s="83" t="s">
        <v>7</v>
      </c>
      <c r="C51" s="107"/>
      <c r="D51" s="7">
        <f t="shared" si="8"/>
        <v>0</v>
      </c>
      <c r="E51" s="14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12"/>
    </row>
    <row r="52" spans="1:12" ht="45" x14ac:dyDescent="0.2">
      <c r="A52" s="117"/>
      <c r="B52" s="83" t="s">
        <v>16</v>
      </c>
      <c r="C52" s="107"/>
      <c r="D52" s="7">
        <f t="shared" si="8"/>
        <v>0</v>
      </c>
      <c r="E52" s="14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12"/>
    </row>
    <row r="53" spans="1:12" ht="30" x14ac:dyDescent="0.2">
      <c r="A53" s="117"/>
      <c r="B53" s="83" t="s">
        <v>30</v>
      </c>
      <c r="C53" s="107"/>
      <c r="D53" s="7">
        <f t="shared" si="8"/>
        <v>0</v>
      </c>
      <c r="E53" s="14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12"/>
    </row>
    <row r="54" spans="1:12" ht="15" x14ac:dyDescent="0.2">
      <c r="A54" s="117" t="s">
        <v>221</v>
      </c>
      <c r="B54" s="83" t="s">
        <v>2</v>
      </c>
      <c r="C54" s="107" t="s">
        <v>83</v>
      </c>
      <c r="D54" s="7">
        <f t="shared" si="8"/>
        <v>3180</v>
      </c>
      <c r="E54" s="14">
        <f t="shared" ref="E54:K54" si="11">SUM(E55:E58)</f>
        <v>3180</v>
      </c>
      <c r="F54" s="7">
        <f t="shared" si="11"/>
        <v>0</v>
      </c>
      <c r="G54" s="7">
        <f t="shared" si="11"/>
        <v>0</v>
      </c>
      <c r="H54" s="7">
        <f t="shared" si="11"/>
        <v>0</v>
      </c>
      <c r="I54" s="7">
        <f t="shared" si="11"/>
        <v>0</v>
      </c>
      <c r="J54" s="7">
        <f t="shared" si="11"/>
        <v>0</v>
      </c>
      <c r="K54" s="7">
        <f t="shared" si="11"/>
        <v>0</v>
      </c>
      <c r="L54" s="12"/>
    </row>
    <row r="55" spans="1:12" ht="30" x14ac:dyDescent="0.2">
      <c r="A55" s="117"/>
      <c r="B55" s="83" t="s">
        <v>1</v>
      </c>
      <c r="C55" s="107"/>
      <c r="D55" s="7">
        <f t="shared" si="8"/>
        <v>0</v>
      </c>
      <c r="E55" s="14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12"/>
    </row>
    <row r="56" spans="1:12" ht="30" x14ac:dyDescent="0.2">
      <c r="A56" s="117"/>
      <c r="B56" s="83" t="s">
        <v>7</v>
      </c>
      <c r="C56" s="107"/>
      <c r="D56" s="7">
        <f t="shared" si="8"/>
        <v>0</v>
      </c>
      <c r="E56" s="14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12"/>
    </row>
    <row r="57" spans="1:12" ht="45" x14ac:dyDescent="0.2">
      <c r="A57" s="117"/>
      <c r="B57" s="83" t="s">
        <v>16</v>
      </c>
      <c r="C57" s="107"/>
      <c r="D57" s="7">
        <f t="shared" si="8"/>
        <v>3180</v>
      </c>
      <c r="E57" s="14">
        <v>3180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12"/>
    </row>
    <row r="58" spans="1:12" ht="30" x14ac:dyDescent="0.2">
      <c r="A58" s="117"/>
      <c r="B58" s="83" t="s">
        <v>30</v>
      </c>
      <c r="C58" s="107"/>
      <c r="D58" s="7">
        <f t="shared" si="8"/>
        <v>0</v>
      </c>
      <c r="E58" s="14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12"/>
    </row>
    <row r="59" spans="1:12" ht="15" x14ac:dyDescent="0.2">
      <c r="A59" s="117" t="s">
        <v>250</v>
      </c>
      <c r="B59" s="83" t="s">
        <v>2</v>
      </c>
      <c r="C59" s="107" t="s">
        <v>83</v>
      </c>
      <c r="D59" s="7">
        <f t="shared" si="8"/>
        <v>3180</v>
      </c>
      <c r="E59" s="14">
        <f t="shared" ref="E59:K59" si="12">SUM(E60:E63)</f>
        <v>3180</v>
      </c>
      <c r="F59" s="7">
        <f t="shared" si="12"/>
        <v>0</v>
      </c>
      <c r="G59" s="7">
        <f t="shared" si="12"/>
        <v>0</v>
      </c>
      <c r="H59" s="7">
        <f t="shared" si="12"/>
        <v>0</v>
      </c>
      <c r="I59" s="7">
        <f t="shared" si="12"/>
        <v>0</v>
      </c>
      <c r="J59" s="7">
        <f t="shared" si="12"/>
        <v>0</v>
      </c>
      <c r="K59" s="7">
        <f t="shared" si="12"/>
        <v>0</v>
      </c>
      <c r="L59" s="12"/>
    </row>
    <row r="60" spans="1:12" ht="30" x14ac:dyDescent="0.2">
      <c r="A60" s="117"/>
      <c r="B60" s="83" t="s">
        <v>1</v>
      </c>
      <c r="C60" s="107"/>
      <c r="D60" s="7">
        <f t="shared" si="8"/>
        <v>0</v>
      </c>
      <c r="E60" s="14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12"/>
    </row>
    <row r="61" spans="1:12" ht="30" x14ac:dyDescent="0.2">
      <c r="A61" s="117"/>
      <c r="B61" s="83" t="s">
        <v>7</v>
      </c>
      <c r="C61" s="107"/>
      <c r="D61" s="7">
        <f t="shared" si="8"/>
        <v>0</v>
      </c>
      <c r="E61" s="14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12"/>
    </row>
    <row r="62" spans="1:12" ht="45" x14ac:dyDescent="0.2">
      <c r="A62" s="117"/>
      <c r="B62" s="83" t="s">
        <v>16</v>
      </c>
      <c r="C62" s="107"/>
      <c r="D62" s="7">
        <f t="shared" si="8"/>
        <v>3180</v>
      </c>
      <c r="E62" s="14">
        <v>3180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12"/>
    </row>
    <row r="63" spans="1:12" ht="30" x14ac:dyDescent="0.2">
      <c r="A63" s="117"/>
      <c r="B63" s="83" t="s">
        <v>30</v>
      </c>
      <c r="C63" s="107"/>
      <c r="D63" s="7">
        <f t="shared" si="8"/>
        <v>0</v>
      </c>
      <c r="E63" s="14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12"/>
    </row>
    <row r="64" spans="1:12" ht="15" x14ac:dyDescent="0.2">
      <c r="A64" s="117" t="s">
        <v>219</v>
      </c>
      <c r="B64" s="83" t="s">
        <v>2</v>
      </c>
      <c r="C64" s="107" t="s">
        <v>83</v>
      </c>
      <c r="D64" s="7">
        <f t="shared" si="8"/>
        <v>2990</v>
      </c>
      <c r="E64" s="14">
        <f t="shared" ref="E64:K64" si="13">SUM(E65:E68)</f>
        <v>2990</v>
      </c>
      <c r="F64" s="7">
        <f t="shared" si="13"/>
        <v>0</v>
      </c>
      <c r="G64" s="7">
        <f t="shared" si="13"/>
        <v>0</v>
      </c>
      <c r="H64" s="7">
        <f t="shared" si="13"/>
        <v>0</v>
      </c>
      <c r="I64" s="7">
        <f t="shared" si="13"/>
        <v>0</v>
      </c>
      <c r="J64" s="7">
        <f t="shared" si="13"/>
        <v>0</v>
      </c>
      <c r="K64" s="7">
        <f t="shared" si="13"/>
        <v>0</v>
      </c>
      <c r="L64" s="12"/>
    </row>
    <row r="65" spans="1:12" ht="30" x14ac:dyDescent="0.2">
      <c r="A65" s="117"/>
      <c r="B65" s="83" t="s">
        <v>1</v>
      </c>
      <c r="C65" s="107"/>
      <c r="D65" s="7">
        <f t="shared" si="8"/>
        <v>0</v>
      </c>
      <c r="E65" s="14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12"/>
    </row>
    <row r="66" spans="1:12" ht="30" x14ac:dyDescent="0.2">
      <c r="A66" s="117"/>
      <c r="B66" s="83" t="s">
        <v>7</v>
      </c>
      <c r="C66" s="107"/>
      <c r="D66" s="7">
        <f t="shared" si="8"/>
        <v>0</v>
      </c>
      <c r="E66" s="14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12"/>
    </row>
    <row r="67" spans="1:12" ht="45" x14ac:dyDescent="0.2">
      <c r="A67" s="117"/>
      <c r="B67" s="83" t="s">
        <v>16</v>
      </c>
      <c r="C67" s="107"/>
      <c r="D67" s="7">
        <f t="shared" si="8"/>
        <v>2990</v>
      </c>
      <c r="E67" s="14">
        <v>2990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12"/>
    </row>
    <row r="68" spans="1:12" ht="30" x14ac:dyDescent="0.2">
      <c r="A68" s="117"/>
      <c r="B68" s="83" t="s">
        <v>30</v>
      </c>
      <c r="C68" s="107"/>
      <c r="D68" s="7">
        <f t="shared" si="8"/>
        <v>0</v>
      </c>
      <c r="E68" s="14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12"/>
    </row>
    <row r="69" spans="1:12" ht="15" x14ac:dyDescent="0.2">
      <c r="A69" s="117" t="s">
        <v>218</v>
      </c>
      <c r="B69" s="83" t="s">
        <v>2</v>
      </c>
      <c r="C69" s="107" t="s">
        <v>83</v>
      </c>
      <c r="D69" s="7">
        <f t="shared" si="8"/>
        <v>3644.1</v>
      </c>
      <c r="E69" s="14">
        <f t="shared" ref="E69:K69" si="14">SUM(E70:E73)</f>
        <v>3644.1</v>
      </c>
      <c r="F69" s="7">
        <f t="shared" si="14"/>
        <v>0</v>
      </c>
      <c r="G69" s="7">
        <f t="shared" si="14"/>
        <v>0</v>
      </c>
      <c r="H69" s="7">
        <f t="shared" si="14"/>
        <v>0</v>
      </c>
      <c r="I69" s="7">
        <f t="shared" si="14"/>
        <v>0</v>
      </c>
      <c r="J69" s="7">
        <f t="shared" si="14"/>
        <v>0</v>
      </c>
      <c r="K69" s="7">
        <f t="shared" si="14"/>
        <v>0</v>
      </c>
      <c r="L69" s="12"/>
    </row>
    <row r="70" spans="1:12" ht="30" x14ac:dyDescent="0.2">
      <c r="A70" s="117"/>
      <c r="B70" s="83" t="s">
        <v>1</v>
      </c>
      <c r="C70" s="107"/>
      <c r="D70" s="7">
        <f t="shared" si="8"/>
        <v>0</v>
      </c>
      <c r="E70" s="14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12"/>
    </row>
    <row r="71" spans="1:12" ht="30" x14ac:dyDescent="0.2">
      <c r="A71" s="117"/>
      <c r="B71" s="83" t="s">
        <v>7</v>
      </c>
      <c r="C71" s="107"/>
      <c r="D71" s="7">
        <f t="shared" si="8"/>
        <v>0</v>
      </c>
      <c r="E71" s="14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12"/>
    </row>
    <row r="72" spans="1:12" ht="45" x14ac:dyDescent="0.2">
      <c r="A72" s="117"/>
      <c r="B72" s="83" t="s">
        <v>16</v>
      </c>
      <c r="C72" s="107"/>
      <c r="D72" s="7">
        <f t="shared" si="8"/>
        <v>3644.1</v>
      </c>
      <c r="E72" s="14">
        <v>3644.1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12"/>
    </row>
    <row r="73" spans="1:12" ht="30" x14ac:dyDescent="0.2">
      <c r="A73" s="117"/>
      <c r="B73" s="83" t="s">
        <v>30</v>
      </c>
      <c r="C73" s="107"/>
      <c r="D73" s="7">
        <f t="shared" si="8"/>
        <v>0</v>
      </c>
      <c r="E73" s="14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12"/>
    </row>
    <row r="74" spans="1:12" ht="15" x14ac:dyDescent="0.2">
      <c r="A74" s="117" t="s">
        <v>217</v>
      </c>
      <c r="B74" s="83" t="s">
        <v>2</v>
      </c>
      <c r="C74" s="107" t="s">
        <v>83</v>
      </c>
      <c r="D74" s="7">
        <f t="shared" si="8"/>
        <v>14770.2</v>
      </c>
      <c r="E74" s="14">
        <f t="shared" ref="E74:K74" si="15">SUM(E75:E78)</f>
        <v>14770.2</v>
      </c>
      <c r="F74" s="7">
        <f t="shared" si="15"/>
        <v>0</v>
      </c>
      <c r="G74" s="7">
        <f t="shared" si="15"/>
        <v>0</v>
      </c>
      <c r="H74" s="7">
        <f t="shared" si="15"/>
        <v>0</v>
      </c>
      <c r="I74" s="7">
        <f t="shared" si="15"/>
        <v>0</v>
      </c>
      <c r="J74" s="7">
        <f t="shared" si="15"/>
        <v>0</v>
      </c>
      <c r="K74" s="7">
        <f t="shared" si="15"/>
        <v>0</v>
      </c>
      <c r="L74" s="12"/>
    </row>
    <row r="75" spans="1:12" ht="30" x14ac:dyDescent="0.2">
      <c r="A75" s="117"/>
      <c r="B75" s="83" t="s">
        <v>1</v>
      </c>
      <c r="C75" s="107"/>
      <c r="D75" s="7">
        <f t="shared" si="8"/>
        <v>0</v>
      </c>
      <c r="E75" s="14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12"/>
    </row>
    <row r="76" spans="1:12" ht="30" x14ac:dyDescent="0.2">
      <c r="A76" s="117"/>
      <c r="B76" s="83" t="s">
        <v>7</v>
      </c>
      <c r="C76" s="107"/>
      <c r="D76" s="7">
        <f t="shared" si="8"/>
        <v>0</v>
      </c>
      <c r="E76" s="14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12"/>
    </row>
    <row r="77" spans="1:12" ht="45" x14ac:dyDescent="0.2">
      <c r="A77" s="117"/>
      <c r="B77" s="83" t="s">
        <v>16</v>
      </c>
      <c r="C77" s="107"/>
      <c r="D77" s="7">
        <f t="shared" si="8"/>
        <v>14770.2</v>
      </c>
      <c r="E77" s="14">
        <v>14770.2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12"/>
    </row>
    <row r="78" spans="1:12" ht="30" x14ac:dyDescent="0.2">
      <c r="A78" s="117"/>
      <c r="B78" s="83" t="s">
        <v>30</v>
      </c>
      <c r="C78" s="107"/>
      <c r="D78" s="7">
        <f t="shared" si="8"/>
        <v>0</v>
      </c>
      <c r="E78" s="14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12"/>
    </row>
    <row r="79" spans="1:12" ht="15" x14ac:dyDescent="0.2">
      <c r="A79" s="117" t="s">
        <v>216</v>
      </c>
      <c r="B79" s="83" t="s">
        <v>2</v>
      </c>
      <c r="C79" s="107" t="s">
        <v>83</v>
      </c>
      <c r="D79" s="7">
        <f t="shared" si="8"/>
        <v>3000</v>
      </c>
      <c r="E79" s="14">
        <f t="shared" ref="E79:K79" si="16">SUM(E80:E83)</f>
        <v>3000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12"/>
    </row>
    <row r="80" spans="1:12" ht="30" x14ac:dyDescent="0.2">
      <c r="A80" s="117"/>
      <c r="B80" s="83" t="s">
        <v>1</v>
      </c>
      <c r="C80" s="107"/>
      <c r="D80" s="7">
        <f t="shared" si="8"/>
        <v>0</v>
      </c>
      <c r="E80" s="14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12"/>
    </row>
    <row r="81" spans="1:12" ht="30" x14ac:dyDescent="0.2">
      <c r="A81" s="117"/>
      <c r="B81" s="83" t="s">
        <v>7</v>
      </c>
      <c r="C81" s="107"/>
      <c r="D81" s="7">
        <f t="shared" si="8"/>
        <v>0</v>
      </c>
      <c r="E81" s="14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12"/>
    </row>
    <row r="82" spans="1:12" ht="45" x14ac:dyDescent="0.2">
      <c r="A82" s="117"/>
      <c r="B82" s="83" t="s">
        <v>16</v>
      </c>
      <c r="C82" s="107"/>
      <c r="D82" s="7">
        <f t="shared" si="8"/>
        <v>3000</v>
      </c>
      <c r="E82" s="14">
        <v>3000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12"/>
    </row>
    <row r="83" spans="1:12" ht="30" x14ac:dyDescent="0.2">
      <c r="A83" s="117"/>
      <c r="B83" s="83" t="s">
        <v>30</v>
      </c>
      <c r="C83" s="107"/>
      <c r="D83" s="7">
        <f t="shared" si="8"/>
        <v>0</v>
      </c>
      <c r="E83" s="14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12"/>
    </row>
    <row r="84" spans="1:12" ht="65.25" customHeight="1" x14ac:dyDescent="0.2">
      <c r="A84" s="127" t="s">
        <v>357</v>
      </c>
      <c r="B84" s="83" t="s">
        <v>2</v>
      </c>
      <c r="C84" s="107" t="s">
        <v>83</v>
      </c>
      <c r="D84" s="7">
        <f t="shared" si="8"/>
        <v>55555.6</v>
      </c>
      <c r="E84" s="14">
        <f t="shared" ref="E84:K84" si="17">SUM(E85:E88)</f>
        <v>55555.6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  <c r="J84" s="7">
        <f t="shared" si="17"/>
        <v>0</v>
      </c>
      <c r="K84" s="7">
        <f t="shared" si="17"/>
        <v>0</v>
      </c>
      <c r="L84" s="12"/>
    </row>
    <row r="85" spans="1:12" ht="75.75" customHeight="1" x14ac:dyDescent="0.2">
      <c r="A85" s="128"/>
      <c r="B85" s="83" t="s">
        <v>1</v>
      </c>
      <c r="C85" s="107"/>
      <c r="D85" s="7">
        <f t="shared" si="8"/>
        <v>0</v>
      </c>
      <c r="E85" s="14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12"/>
    </row>
    <row r="86" spans="1:12" ht="71.25" customHeight="1" x14ac:dyDescent="0.2">
      <c r="A86" s="128"/>
      <c r="B86" s="83" t="s">
        <v>7</v>
      </c>
      <c r="C86" s="107"/>
      <c r="D86" s="7">
        <f t="shared" si="8"/>
        <v>50000</v>
      </c>
      <c r="E86" s="14">
        <v>50000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12"/>
    </row>
    <row r="87" spans="1:12" ht="90.75" customHeight="1" x14ac:dyDescent="0.2">
      <c r="A87" s="128"/>
      <c r="B87" s="83" t="s">
        <v>16</v>
      </c>
      <c r="C87" s="107"/>
      <c r="D87" s="7">
        <f t="shared" si="8"/>
        <v>5555.6</v>
      </c>
      <c r="E87" s="14">
        <v>5555.6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12"/>
    </row>
    <row r="88" spans="1:12" ht="89.25" customHeight="1" x14ac:dyDescent="0.2">
      <c r="A88" s="129"/>
      <c r="B88" s="83" t="s">
        <v>30</v>
      </c>
      <c r="C88" s="107"/>
      <c r="D88" s="7">
        <f t="shared" si="8"/>
        <v>0</v>
      </c>
      <c r="E88" s="14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12"/>
    </row>
    <row r="89" spans="1:12" ht="15" x14ac:dyDescent="0.2">
      <c r="A89" s="117" t="s">
        <v>226</v>
      </c>
      <c r="B89" s="83" t="s">
        <v>2</v>
      </c>
      <c r="C89" s="107" t="s">
        <v>83</v>
      </c>
      <c r="D89" s="7">
        <f t="shared" ref="D89:D118" si="18">SUM(E89:I89)</f>
        <v>1500</v>
      </c>
      <c r="E89" s="14">
        <f t="shared" ref="E89:K89" si="19">SUM(E90:E93)</f>
        <v>1500</v>
      </c>
      <c r="F89" s="7">
        <f t="shared" si="19"/>
        <v>0</v>
      </c>
      <c r="G89" s="7">
        <f t="shared" si="19"/>
        <v>0</v>
      </c>
      <c r="H89" s="7">
        <f t="shared" si="19"/>
        <v>0</v>
      </c>
      <c r="I89" s="7">
        <f t="shared" si="19"/>
        <v>0</v>
      </c>
      <c r="J89" s="7">
        <f t="shared" si="19"/>
        <v>0</v>
      </c>
      <c r="K89" s="7">
        <f t="shared" si="19"/>
        <v>0</v>
      </c>
      <c r="L89" s="12"/>
    </row>
    <row r="90" spans="1:12" ht="30" x14ac:dyDescent="0.2">
      <c r="A90" s="117"/>
      <c r="B90" s="83" t="s">
        <v>1</v>
      </c>
      <c r="C90" s="107"/>
      <c r="D90" s="7">
        <f t="shared" si="18"/>
        <v>0</v>
      </c>
      <c r="E90" s="14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12"/>
    </row>
    <row r="91" spans="1:12" ht="30" x14ac:dyDescent="0.2">
      <c r="A91" s="117"/>
      <c r="B91" s="83" t="s">
        <v>7</v>
      </c>
      <c r="C91" s="107"/>
      <c r="D91" s="7">
        <f t="shared" si="18"/>
        <v>0</v>
      </c>
      <c r="E91" s="14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12"/>
    </row>
    <row r="92" spans="1:12" ht="45" x14ac:dyDescent="0.2">
      <c r="A92" s="117"/>
      <c r="B92" s="83" t="s">
        <v>16</v>
      </c>
      <c r="C92" s="107"/>
      <c r="D92" s="7">
        <f t="shared" si="18"/>
        <v>1500</v>
      </c>
      <c r="E92" s="14">
        <v>1500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12"/>
    </row>
    <row r="93" spans="1:12" ht="30" x14ac:dyDescent="0.2">
      <c r="A93" s="117"/>
      <c r="B93" s="83" t="s">
        <v>30</v>
      </c>
      <c r="C93" s="107"/>
      <c r="D93" s="7">
        <f t="shared" si="18"/>
        <v>0</v>
      </c>
      <c r="E93" s="14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12"/>
    </row>
    <row r="94" spans="1:12" ht="15" x14ac:dyDescent="0.2">
      <c r="A94" s="117" t="s">
        <v>236</v>
      </c>
      <c r="B94" s="83" t="s">
        <v>2</v>
      </c>
      <c r="C94" s="107" t="s">
        <v>83</v>
      </c>
      <c r="D94" s="7">
        <f t="shared" si="18"/>
        <v>300</v>
      </c>
      <c r="E94" s="14">
        <f t="shared" ref="E94:K94" si="20">SUM(E95:E98)</f>
        <v>300</v>
      </c>
      <c r="F94" s="7">
        <f t="shared" si="20"/>
        <v>0</v>
      </c>
      <c r="G94" s="7">
        <f t="shared" si="20"/>
        <v>0</v>
      </c>
      <c r="H94" s="7">
        <f t="shared" si="20"/>
        <v>0</v>
      </c>
      <c r="I94" s="7">
        <f t="shared" si="20"/>
        <v>0</v>
      </c>
      <c r="J94" s="7">
        <f t="shared" si="20"/>
        <v>0</v>
      </c>
      <c r="K94" s="7">
        <f t="shared" si="20"/>
        <v>0</v>
      </c>
      <c r="L94" s="12"/>
    </row>
    <row r="95" spans="1:12" ht="30" x14ac:dyDescent="0.2">
      <c r="A95" s="117"/>
      <c r="B95" s="83" t="s">
        <v>1</v>
      </c>
      <c r="C95" s="107"/>
      <c r="D95" s="7">
        <f t="shared" si="18"/>
        <v>0</v>
      </c>
      <c r="E95" s="14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12"/>
    </row>
    <row r="96" spans="1:12" ht="30" x14ac:dyDescent="0.2">
      <c r="A96" s="117"/>
      <c r="B96" s="83" t="s">
        <v>7</v>
      </c>
      <c r="C96" s="107"/>
      <c r="D96" s="7">
        <f t="shared" si="18"/>
        <v>0</v>
      </c>
      <c r="E96" s="14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12"/>
    </row>
    <row r="97" spans="1:12" ht="45" x14ac:dyDescent="0.2">
      <c r="A97" s="117"/>
      <c r="B97" s="83" t="s">
        <v>16</v>
      </c>
      <c r="C97" s="107"/>
      <c r="D97" s="7">
        <f t="shared" si="18"/>
        <v>300</v>
      </c>
      <c r="E97" s="14">
        <v>300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12"/>
    </row>
    <row r="98" spans="1:12" ht="30" x14ac:dyDescent="0.2">
      <c r="A98" s="117"/>
      <c r="B98" s="83" t="s">
        <v>30</v>
      </c>
      <c r="C98" s="107"/>
      <c r="D98" s="7">
        <f t="shared" si="18"/>
        <v>0</v>
      </c>
      <c r="E98" s="14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12"/>
    </row>
    <row r="99" spans="1:12" ht="15" x14ac:dyDescent="0.2">
      <c r="A99" s="117" t="s">
        <v>235</v>
      </c>
      <c r="B99" s="83" t="s">
        <v>2</v>
      </c>
      <c r="C99" s="107" t="s">
        <v>83</v>
      </c>
      <c r="D99" s="7">
        <f t="shared" si="18"/>
        <v>744.79</v>
      </c>
      <c r="E99" s="14">
        <f t="shared" ref="E99:K99" si="21">SUM(E100:E103)</f>
        <v>744.79</v>
      </c>
      <c r="F99" s="7">
        <f t="shared" si="21"/>
        <v>0</v>
      </c>
      <c r="G99" s="7">
        <f t="shared" si="21"/>
        <v>0</v>
      </c>
      <c r="H99" s="7">
        <f t="shared" si="21"/>
        <v>0</v>
      </c>
      <c r="I99" s="7">
        <f t="shared" si="21"/>
        <v>0</v>
      </c>
      <c r="J99" s="7">
        <f t="shared" si="21"/>
        <v>0</v>
      </c>
      <c r="K99" s="7">
        <f t="shared" si="21"/>
        <v>0</v>
      </c>
      <c r="L99" s="12"/>
    </row>
    <row r="100" spans="1:12" ht="30" x14ac:dyDescent="0.2">
      <c r="A100" s="117"/>
      <c r="B100" s="83" t="s">
        <v>1</v>
      </c>
      <c r="C100" s="107"/>
      <c r="D100" s="7">
        <f t="shared" si="18"/>
        <v>0</v>
      </c>
      <c r="E100" s="14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12"/>
    </row>
    <row r="101" spans="1:12" ht="30" x14ac:dyDescent="0.2">
      <c r="A101" s="117"/>
      <c r="B101" s="83" t="s">
        <v>7</v>
      </c>
      <c r="C101" s="107"/>
      <c r="D101" s="7">
        <f t="shared" si="18"/>
        <v>0</v>
      </c>
      <c r="E101" s="14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12"/>
    </row>
    <row r="102" spans="1:12" ht="45" x14ac:dyDescent="0.2">
      <c r="A102" s="117"/>
      <c r="B102" s="83" t="s">
        <v>16</v>
      </c>
      <c r="C102" s="107"/>
      <c r="D102" s="7">
        <f t="shared" si="18"/>
        <v>744.79</v>
      </c>
      <c r="E102" s="14">
        <v>744.79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12"/>
    </row>
    <row r="103" spans="1:12" ht="30" x14ac:dyDescent="0.2">
      <c r="A103" s="117"/>
      <c r="B103" s="83" t="s">
        <v>30</v>
      </c>
      <c r="C103" s="107"/>
      <c r="D103" s="7">
        <f t="shared" si="18"/>
        <v>0</v>
      </c>
      <c r="E103" s="14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12"/>
    </row>
    <row r="104" spans="1:12" ht="15" x14ac:dyDescent="0.2">
      <c r="A104" s="117" t="s">
        <v>237</v>
      </c>
      <c r="B104" s="83" t="s">
        <v>2</v>
      </c>
      <c r="C104" s="107" t="s">
        <v>83</v>
      </c>
      <c r="D104" s="7">
        <f t="shared" si="18"/>
        <v>7626.31</v>
      </c>
      <c r="E104" s="14">
        <f t="shared" ref="E104:K104" si="22">SUM(E105:E108)</f>
        <v>7626.31</v>
      </c>
      <c r="F104" s="7">
        <f t="shared" si="22"/>
        <v>0</v>
      </c>
      <c r="G104" s="7">
        <f t="shared" si="22"/>
        <v>0</v>
      </c>
      <c r="H104" s="7">
        <f t="shared" si="22"/>
        <v>0</v>
      </c>
      <c r="I104" s="7">
        <f t="shared" si="22"/>
        <v>0</v>
      </c>
      <c r="J104" s="7">
        <f t="shared" si="22"/>
        <v>0</v>
      </c>
      <c r="K104" s="7">
        <f t="shared" si="22"/>
        <v>0</v>
      </c>
      <c r="L104" s="12"/>
    </row>
    <row r="105" spans="1:12" ht="30" x14ac:dyDescent="0.2">
      <c r="A105" s="117"/>
      <c r="B105" s="83" t="s">
        <v>1</v>
      </c>
      <c r="C105" s="107"/>
      <c r="D105" s="7">
        <f t="shared" si="18"/>
        <v>0</v>
      </c>
      <c r="E105" s="14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12"/>
    </row>
    <row r="106" spans="1:12" ht="30" x14ac:dyDescent="0.2">
      <c r="A106" s="117"/>
      <c r="B106" s="83" t="s">
        <v>7</v>
      </c>
      <c r="C106" s="107"/>
      <c r="D106" s="7">
        <f t="shared" si="18"/>
        <v>7550.01</v>
      </c>
      <c r="E106" s="14">
        <v>7550.01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12"/>
    </row>
    <row r="107" spans="1:12" ht="45" x14ac:dyDescent="0.2">
      <c r="A107" s="117"/>
      <c r="B107" s="83" t="s">
        <v>16</v>
      </c>
      <c r="C107" s="107"/>
      <c r="D107" s="7">
        <f t="shared" si="18"/>
        <v>76.3</v>
      </c>
      <c r="E107" s="14">
        <v>76.3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12"/>
    </row>
    <row r="108" spans="1:12" ht="30" x14ac:dyDescent="0.2">
      <c r="A108" s="117"/>
      <c r="B108" s="83" t="s">
        <v>30</v>
      </c>
      <c r="C108" s="107"/>
      <c r="D108" s="7">
        <f t="shared" si="18"/>
        <v>0</v>
      </c>
      <c r="E108" s="14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12"/>
    </row>
    <row r="109" spans="1:12" ht="15" x14ac:dyDescent="0.2">
      <c r="A109" s="117" t="s">
        <v>244</v>
      </c>
      <c r="B109" s="83" t="s">
        <v>2</v>
      </c>
      <c r="C109" s="107" t="s">
        <v>83</v>
      </c>
      <c r="D109" s="7">
        <f t="shared" si="18"/>
        <v>20000</v>
      </c>
      <c r="E109" s="14">
        <f t="shared" ref="E109:K109" si="23">SUM(E110:E113)</f>
        <v>20000</v>
      </c>
      <c r="F109" s="7">
        <f t="shared" si="23"/>
        <v>0</v>
      </c>
      <c r="G109" s="7">
        <f t="shared" si="23"/>
        <v>0</v>
      </c>
      <c r="H109" s="7">
        <f t="shared" si="23"/>
        <v>0</v>
      </c>
      <c r="I109" s="7">
        <f t="shared" si="23"/>
        <v>0</v>
      </c>
      <c r="J109" s="7">
        <f t="shared" si="23"/>
        <v>0</v>
      </c>
      <c r="K109" s="7">
        <f t="shared" si="23"/>
        <v>0</v>
      </c>
      <c r="L109" s="12"/>
    </row>
    <row r="110" spans="1:12" ht="30" x14ac:dyDescent="0.2">
      <c r="A110" s="117"/>
      <c r="B110" s="83" t="s">
        <v>1</v>
      </c>
      <c r="C110" s="107"/>
      <c r="D110" s="7">
        <f t="shared" si="18"/>
        <v>0</v>
      </c>
      <c r="E110" s="14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12"/>
    </row>
    <row r="111" spans="1:12" ht="30" x14ac:dyDescent="0.2">
      <c r="A111" s="117"/>
      <c r="B111" s="83" t="s">
        <v>7</v>
      </c>
      <c r="C111" s="107"/>
      <c r="D111" s="7">
        <f t="shared" si="18"/>
        <v>20000</v>
      </c>
      <c r="E111" s="14">
        <v>20000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12"/>
    </row>
    <row r="112" spans="1:12" ht="45" x14ac:dyDescent="0.2">
      <c r="A112" s="117"/>
      <c r="B112" s="83" t="s">
        <v>16</v>
      </c>
      <c r="C112" s="107"/>
      <c r="D112" s="7">
        <f t="shared" si="18"/>
        <v>0</v>
      </c>
      <c r="E112" s="14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12"/>
    </row>
    <row r="113" spans="1:12" ht="30" x14ac:dyDescent="0.2">
      <c r="A113" s="117"/>
      <c r="B113" s="83" t="s">
        <v>30</v>
      </c>
      <c r="C113" s="107"/>
      <c r="D113" s="7">
        <f t="shared" si="18"/>
        <v>0</v>
      </c>
      <c r="E113" s="14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12"/>
    </row>
    <row r="114" spans="1:12" ht="15" x14ac:dyDescent="0.2">
      <c r="A114" s="117" t="s">
        <v>347</v>
      </c>
      <c r="B114" s="83" t="s">
        <v>2</v>
      </c>
      <c r="C114" s="107" t="s">
        <v>83</v>
      </c>
      <c r="D114" s="7">
        <f t="shared" si="18"/>
        <v>0</v>
      </c>
      <c r="E114" s="14">
        <f t="shared" ref="E114:K114" si="24">SUM(E115:E118)</f>
        <v>0</v>
      </c>
      <c r="F114" s="7">
        <f t="shared" si="24"/>
        <v>0</v>
      </c>
      <c r="G114" s="7">
        <f t="shared" si="24"/>
        <v>0</v>
      </c>
      <c r="H114" s="7">
        <f t="shared" si="24"/>
        <v>0</v>
      </c>
      <c r="I114" s="7">
        <f t="shared" si="24"/>
        <v>0</v>
      </c>
      <c r="J114" s="7">
        <f t="shared" si="24"/>
        <v>0</v>
      </c>
      <c r="K114" s="7">
        <f t="shared" si="24"/>
        <v>0</v>
      </c>
      <c r="L114" s="12"/>
    </row>
    <row r="115" spans="1:12" ht="30" x14ac:dyDescent="0.2">
      <c r="A115" s="117"/>
      <c r="B115" s="83" t="s">
        <v>1</v>
      </c>
      <c r="C115" s="107"/>
      <c r="D115" s="7">
        <f t="shared" si="18"/>
        <v>0</v>
      </c>
      <c r="E115" s="14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12"/>
    </row>
    <row r="116" spans="1:12" ht="30" x14ac:dyDescent="0.2">
      <c r="A116" s="117"/>
      <c r="B116" s="83" t="s">
        <v>7</v>
      </c>
      <c r="C116" s="107"/>
      <c r="D116" s="7">
        <f t="shared" si="18"/>
        <v>0</v>
      </c>
      <c r="E116" s="14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12"/>
    </row>
    <row r="117" spans="1:12" ht="45" x14ac:dyDescent="0.2">
      <c r="A117" s="117"/>
      <c r="B117" s="83" t="s">
        <v>16</v>
      </c>
      <c r="C117" s="107"/>
      <c r="D117" s="7">
        <f t="shared" si="18"/>
        <v>0</v>
      </c>
      <c r="E117" s="14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12"/>
    </row>
    <row r="118" spans="1:12" ht="30" x14ac:dyDescent="0.2">
      <c r="A118" s="117"/>
      <c r="B118" s="83" t="s">
        <v>30</v>
      </c>
      <c r="C118" s="107"/>
      <c r="D118" s="7">
        <f t="shared" si="18"/>
        <v>0</v>
      </c>
      <c r="E118" s="14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12"/>
    </row>
    <row r="119" spans="1:12" ht="15" x14ac:dyDescent="0.2">
      <c r="A119" s="117" t="s">
        <v>408</v>
      </c>
      <c r="B119" s="83" t="s">
        <v>2</v>
      </c>
      <c r="C119" s="107" t="s">
        <v>83</v>
      </c>
      <c r="D119" s="7">
        <f t="shared" ref="D119:D123" si="25">SUM(E119:I119)</f>
        <v>0</v>
      </c>
      <c r="E119" s="14">
        <f t="shared" ref="E119:K119" si="26">SUM(E120:E123)</f>
        <v>0</v>
      </c>
      <c r="F119" s="7">
        <f t="shared" si="26"/>
        <v>0</v>
      </c>
      <c r="G119" s="7">
        <f t="shared" si="26"/>
        <v>0</v>
      </c>
      <c r="H119" s="7">
        <f t="shared" si="26"/>
        <v>0</v>
      </c>
      <c r="I119" s="7">
        <f t="shared" si="26"/>
        <v>0</v>
      </c>
      <c r="J119" s="7">
        <f t="shared" si="26"/>
        <v>0</v>
      </c>
      <c r="K119" s="7">
        <f t="shared" si="26"/>
        <v>0</v>
      </c>
      <c r="L119" s="12"/>
    </row>
    <row r="120" spans="1:12" ht="30" x14ac:dyDescent="0.2">
      <c r="A120" s="117"/>
      <c r="B120" s="83" t="s">
        <v>1</v>
      </c>
      <c r="C120" s="107"/>
      <c r="D120" s="7">
        <f t="shared" si="25"/>
        <v>0</v>
      </c>
      <c r="E120" s="14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12"/>
    </row>
    <row r="121" spans="1:12" ht="30" x14ac:dyDescent="0.2">
      <c r="A121" s="117"/>
      <c r="B121" s="83" t="s">
        <v>7</v>
      </c>
      <c r="C121" s="107"/>
      <c r="D121" s="7">
        <f t="shared" si="25"/>
        <v>0</v>
      </c>
      <c r="E121" s="14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12"/>
    </row>
    <row r="122" spans="1:12" ht="45" x14ac:dyDescent="0.2">
      <c r="A122" s="117"/>
      <c r="B122" s="83" t="s">
        <v>16</v>
      </c>
      <c r="C122" s="107"/>
      <c r="D122" s="7">
        <f t="shared" si="25"/>
        <v>0</v>
      </c>
      <c r="E122" s="14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12"/>
    </row>
    <row r="123" spans="1:12" ht="30" x14ac:dyDescent="0.2">
      <c r="A123" s="117"/>
      <c r="B123" s="83" t="s">
        <v>30</v>
      </c>
      <c r="C123" s="107"/>
      <c r="D123" s="7">
        <f t="shared" si="25"/>
        <v>0</v>
      </c>
      <c r="E123" s="14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12"/>
    </row>
    <row r="124" spans="1:12" ht="15" x14ac:dyDescent="0.2">
      <c r="A124" s="117" t="s">
        <v>409</v>
      </c>
      <c r="B124" s="83" t="s">
        <v>2</v>
      </c>
      <c r="C124" s="107" t="s">
        <v>83</v>
      </c>
      <c r="D124" s="7">
        <f t="shared" ref="D124:D128" si="27">SUM(E124:I124)</f>
        <v>0</v>
      </c>
      <c r="E124" s="14">
        <f t="shared" ref="E124:K124" si="28">SUM(E125:E128)</f>
        <v>0</v>
      </c>
      <c r="F124" s="7">
        <f t="shared" si="28"/>
        <v>0</v>
      </c>
      <c r="G124" s="7">
        <f t="shared" si="28"/>
        <v>0</v>
      </c>
      <c r="H124" s="7">
        <f t="shared" si="28"/>
        <v>0</v>
      </c>
      <c r="I124" s="7">
        <f t="shared" si="28"/>
        <v>0</v>
      </c>
      <c r="J124" s="7">
        <f t="shared" si="28"/>
        <v>0</v>
      </c>
      <c r="K124" s="7">
        <f t="shared" si="28"/>
        <v>0</v>
      </c>
      <c r="L124" s="12"/>
    </row>
    <row r="125" spans="1:12" ht="30" x14ac:dyDescent="0.2">
      <c r="A125" s="117"/>
      <c r="B125" s="83" t="s">
        <v>1</v>
      </c>
      <c r="C125" s="107"/>
      <c r="D125" s="7">
        <f t="shared" si="27"/>
        <v>0</v>
      </c>
      <c r="E125" s="14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12"/>
    </row>
    <row r="126" spans="1:12" ht="30" x14ac:dyDescent="0.2">
      <c r="A126" s="117"/>
      <c r="B126" s="83" t="s">
        <v>7</v>
      </c>
      <c r="C126" s="107"/>
      <c r="D126" s="7">
        <f t="shared" si="27"/>
        <v>0</v>
      </c>
      <c r="E126" s="14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12"/>
    </row>
    <row r="127" spans="1:12" ht="45" x14ac:dyDescent="0.2">
      <c r="A127" s="117"/>
      <c r="B127" s="83" t="s">
        <v>16</v>
      </c>
      <c r="C127" s="107"/>
      <c r="D127" s="7">
        <f t="shared" si="27"/>
        <v>0</v>
      </c>
      <c r="E127" s="14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12"/>
    </row>
    <row r="128" spans="1:12" ht="30" x14ac:dyDescent="0.2">
      <c r="A128" s="117"/>
      <c r="B128" s="83" t="s">
        <v>30</v>
      </c>
      <c r="C128" s="107"/>
      <c r="D128" s="7">
        <f t="shared" si="27"/>
        <v>0</v>
      </c>
      <c r="E128" s="14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12"/>
    </row>
    <row r="129" spans="1:12" ht="84.75" customHeight="1" x14ac:dyDescent="0.2">
      <c r="A129" s="25" t="s">
        <v>223</v>
      </c>
      <c r="B129" s="83"/>
      <c r="C129" s="83"/>
      <c r="D129" s="83"/>
      <c r="E129" s="14"/>
      <c r="F129" s="83"/>
      <c r="G129" s="83"/>
      <c r="H129" s="83"/>
      <c r="I129" s="83"/>
      <c r="J129" s="83"/>
      <c r="K129" s="83"/>
      <c r="L129" s="83"/>
    </row>
    <row r="130" spans="1:12" ht="15" customHeight="1" x14ac:dyDescent="0.2">
      <c r="A130" s="124" t="s">
        <v>48</v>
      </c>
      <c r="B130" s="83" t="s">
        <v>2</v>
      </c>
      <c r="C130" s="107" t="s">
        <v>83</v>
      </c>
      <c r="D130" s="7">
        <f t="shared" ref="D130:D139" si="29">SUM(E130:I130)</f>
        <v>14724.82</v>
      </c>
      <c r="E130" s="14">
        <f t="shared" ref="E130:K130" si="30">SUM(E131:E134)</f>
        <v>4724.82</v>
      </c>
      <c r="F130" s="7">
        <f t="shared" si="30"/>
        <v>0</v>
      </c>
      <c r="G130" s="7">
        <f t="shared" si="30"/>
        <v>5000</v>
      </c>
      <c r="H130" s="7">
        <f t="shared" si="30"/>
        <v>5000</v>
      </c>
      <c r="I130" s="7">
        <f t="shared" si="30"/>
        <v>0</v>
      </c>
      <c r="J130" s="7">
        <f t="shared" si="30"/>
        <v>0</v>
      </c>
      <c r="K130" s="7">
        <f t="shared" si="30"/>
        <v>0</v>
      </c>
      <c r="L130" s="12"/>
    </row>
    <row r="131" spans="1:12" ht="30" x14ac:dyDescent="0.2">
      <c r="A131" s="125"/>
      <c r="B131" s="83" t="s">
        <v>1</v>
      </c>
      <c r="C131" s="107"/>
      <c r="D131" s="7">
        <f t="shared" si="29"/>
        <v>98.3</v>
      </c>
      <c r="E131" s="14">
        <v>98.3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12"/>
    </row>
    <row r="132" spans="1:12" ht="30" x14ac:dyDescent="0.2">
      <c r="A132" s="125"/>
      <c r="B132" s="83" t="s">
        <v>7</v>
      </c>
      <c r="C132" s="107"/>
      <c r="D132" s="7">
        <f t="shared" si="29"/>
        <v>83.72</v>
      </c>
      <c r="E132" s="14">
        <v>83.72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12"/>
    </row>
    <row r="133" spans="1:12" ht="45" x14ac:dyDescent="0.2">
      <c r="A133" s="125"/>
      <c r="B133" s="83" t="s">
        <v>16</v>
      </c>
      <c r="C133" s="107"/>
      <c r="D133" s="7">
        <f t="shared" si="29"/>
        <v>14542.8</v>
      </c>
      <c r="E133" s="14">
        <v>4542.8</v>
      </c>
      <c r="F133" s="7">
        <v>0</v>
      </c>
      <c r="G133" s="7">
        <v>5000</v>
      </c>
      <c r="H133" s="7">
        <v>5000</v>
      </c>
      <c r="I133" s="7">
        <v>0</v>
      </c>
      <c r="J133" s="7">
        <v>0</v>
      </c>
      <c r="K133" s="7">
        <v>0</v>
      </c>
      <c r="L133" s="12"/>
    </row>
    <row r="134" spans="1:12" ht="30" x14ac:dyDescent="0.2">
      <c r="A134" s="126"/>
      <c r="B134" s="83" t="s">
        <v>30</v>
      </c>
      <c r="C134" s="107"/>
      <c r="D134" s="7">
        <f t="shared" si="29"/>
        <v>0</v>
      </c>
      <c r="E134" s="14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12"/>
    </row>
    <row r="135" spans="1:12" ht="15" customHeight="1" x14ac:dyDescent="0.2">
      <c r="A135" s="104" t="s">
        <v>49</v>
      </c>
      <c r="B135" s="83" t="s">
        <v>2</v>
      </c>
      <c r="C135" s="107" t="s">
        <v>83</v>
      </c>
      <c r="D135" s="7">
        <f t="shared" si="29"/>
        <v>336410.47</v>
      </c>
      <c r="E135" s="14">
        <f t="shared" ref="E135:K135" si="31">SUM(E136:E139)</f>
        <v>410.47</v>
      </c>
      <c r="F135" s="7">
        <f t="shared" si="31"/>
        <v>36000</v>
      </c>
      <c r="G135" s="7">
        <f t="shared" si="31"/>
        <v>150000</v>
      </c>
      <c r="H135" s="7">
        <f t="shared" si="31"/>
        <v>150000</v>
      </c>
      <c r="I135" s="7">
        <f t="shared" si="31"/>
        <v>0</v>
      </c>
      <c r="J135" s="7">
        <f t="shared" si="31"/>
        <v>0</v>
      </c>
      <c r="K135" s="7">
        <f t="shared" si="31"/>
        <v>0</v>
      </c>
      <c r="L135" s="12"/>
    </row>
    <row r="136" spans="1:12" ht="30" x14ac:dyDescent="0.2">
      <c r="A136" s="105"/>
      <c r="B136" s="83" t="s">
        <v>1</v>
      </c>
      <c r="C136" s="107"/>
      <c r="D136" s="7">
        <f t="shared" si="29"/>
        <v>0</v>
      </c>
      <c r="E136" s="14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12"/>
    </row>
    <row r="137" spans="1:12" ht="30" x14ac:dyDescent="0.2">
      <c r="A137" s="105"/>
      <c r="B137" s="83" t="s">
        <v>7</v>
      </c>
      <c r="C137" s="107"/>
      <c r="D137" s="7">
        <f t="shared" si="29"/>
        <v>0</v>
      </c>
      <c r="E137" s="14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12"/>
    </row>
    <row r="138" spans="1:12" ht="45" x14ac:dyDescent="0.2">
      <c r="A138" s="105"/>
      <c r="B138" s="83" t="s">
        <v>16</v>
      </c>
      <c r="C138" s="107"/>
      <c r="D138" s="7">
        <v>60410.47</v>
      </c>
      <c r="E138" s="14">
        <v>410.47</v>
      </c>
      <c r="F138" s="7">
        <v>36000</v>
      </c>
      <c r="G138" s="7">
        <v>150000</v>
      </c>
      <c r="H138" s="7">
        <v>150000</v>
      </c>
      <c r="I138" s="7">
        <v>0</v>
      </c>
      <c r="J138" s="7">
        <v>0</v>
      </c>
      <c r="K138" s="7">
        <v>0</v>
      </c>
      <c r="L138" s="12"/>
    </row>
    <row r="139" spans="1:12" ht="30" x14ac:dyDescent="0.2">
      <c r="A139" s="106"/>
      <c r="B139" s="83" t="s">
        <v>30</v>
      </c>
      <c r="C139" s="107"/>
      <c r="D139" s="7">
        <f t="shared" si="29"/>
        <v>0</v>
      </c>
      <c r="E139" s="14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12"/>
    </row>
    <row r="140" spans="1:12" ht="15" customHeight="1" x14ac:dyDescent="0.2">
      <c r="A140" s="108" t="s">
        <v>158</v>
      </c>
      <c r="B140" s="83" t="s">
        <v>2</v>
      </c>
      <c r="C140" s="107" t="s">
        <v>83</v>
      </c>
      <c r="D140" s="14">
        <f t="shared" ref="D140:D203" si="32">SUM(E140:I140)</f>
        <v>4657.17</v>
      </c>
      <c r="E140" s="14">
        <f t="shared" ref="E140:K140" si="33">SUM(E141:E144)</f>
        <v>4657.17</v>
      </c>
      <c r="F140" s="7">
        <f t="shared" si="33"/>
        <v>0</v>
      </c>
      <c r="G140" s="7">
        <f t="shared" si="33"/>
        <v>0</v>
      </c>
      <c r="H140" s="7">
        <f t="shared" si="33"/>
        <v>0</v>
      </c>
      <c r="I140" s="7">
        <f t="shared" si="33"/>
        <v>0</v>
      </c>
      <c r="J140" s="7">
        <f t="shared" si="33"/>
        <v>0</v>
      </c>
      <c r="K140" s="7">
        <f t="shared" si="33"/>
        <v>0</v>
      </c>
      <c r="L140" s="12"/>
    </row>
    <row r="141" spans="1:12" ht="30" x14ac:dyDescent="0.2">
      <c r="A141" s="108"/>
      <c r="B141" s="83" t="s">
        <v>1</v>
      </c>
      <c r="C141" s="107"/>
      <c r="D141" s="14">
        <f t="shared" si="32"/>
        <v>0</v>
      </c>
      <c r="E141" s="13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12"/>
    </row>
    <row r="142" spans="1:12" ht="30" x14ac:dyDescent="0.2">
      <c r="A142" s="108"/>
      <c r="B142" s="83" t="s">
        <v>7</v>
      </c>
      <c r="C142" s="107"/>
      <c r="D142" s="14">
        <f t="shared" si="32"/>
        <v>0</v>
      </c>
      <c r="E142" s="13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12"/>
    </row>
    <row r="143" spans="1:12" ht="45" x14ac:dyDescent="0.2">
      <c r="A143" s="108"/>
      <c r="B143" s="83" t="s">
        <v>16</v>
      </c>
      <c r="C143" s="107"/>
      <c r="D143" s="14">
        <f t="shared" si="32"/>
        <v>4657.17</v>
      </c>
      <c r="E143" s="13">
        <v>4657.17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12"/>
    </row>
    <row r="144" spans="1:12" ht="30" x14ac:dyDescent="0.2">
      <c r="A144" s="108"/>
      <c r="B144" s="83" t="s">
        <v>30</v>
      </c>
      <c r="C144" s="107"/>
      <c r="D144" s="7">
        <f t="shared" si="32"/>
        <v>0</v>
      </c>
      <c r="E144" s="13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12"/>
    </row>
    <row r="145" spans="1:12" ht="15" customHeight="1" x14ac:dyDescent="0.2">
      <c r="A145" s="108" t="s">
        <v>157</v>
      </c>
      <c r="B145" s="83" t="s">
        <v>2</v>
      </c>
      <c r="C145" s="107" t="s">
        <v>83</v>
      </c>
      <c r="D145" s="7">
        <f t="shared" si="32"/>
        <v>1839.19</v>
      </c>
      <c r="E145" s="14">
        <f t="shared" ref="E145:K145" si="34">SUM(E146:E149)</f>
        <v>1839.19</v>
      </c>
      <c r="F145" s="7">
        <f t="shared" si="34"/>
        <v>0</v>
      </c>
      <c r="G145" s="7">
        <f t="shared" si="34"/>
        <v>0</v>
      </c>
      <c r="H145" s="7">
        <f t="shared" si="34"/>
        <v>0</v>
      </c>
      <c r="I145" s="7">
        <f t="shared" si="34"/>
        <v>0</v>
      </c>
      <c r="J145" s="7">
        <f t="shared" si="34"/>
        <v>0</v>
      </c>
      <c r="K145" s="7">
        <f t="shared" si="34"/>
        <v>0</v>
      </c>
      <c r="L145" s="12"/>
    </row>
    <row r="146" spans="1:12" ht="30" x14ac:dyDescent="0.2">
      <c r="A146" s="108"/>
      <c r="B146" s="83" t="s">
        <v>1</v>
      </c>
      <c r="C146" s="107"/>
      <c r="D146" s="7">
        <f t="shared" si="32"/>
        <v>0</v>
      </c>
      <c r="E146" s="13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12"/>
    </row>
    <row r="147" spans="1:12" ht="30" x14ac:dyDescent="0.2">
      <c r="A147" s="108"/>
      <c r="B147" s="83" t="s">
        <v>7</v>
      </c>
      <c r="C147" s="107"/>
      <c r="D147" s="7">
        <f t="shared" si="32"/>
        <v>0</v>
      </c>
      <c r="E147" s="13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12"/>
    </row>
    <row r="148" spans="1:12" ht="45" x14ac:dyDescent="0.2">
      <c r="A148" s="108"/>
      <c r="B148" s="83" t="s">
        <v>16</v>
      </c>
      <c r="C148" s="107"/>
      <c r="D148" s="7">
        <f t="shared" si="32"/>
        <v>1839.19</v>
      </c>
      <c r="E148" s="13">
        <v>1839.19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12"/>
    </row>
    <row r="149" spans="1:12" ht="30" x14ac:dyDescent="0.2">
      <c r="A149" s="108"/>
      <c r="B149" s="83" t="s">
        <v>30</v>
      </c>
      <c r="C149" s="107"/>
      <c r="D149" s="7">
        <f t="shared" si="32"/>
        <v>0</v>
      </c>
      <c r="E149" s="13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12"/>
    </row>
    <row r="150" spans="1:12" ht="15" customHeight="1" x14ac:dyDescent="0.2">
      <c r="A150" s="108" t="s">
        <v>94</v>
      </c>
      <c r="B150" s="83" t="s">
        <v>2</v>
      </c>
      <c r="C150" s="107" t="s">
        <v>83</v>
      </c>
      <c r="D150" s="7">
        <f t="shared" si="32"/>
        <v>725.41</v>
      </c>
      <c r="E150" s="14">
        <f t="shared" ref="E150:K150" si="35">SUM(E151:E154)</f>
        <v>725.41</v>
      </c>
      <c r="F150" s="7">
        <f t="shared" si="35"/>
        <v>0</v>
      </c>
      <c r="G150" s="7">
        <f t="shared" si="35"/>
        <v>0</v>
      </c>
      <c r="H150" s="7">
        <f t="shared" si="35"/>
        <v>0</v>
      </c>
      <c r="I150" s="7">
        <f t="shared" si="35"/>
        <v>0</v>
      </c>
      <c r="J150" s="7">
        <f t="shared" si="35"/>
        <v>0</v>
      </c>
      <c r="K150" s="7">
        <f t="shared" si="35"/>
        <v>0</v>
      </c>
      <c r="L150" s="12"/>
    </row>
    <row r="151" spans="1:12" ht="30" x14ac:dyDescent="0.2">
      <c r="A151" s="108"/>
      <c r="B151" s="83" t="s">
        <v>1</v>
      </c>
      <c r="C151" s="107"/>
      <c r="D151" s="7">
        <f t="shared" si="32"/>
        <v>0</v>
      </c>
      <c r="E151" s="13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12"/>
    </row>
    <row r="152" spans="1:12" ht="30" x14ac:dyDescent="0.2">
      <c r="A152" s="108"/>
      <c r="B152" s="83" t="s">
        <v>7</v>
      </c>
      <c r="C152" s="107"/>
      <c r="D152" s="7">
        <f t="shared" si="32"/>
        <v>0</v>
      </c>
      <c r="E152" s="13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12"/>
    </row>
    <row r="153" spans="1:12" ht="45" x14ac:dyDescent="0.2">
      <c r="A153" s="108"/>
      <c r="B153" s="83" t="s">
        <v>16</v>
      </c>
      <c r="C153" s="107"/>
      <c r="D153" s="7">
        <f t="shared" si="32"/>
        <v>725.41</v>
      </c>
      <c r="E153" s="13">
        <v>725.41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12"/>
    </row>
    <row r="154" spans="1:12" ht="30" x14ac:dyDescent="0.2">
      <c r="A154" s="108"/>
      <c r="B154" s="83" t="s">
        <v>30</v>
      </c>
      <c r="C154" s="107"/>
      <c r="D154" s="7">
        <f t="shared" si="32"/>
        <v>0</v>
      </c>
      <c r="E154" s="13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12"/>
    </row>
    <row r="155" spans="1:12" ht="15" customHeight="1" x14ac:dyDescent="0.2">
      <c r="A155" s="108" t="s">
        <v>95</v>
      </c>
      <c r="B155" s="83" t="s">
        <v>2</v>
      </c>
      <c r="C155" s="107" t="s">
        <v>83</v>
      </c>
      <c r="D155" s="7">
        <f t="shared" si="32"/>
        <v>665.4</v>
      </c>
      <c r="E155" s="14">
        <f t="shared" ref="E155:K155" si="36">SUM(E156:E159)</f>
        <v>665.4</v>
      </c>
      <c r="F155" s="7">
        <f t="shared" si="36"/>
        <v>0</v>
      </c>
      <c r="G155" s="7">
        <f t="shared" si="36"/>
        <v>0</v>
      </c>
      <c r="H155" s="7">
        <f t="shared" si="36"/>
        <v>0</v>
      </c>
      <c r="I155" s="7">
        <f t="shared" si="36"/>
        <v>0</v>
      </c>
      <c r="J155" s="7">
        <f t="shared" si="36"/>
        <v>0</v>
      </c>
      <c r="K155" s="7">
        <f t="shared" si="36"/>
        <v>0</v>
      </c>
      <c r="L155" s="12"/>
    </row>
    <row r="156" spans="1:12" ht="30" x14ac:dyDescent="0.2">
      <c r="A156" s="108"/>
      <c r="B156" s="83" t="s">
        <v>1</v>
      </c>
      <c r="C156" s="107"/>
      <c r="D156" s="7">
        <f t="shared" si="32"/>
        <v>0</v>
      </c>
      <c r="E156" s="13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12"/>
    </row>
    <row r="157" spans="1:12" ht="30" x14ac:dyDescent="0.2">
      <c r="A157" s="108"/>
      <c r="B157" s="83" t="s">
        <v>7</v>
      </c>
      <c r="C157" s="107"/>
      <c r="D157" s="7">
        <f t="shared" si="32"/>
        <v>0</v>
      </c>
      <c r="E157" s="13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12"/>
    </row>
    <row r="158" spans="1:12" ht="45" x14ac:dyDescent="0.2">
      <c r="A158" s="108"/>
      <c r="B158" s="83" t="s">
        <v>16</v>
      </c>
      <c r="C158" s="107"/>
      <c r="D158" s="7">
        <f t="shared" si="32"/>
        <v>665.4</v>
      </c>
      <c r="E158" s="13">
        <v>665.4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12"/>
    </row>
    <row r="159" spans="1:12" ht="34.5" customHeight="1" x14ac:dyDescent="0.2">
      <c r="A159" s="108"/>
      <c r="B159" s="83" t="s">
        <v>30</v>
      </c>
      <c r="C159" s="107"/>
      <c r="D159" s="7">
        <f t="shared" si="32"/>
        <v>0</v>
      </c>
      <c r="E159" s="13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12"/>
    </row>
    <row r="160" spans="1:12" ht="21.75" customHeight="1" x14ac:dyDescent="0.2">
      <c r="A160" s="108" t="s">
        <v>96</v>
      </c>
      <c r="B160" s="83" t="s">
        <v>2</v>
      </c>
      <c r="C160" s="107" t="s">
        <v>83</v>
      </c>
      <c r="D160" s="7">
        <f t="shared" si="32"/>
        <v>6370.41</v>
      </c>
      <c r="E160" s="14">
        <f t="shared" ref="E160:K160" si="37">SUM(E161:E164)</f>
        <v>6370.41</v>
      </c>
      <c r="F160" s="7">
        <f t="shared" si="37"/>
        <v>0</v>
      </c>
      <c r="G160" s="7">
        <f t="shared" si="37"/>
        <v>0</v>
      </c>
      <c r="H160" s="7">
        <f t="shared" si="37"/>
        <v>0</v>
      </c>
      <c r="I160" s="7">
        <f t="shared" si="37"/>
        <v>0</v>
      </c>
      <c r="J160" s="7">
        <f t="shared" si="37"/>
        <v>0</v>
      </c>
      <c r="K160" s="7">
        <f t="shared" si="37"/>
        <v>0</v>
      </c>
      <c r="L160" s="12"/>
    </row>
    <row r="161" spans="1:12" ht="38.25" customHeight="1" x14ac:dyDescent="0.2">
      <c r="A161" s="108"/>
      <c r="B161" s="83" t="s">
        <v>1</v>
      </c>
      <c r="C161" s="107"/>
      <c r="D161" s="7">
        <f t="shared" si="32"/>
        <v>582.70000000000005</v>
      </c>
      <c r="E161" s="13">
        <v>582.70000000000005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12"/>
    </row>
    <row r="162" spans="1:12" ht="38.25" customHeight="1" x14ac:dyDescent="0.2">
      <c r="A162" s="108"/>
      <c r="B162" s="83" t="s">
        <v>7</v>
      </c>
      <c r="C162" s="107"/>
      <c r="D162" s="7">
        <f t="shared" si="32"/>
        <v>496.38</v>
      </c>
      <c r="E162" s="13">
        <v>496.38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12"/>
    </row>
    <row r="163" spans="1:12" ht="52.5" customHeight="1" x14ac:dyDescent="0.2">
      <c r="A163" s="108"/>
      <c r="B163" s="83" t="s">
        <v>16</v>
      </c>
      <c r="C163" s="107"/>
      <c r="D163" s="7">
        <f t="shared" si="32"/>
        <v>5291.33</v>
      </c>
      <c r="E163" s="13">
        <v>5291.33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12"/>
    </row>
    <row r="164" spans="1:12" ht="39" customHeight="1" x14ac:dyDescent="0.2">
      <c r="A164" s="108"/>
      <c r="B164" s="83" t="s">
        <v>30</v>
      </c>
      <c r="C164" s="107"/>
      <c r="D164" s="7">
        <f t="shared" si="32"/>
        <v>0</v>
      </c>
      <c r="E164" s="13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12"/>
    </row>
    <row r="165" spans="1:12" ht="21" customHeight="1" x14ac:dyDescent="0.2">
      <c r="A165" s="108" t="s">
        <v>97</v>
      </c>
      <c r="B165" s="83" t="s">
        <v>2</v>
      </c>
      <c r="C165" s="107" t="s">
        <v>83</v>
      </c>
      <c r="D165" s="7">
        <f t="shared" si="32"/>
        <v>848.52</v>
      </c>
      <c r="E165" s="14">
        <f t="shared" ref="E165:K165" si="38">SUM(E166:E169)</f>
        <v>848.52</v>
      </c>
      <c r="F165" s="7">
        <f t="shared" si="38"/>
        <v>0</v>
      </c>
      <c r="G165" s="7">
        <f t="shared" si="38"/>
        <v>0</v>
      </c>
      <c r="H165" s="7">
        <f t="shared" si="38"/>
        <v>0</v>
      </c>
      <c r="I165" s="7">
        <f t="shared" si="38"/>
        <v>0</v>
      </c>
      <c r="J165" s="7">
        <f t="shared" si="38"/>
        <v>0</v>
      </c>
      <c r="K165" s="7">
        <f t="shared" si="38"/>
        <v>0</v>
      </c>
      <c r="L165" s="12"/>
    </row>
    <row r="166" spans="1:12" ht="30" x14ac:dyDescent="0.2">
      <c r="A166" s="108"/>
      <c r="B166" s="83" t="s">
        <v>1</v>
      </c>
      <c r="C166" s="107"/>
      <c r="D166" s="7">
        <f t="shared" si="32"/>
        <v>0</v>
      </c>
      <c r="E166" s="13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12"/>
    </row>
    <row r="167" spans="1:12" ht="30" customHeight="1" x14ac:dyDescent="0.2">
      <c r="A167" s="108"/>
      <c r="B167" s="83" t="s">
        <v>7</v>
      </c>
      <c r="C167" s="107"/>
      <c r="D167" s="7">
        <f t="shared" si="32"/>
        <v>0</v>
      </c>
      <c r="E167" s="13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12"/>
    </row>
    <row r="168" spans="1:12" ht="45" customHeight="1" x14ac:dyDescent="0.2">
      <c r="A168" s="108"/>
      <c r="B168" s="83" t="s">
        <v>16</v>
      </c>
      <c r="C168" s="107"/>
      <c r="D168" s="7">
        <f t="shared" si="32"/>
        <v>848.52</v>
      </c>
      <c r="E168" s="13">
        <v>848.52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12"/>
    </row>
    <row r="169" spans="1:12" ht="30" x14ac:dyDescent="0.2">
      <c r="A169" s="108"/>
      <c r="B169" s="83" t="s">
        <v>30</v>
      </c>
      <c r="C169" s="107"/>
      <c r="D169" s="7">
        <f t="shared" si="32"/>
        <v>0</v>
      </c>
      <c r="E169" s="13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12"/>
    </row>
    <row r="170" spans="1:12" ht="15" customHeight="1" x14ac:dyDescent="0.2">
      <c r="A170" s="108" t="s">
        <v>98</v>
      </c>
      <c r="B170" s="83" t="s">
        <v>2</v>
      </c>
      <c r="C170" s="107" t="s">
        <v>83</v>
      </c>
      <c r="D170" s="7">
        <f t="shared" si="32"/>
        <v>3682.41</v>
      </c>
      <c r="E170" s="14">
        <f t="shared" ref="E170:K170" si="39">SUM(E171:E174)</f>
        <v>3682.41</v>
      </c>
      <c r="F170" s="7">
        <f t="shared" si="39"/>
        <v>0</v>
      </c>
      <c r="G170" s="7">
        <f t="shared" si="39"/>
        <v>0</v>
      </c>
      <c r="H170" s="7">
        <f t="shared" si="39"/>
        <v>0</v>
      </c>
      <c r="I170" s="7">
        <f t="shared" si="39"/>
        <v>0</v>
      </c>
      <c r="J170" s="7">
        <f t="shared" si="39"/>
        <v>0</v>
      </c>
      <c r="K170" s="7">
        <f t="shared" si="39"/>
        <v>0</v>
      </c>
      <c r="L170" s="12"/>
    </row>
    <row r="171" spans="1:12" ht="30" x14ac:dyDescent="0.2">
      <c r="A171" s="108"/>
      <c r="B171" s="83" t="s">
        <v>1</v>
      </c>
      <c r="C171" s="107"/>
      <c r="D171" s="7">
        <f t="shared" si="32"/>
        <v>0</v>
      </c>
      <c r="E171" s="13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12"/>
    </row>
    <row r="172" spans="1:12" ht="30" customHeight="1" x14ac:dyDescent="0.2">
      <c r="A172" s="108"/>
      <c r="B172" s="83" t="s">
        <v>7</v>
      </c>
      <c r="C172" s="107"/>
      <c r="D172" s="7">
        <f t="shared" si="32"/>
        <v>0</v>
      </c>
      <c r="E172" s="13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12"/>
    </row>
    <row r="173" spans="1:12" ht="45" x14ac:dyDescent="0.2">
      <c r="A173" s="108"/>
      <c r="B173" s="83" t="s">
        <v>16</v>
      </c>
      <c r="C173" s="107"/>
      <c r="D173" s="7">
        <f t="shared" si="32"/>
        <v>3682.41</v>
      </c>
      <c r="E173" s="13">
        <v>3682.41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12"/>
    </row>
    <row r="174" spans="1:12" ht="30" x14ac:dyDescent="0.2">
      <c r="A174" s="108"/>
      <c r="B174" s="83" t="s">
        <v>30</v>
      </c>
      <c r="C174" s="107"/>
      <c r="D174" s="7">
        <f t="shared" si="32"/>
        <v>0</v>
      </c>
      <c r="E174" s="13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12"/>
    </row>
    <row r="175" spans="1:12" ht="15" customHeight="1" x14ac:dyDescent="0.2">
      <c r="A175" s="108" t="s">
        <v>99</v>
      </c>
      <c r="B175" s="83" t="s">
        <v>2</v>
      </c>
      <c r="C175" s="107" t="s">
        <v>83</v>
      </c>
      <c r="D175" s="7">
        <f t="shared" si="32"/>
        <v>3712.46</v>
      </c>
      <c r="E175" s="14">
        <f t="shared" ref="E175:K175" si="40">SUM(E176:E179)</f>
        <v>3712.46</v>
      </c>
      <c r="F175" s="7">
        <f t="shared" si="40"/>
        <v>0</v>
      </c>
      <c r="G175" s="7">
        <f t="shared" si="40"/>
        <v>0</v>
      </c>
      <c r="H175" s="7">
        <f t="shared" si="40"/>
        <v>0</v>
      </c>
      <c r="I175" s="7">
        <f t="shared" si="40"/>
        <v>0</v>
      </c>
      <c r="J175" s="7">
        <f t="shared" si="40"/>
        <v>0</v>
      </c>
      <c r="K175" s="7">
        <f t="shared" si="40"/>
        <v>0</v>
      </c>
      <c r="L175" s="12"/>
    </row>
    <row r="176" spans="1:12" ht="30" customHeight="1" x14ac:dyDescent="0.2">
      <c r="A176" s="108"/>
      <c r="B176" s="83" t="s">
        <v>1</v>
      </c>
      <c r="C176" s="107"/>
      <c r="D176" s="7">
        <f t="shared" si="32"/>
        <v>132.4</v>
      </c>
      <c r="E176" s="13">
        <v>132.4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12"/>
    </row>
    <row r="177" spans="1:12" ht="30" x14ac:dyDescent="0.2">
      <c r="A177" s="108"/>
      <c r="B177" s="83" t="s">
        <v>7</v>
      </c>
      <c r="C177" s="107"/>
      <c r="D177" s="7">
        <f t="shared" si="32"/>
        <v>112.78</v>
      </c>
      <c r="E177" s="13">
        <v>112.78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12"/>
    </row>
    <row r="178" spans="1:12" ht="45" x14ac:dyDescent="0.2">
      <c r="A178" s="108"/>
      <c r="B178" s="83" t="s">
        <v>16</v>
      </c>
      <c r="C178" s="107"/>
      <c r="D178" s="7">
        <f t="shared" si="32"/>
        <v>3467.28</v>
      </c>
      <c r="E178" s="13">
        <v>3467.28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12"/>
    </row>
    <row r="179" spans="1:12" ht="41.25" customHeight="1" x14ac:dyDescent="0.2">
      <c r="A179" s="108"/>
      <c r="B179" s="83" t="s">
        <v>30</v>
      </c>
      <c r="C179" s="107"/>
      <c r="D179" s="7">
        <f t="shared" si="32"/>
        <v>0</v>
      </c>
      <c r="E179" s="13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12"/>
    </row>
    <row r="180" spans="1:12" ht="24.75" customHeight="1" x14ac:dyDescent="0.2">
      <c r="A180" s="108" t="s">
        <v>100</v>
      </c>
      <c r="B180" s="83" t="s">
        <v>2</v>
      </c>
      <c r="C180" s="107" t="s">
        <v>83</v>
      </c>
      <c r="D180" s="7">
        <f t="shared" si="32"/>
        <v>1968.36</v>
      </c>
      <c r="E180" s="14">
        <f t="shared" ref="E180:K180" si="41">SUM(E181:E184)</f>
        <v>1968.36</v>
      </c>
      <c r="F180" s="7">
        <f t="shared" si="41"/>
        <v>0</v>
      </c>
      <c r="G180" s="7">
        <f t="shared" si="41"/>
        <v>0</v>
      </c>
      <c r="H180" s="7">
        <f t="shared" si="41"/>
        <v>0</v>
      </c>
      <c r="I180" s="7">
        <f t="shared" si="41"/>
        <v>0</v>
      </c>
      <c r="J180" s="7">
        <f t="shared" si="41"/>
        <v>0</v>
      </c>
      <c r="K180" s="7">
        <f t="shared" si="41"/>
        <v>0</v>
      </c>
      <c r="L180" s="12"/>
    </row>
    <row r="181" spans="1:12" ht="48" customHeight="1" x14ac:dyDescent="0.2">
      <c r="A181" s="108"/>
      <c r="B181" s="83" t="s">
        <v>1</v>
      </c>
      <c r="C181" s="107"/>
      <c r="D181" s="7">
        <f t="shared" si="32"/>
        <v>0</v>
      </c>
      <c r="E181" s="13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12"/>
    </row>
    <row r="182" spans="1:12" ht="30" customHeight="1" x14ac:dyDescent="0.2">
      <c r="A182" s="108"/>
      <c r="B182" s="83" t="s">
        <v>7</v>
      </c>
      <c r="C182" s="107"/>
      <c r="D182" s="7">
        <f t="shared" si="32"/>
        <v>0</v>
      </c>
      <c r="E182" s="13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12"/>
    </row>
    <row r="183" spans="1:12" ht="54.75" customHeight="1" x14ac:dyDescent="0.2">
      <c r="A183" s="108"/>
      <c r="B183" s="83" t="s">
        <v>16</v>
      </c>
      <c r="C183" s="107"/>
      <c r="D183" s="7">
        <f t="shared" si="32"/>
        <v>1968.36</v>
      </c>
      <c r="E183" s="13">
        <v>1968.36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12"/>
    </row>
    <row r="184" spans="1:12" ht="30" x14ac:dyDescent="0.2">
      <c r="A184" s="108"/>
      <c r="B184" s="83" t="s">
        <v>30</v>
      </c>
      <c r="C184" s="107"/>
      <c r="D184" s="7">
        <f t="shared" si="32"/>
        <v>0</v>
      </c>
      <c r="E184" s="13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12"/>
    </row>
    <row r="185" spans="1:12" ht="15" customHeight="1" x14ac:dyDescent="0.2">
      <c r="A185" s="108" t="s">
        <v>101</v>
      </c>
      <c r="B185" s="83" t="s">
        <v>2</v>
      </c>
      <c r="C185" s="107" t="s">
        <v>83</v>
      </c>
      <c r="D185" s="7">
        <f t="shared" si="32"/>
        <v>0</v>
      </c>
      <c r="E185" s="14">
        <f t="shared" ref="E185:K185" si="42">SUM(E186:E189)</f>
        <v>0</v>
      </c>
      <c r="F185" s="7">
        <f t="shared" si="42"/>
        <v>0</v>
      </c>
      <c r="G185" s="7">
        <f t="shared" si="42"/>
        <v>0</v>
      </c>
      <c r="H185" s="7">
        <f t="shared" si="42"/>
        <v>0</v>
      </c>
      <c r="I185" s="7">
        <f t="shared" si="42"/>
        <v>0</v>
      </c>
      <c r="J185" s="7">
        <f t="shared" si="42"/>
        <v>0</v>
      </c>
      <c r="K185" s="7">
        <f t="shared" si="42"/>
        <v>0</v>
      </c>
      <c r="L185" s="12"/>
    </row>
    <row r="186" spans="1:12" ht="30" x14ac:dyDescent="0.2">
      <c r="A186" s="108"/>
      <c r="B186" s="83" t="s">
        <v>1</v>
      </c>
      <c r="C186" s="107"/>
      <c r="D186" s="7">
        <f t="shared" si="32"/>
        <v>0</v>
      </c>
      <c r="E186" s="13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12"/>
    </row>
    <row r="187" spans="1:12" ht="30" customHeight="1" x14ac:dyDescent="0.2">
      <c r="A187" s="108"/>
      <c r="B187" s="83" t="s">
        <v>7</v>
      </c>
      <c r="C187" s="107"/>
      <c r="D187" s="7">
        <f t="shared" si="32"/>
        <v>0</v>
      </c>
      <c r="E187" s="13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12"/>
    </row>
    <row r="188" spans="1:12" ht="45" x14ac:dyDescent="0.2">
      <c r="A188" s="108"/>
      <c r="B188" s="83" t="s">
        <v>16</v>
      </c>
      <c r="C188" s="107"/>
      <c r="D188" s="7">
        <f t="shared" si="32"/>
        <v>0</v>
      </c>
      <c r="E188" s="13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12"/>
    </row>
    <row r="189" spans="1:12" ht="30" x14ac:dyDescent="0.2">
      <c r="A189" s="108"/>
      <c r="B189" s="83" t="s">
        <v>30</v>
      </c>
      <c r="C189" s="107"/>
      <c r="D189" s="7">
        <f t="shared" si="32"/>
        <v>0</v>
      </c>
      <c r="E189" s="13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12"/>
    </row>
    <row r="190" spans="1:12" ht="15" customHeight="1" x14ac:dyDescent="0.2">
      <c r="A190" s="108" t="s">
        <v>102</v>
      </c>
      <c r="B190" s="83" t="s">
        <v>2</v>
      </c>
      <c r="C190" s="107" t="s">
        <v>83</v>
      </c>
      <c r="D190" s="7">
        <f t="shared" si="32"/>
        <v>5515.43</v>
      </c>
      <c r="E190" s="14">
        <f t="shared" ref="E190:K190" si="43">SUM(E191:E194)</f>
        <v>5515.43</v>
      </c>
      <c r="F190" s="7">
        <f t="shared" si="43"/>
        <v>0</v>
      </c>
      <c r="G190" s="7">
        <f t="shared" si="43"/>
        <v>0</v>
      </c>
      <c r="H190" s="7">
        <f t="shared" si="43"/>
        <v>0</v>
      </c>
      <c r="I190" s="7">
        <f t="shared" si="43"/>
        <v>0</v>
      </c>
      <c r="J190" s="7">
        <f t="shared" si="43"/>
        <v>0</v>
      </c>
      <c r="K190" s="7">
        <f t="shared" si="43"/>
        <v>0</v>
      </c>
      <c r="L190" s="12"/>
    </row>
    <row r="191" spans="1:12" ht="30" x14ac:dyDescent="0.2">
      <c r="A191" s="108"/>
      <c r="B191" s="83" t="s">
        <v>1</v>
      </c>
      <c r="C191" s="107"/>
      <c r="D191" s="7">
        <f t="shared" si="32"/>
        <v>0</v>
      </c>
      <c r="E191" s="13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12"/>
    </row>
    <row r="192" spans="1:12" ht="30" x14ac:dyDescent="0.2">
      <c r="A192" s="108"/>
      <c r="B192" s="83" t="s">
        <v>7</v>
      </c>
      <c r="C192" s="107"/>
      <c r="D192" s="7">
        <f t="shared" si="32"/>
        <v>0</v>
      </c>
      <c r="E192" s="13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12"/>
    </row>
    <row r="193" spans="1:12" ht="45" x14ac:dyDescent="0.2">
      <c r="A193" s="108"/>
      <c r="B193" s="83" t="s">
        <v>16</v>
      </c>
      <c r="C193" s="107"/>
      <c r="D193" s="7">
        <f t="shared" si="32"/>
        <v>5515.43</v>
      </c>
      <c r="E193" s="13">
        <v>5515.43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12"/>
    </row>
    <row r="194" spans="1:12" ht="30" x14ac:dyDescent="0.2">
      <c r="A194" s="108"/>
      <c r="B194" s="83" t="s">
        <v>30</v>
      </c>
      <c r="C194" s="107"/>
      <c r="D194" s="7">
        <f t="shared" si="32"/>
        <v>0</v>
      </c>
      <c r="E194" s="13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12"/>
    </row>
    <row r="195" spans="1:12" ht="15" customHeight="1" x14ac:dyDescent="0.2">
      <c r="A195" s="108" t="s">
        <v>103</v>
      </c>
      <c r="B195" s="83" t="s">
        <v>2</v>
      </c>
      <c r="C195" s="107" t="s">
        <v>83</v>
      </c>
      <c r="D195" s="7">
        <f t="shared" si="32"/>
        <v>4270.24</v>
      </c>
      <c r="E195" s="14">
        <f t="shared" ref="E195:K195" si="44">SUM(E196:E199)</f>
        <v>4270.24</v>
      </c>
      <c r="F195" s="7">
        <f t="shared" si="44"/>
        <v>0</v>
      </c>
      <c r="G195" s="7">
        <f t="shared" si="44"/>
        <v>0</v>
      </c>
      <c r="H195" s="7">
        <f t="shared" si="44"/>
        <v>0</v>
      </c>
      <c r="I195" s="7">
        <f t="shared" si="44"/>
        <v>0</v>
      </c>
      <c r="J195" s="7">
        <f t="shared" si="44"/>
        <v>0</v>
      </c>
      <c r="K195" s="7">
        <f t="shared" si="44"/>
        <v>0</v>
      </c>
      <c r="L195" s="12"/>
    </row>
    <row r="196" spans="1:12" ht="30" x14ac:dyDescent="0.2">
      <c r="A196" s="108"/>
      <c r="B196" s="83" t="s">
        <v>1</v>
      </c>
      <c r="C196" s="107"/>
      <c r="D196" s="7">
        <f t="shared" si="32"/>
        <v>0</v>
      </c>
      <c r="E196" s="13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12"/>
    </row>
    <row r="197" spans="1:12" ht="30" customHeight="1" x14ac:dyDescent="0.2">
      <c r="A197" s="108"/>
      <c r="B197" s="83" t="s">
        <v>7</v>
      </c>
      <c r="C197" s="107"/>
      <c r="D197" s="7">
        <f t="shared" si="32"/>
        <v>0</v>
      </c>
      <c r="E197" s="13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12"/>
    </row>
    <row r="198" spans="1:12" ht="54.75" customHeight="1" x14ac:dyDescent="0.2">
      <c r="A198" s="108"/>
      <c r="B198" s="83" t="s">
        <v>16</v>
      </c>
      <c r="C198" s="107"/>
      <c r="D198" s="7">
        <f t="shared" si="32"/>
        <v>4270.24</v>
      </c>
      <c r="E198" s="13">
        <v>4270.24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12"/>
    </row>
    <row r="199" spans="1:12" ht="36" customHeight="1" x14ac:dyDescent="0.2">
      <c r="A199" s="108"/>
      <c r="B199" s="83" t="s">
        <v>30</v>
      </c>
      <c r="C199" s="107"/>
      <c r="D199" s="7">
        <f t="shared" si="32"/>
        <v>0</v>
      </c>
      <c r="E199" s="13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12"/>
    </row>
    <row r="200" spans="1:12" ht="24" customHeight="1" x14ac:dyDescent="0.2">
      <c r="A200" s="108" t="s">
        <v>104</v>
      </c>
      <c r="B200" s="83" t="s">
        <v>2</v>
      </c>
      <c r="C200" s="107" t="s">
        <v>83</v>
      </c>
      <c r="D200" s="7">
        <f t="shared" si="32"/>
        <v>2170.39</v>
      </c>
      <c r="E200" s="14">
        <f t="shared" ref="E200:K200" si="45">SUM(E201:E204)</f>
        <v>2170.39</v>
      </c>
      <c r="F200" s="7">
        <f t="shared" si="45"/>
        <v>0</v>
      </c>
      <c r="G200" s="7">
        <f t="shared" si="45"/>
        <v>0</v>
      </c>
      <c r="H200" s="7">
        <f t="shared" si="45"/>
        <v>0</v>
      </c>
      <c r="I200" s="7">
        <f t="shared" si="45"/>
        <v>0</v>
      </c>
      <c r="J200" s="7">
        <f t="shared" si="45"/>
        <v>0</v>
      </c>
      <c r="K200" s="7">
        <f t="shared" si="45"/>
        <v>0</v>
      </c>
      <c r="L200" s="12"/>
    </row>
    <row r="201" spans="1:12" ht="39" customHeight="1" x14ac:dyDescent="0.2">
      <c r="A201" s="108"/>
      <c r="B201" s="83" t="s">
        <v>1</v>
      </c>
      <c r="C201" s="107"/>
      <c r="D201" s="7">
        <f t="shared" si="32"/>
        <v>0</v>
      </c>
      <c r="E201" s="13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12"/>
    </row>
    <row r="202" spans="1:12" ht="36" customHeight="1" x14ac:dyDescent="0.2">
      <c r="A202" s="108"/>
      <c r="B202" s="83" t="s">
        <v>7</v>
      </c>
      <c r="C202" s="107"/>
      <c r="D202" s="7">
        <f t="shared" si="32"/>
        <v>0</v>
      </c>
      <c r="E202" s="13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12"/>
    </row>
    <row r="203" spans="1:12" ht="53.25" customHeight="1" x14ac:dyDescent="0.2">
      <c r="A203" s="108"/>
      <c r="B203" s="83" t="s">
        <v>16</v>
      </c>
      <c r="C203" s="107"/>
      <c r="D203" s="7">
        <f t="shared" si="32"/>
        <v>2170.39</v>
      </c>
      <c r="E203" s="13">
        <v>2170.39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12"/>
    </row>
    <row r="204" spans="1:12" ht="30" x14ac:dyDescent="0.2">
      <c r="A204" s="108"/>
      <c r="B204" s="83" t="s">
        <v>30</v>
      </c>
      <c r="C204" s="107"/>
      <c r="D204" s="7">
        <f t="shared" ref="D204:D267" si="46">SUM(E204:I204)</f>
        <v>0</v>
      </c>
      <c r="E204" s="13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12"/>
    </row>
    <row r="205" spans="1:12" ht="15" customHeight="1" x14ac:dyDescent="0.2">
      <c r="A205" s="108" t="s">
        <v>105</v>
      </c>
      <c r="B205" s="83" t="s">
        <v>2</v>
      </c>
      <c r="C205" s="107" t="s">
        <v>83</v>
      </c>
      <c r="D205" s="7">
        <f t="shared" si="46"/>
        <v>627.61</v>
      </c>
      <c r="E205" s="14">
        <f t="shared" ref="E205:K205" si="47">SUM(E206:E209)</f>
        <v>627.61</v>
      </c>
      <c r="F205" s="7">
        <f t="shared" si="47"/>
        <v>0</v>
      </c>
      <c r="G205" s="7">
        <f t="shared" si="47"/>
        <v>0</v>
      </c>
      <c r="H205" s="7">
        <f t="shared" si="47"/>
        <v>0</v>
      </c>
      <c r="I205" s="7">
        <f t="shared" si="47"/>
        <v>0</v>
      </c>
      <c r="J205" s="7">
        <f t="shared" si="47"/>
        <v>0</v>
      </c>
      <c r="K205" s="7">
        <f t="shared" si="47"/>
        <v>0</v>
      </c>
      <c r="L205" s="12"/>
    </row>
    <row r="206" spans="1:12" ht="30" x14ac:dyDescent="0.2">
      <c r="A206" s="108"/>
      <c r="B206" s="83" t="s">
        <v>1</v>
      </c>
      <c r="C206" s="107"/>
      <c r="D206" s="7">
        <f t="shared" si="46"/>
        <v>0</v>
      </c>
      <c r="E206" s="13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12"/>
    </row>
    <row r="207" spans="1:12" ht="30" customHeight="1" x14ac:dyDescent="0.2">
      <c r="A207" s="108"/>
      <c r="B207" s="83" t="s">
        <v>7</v>
      </c>
      <c r="C207" s="107"/>
      <c r="D207" s="7">
        <f t="shared" si="46"/>
        <v>0</v>
      </c>
      <c r="E207" s="13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12"/>
    </row>
    <row r="208" spans="1:12" ht="45" x14ac:dyDescent="0.2">
      <c r="A208" s="108"/>
      <c r="B208" s="83" t="s">
        <v>16</v>
      </c>
      <c r="C208" s="107"/>
      <c r="D208" s="7">
        <f t="shared" si="46"/>
        <v>627.61</v>
      </c>
      <c r="E208" s="13">
        <v>627.61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12"/>
    </row>
    <row r="209" spans="1:12" ht="30" x14ac:dyDescent="0.2">
      <c r="A209" s="108"/>
      <c r="B209" s="83" t="s">
        <v>30</v>
      </c>
      <c r="C209" s="107"/>
      <c r="D209" s="7">
        <f t="shared" si="46"/>
        <v>0</v>
      </c>
      <c r="E209" s="13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12"/>
    </row>
    <row r="210" spans="1:12" ht="15" customHeight="1" x14ac:dyDescent="0.2">
      <c r="A210" s="108" t="s">
        <v>106</v>
      </c>
      <c r="B210" s="83" t="s">
        <v>2</v>
      </c>
      <c r="C210" s="107" t="s">
        <v>83</v>
      </c>
      <c r="D210" s="7">
        <f t="shared" si="46"/>
        <v>1476.93</v>
      </c>
      <c r="E210" s="14">
        <f t="shared" ref="E210:K210" si="48">SUM(E211:E214)</f>
        <v>1476.93</v>
      </c>
      <c r="F210" s="7">
        <f t="shared" si="48"/>
        <v>0</v>
      </c>
      <c r="G210" s="7">
        <f t="shared" si="48"/>
        <v>0</v>
      </c>
      <c r="H210" s="7">
        <f t="shared" si="48"/>
        <v>0</v>
      </c>
      <c r="I210" s="7">
        <f t="shared" si="48"/>
        <v>0</v>
      </c>
      <c r="J210" s="7">
        <f t="shared" si="48"/>
        <v>0</v>
      </c>
      <c r="K210" s="7">
        <f t="shared" si="48"/>
        <v>0</v>
      </c>
      <c r="L210" s="12"/>
    </row>
    <row r="211" spans="1:12" ht="30" x14ac:dyDescent="0.2">
      <c r="A211" s="108"/>
      <c r="B211" s="83" t="s">
        <v>1</v>
      </c>
      <c r="C211" s="107"/>
      <c r="D211" s="7">
        <f t="shared" si="46"/>
        <v>0</v>
      </c>
      <c r="E211" s="13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12"/>
    </row>
    <row r="212" spans="1:12" ht="30" customHeight="1" x14ac:dyDescent="0.2">
      <c r="A212" s="108"/>
      <c r="B212" s="83" t="s">
        <v>7</v>
      </c>
      <c r="C212" s="107"/>
      <c r="D212" s="7">
        <f t="shared" si="46"/>
        <v>0</v>
      </c>
      <c r="E212" s="13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12"/>
    </row>
    <row r="213" spans="1:12" ht="45" x14ac:dyDescent="0.2">
      <c r="A213" s="108"/>
      <c r="B213" s="83" t="s">
        <v>16</v>
      </c>
      <c r="C213" s="107"/>
      <c r="D213" s="7">
        <f t="shared" si="46"/>
        <v>1476.93</v>
      </c>
      <c r="E213" s="13">
        <v>1476.93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12"/>
    </row>
    <row r="214" spans="1:12" ht="30" x14ac:dyDescent="0.2">
      <c r="A214" s="108"/>
      <c r="B214" s="83" t="s">
        <v>30</v>
      </c>
      <c r="C214" s="107"/>
      <c r="D214" s="7">
        <f t="shared" si="46"/>
        <v>0</v>
      </c>
      <c r="E214" s="13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12"/>
    </row>
    <row r="215" spans="1:12" ht="15" customHeight="1" x14ac:dyDescent="0.2">
      <c r="A215" s="108" t="s">
        <v>107</v>
      </c>
      <c r="B215" s="83" t="s">
        <v>2</v>
      </c>
      <c r="C215" s="107" t="s">
        <v>83</v>
      </c>
      <c r="D215" s="7">
        <f t="shared" si="46"/>
        <v>5478.41</v>
      </c>
      <c r="E215" s="14">
        <f t="shared" ref="E215:K215" si="49">SUM(E216:E219)</f>
        <v>5478.41</v>
      </c>
      <c r="F215" s="7">
        <f t="shared" si="49"/>
        <v>0</v>
      </c>
      <c r="G215" s="7">
        <f t="shared" si="49"/>
        <v>0</v>
      </c>
      <c r="H215" s="7">
        <f t="shared" si="49"/>
        <v>0</v>
      </c>
      <c r="I215" s="7">
        <f t="shared" si="49"/>
        <v>0</v>
      </c>
      <c r="J215" s="7">
        <f t="shared" si="49"/>
        <v>0</v>
      </c>
      <c r="K215" s="7">
        <f t="shared" si="49"/>
        <v>0</v>
      </c>
      <c r="L215" s="12"/>
    </row>
    <row r="216" spans="1:12" ht="30" customHeight="1" x14ac:dyDescent="0.2">
      <c r="A216" s="108"/>
      <c r="B216" s="83" t="s">
        <v>1</v>
      </c>
      <c r="C216" s="107"/>
      <c r="D216" s="7">
        <f t="shared" si="46"/>
        <v>422</v>
      </c>
      <c r="E216" s="13">
        <v>422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12"/>
    </row>
    <row r="217" spans="1:12" ht="30" x14ac:dyDescent="0.2">
      <c r="A217" s="108"/>
      <c r="B217" s="83" t="s">
        <v>7</v>
      </c>
      <c r="C217" s="107"/>
      <c r="D217" s="7">
        <f t="shared" si="46"/>
        <v>359.48</v>
      </c>
      <c r="E217" s="13">
        <v>359.48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12"/>
    </row>
    <row r="218" spans="1:12" ht="45" x14ac:dyDescent="0.2">
      <c r="A218" s="108"/>
      <c r="B218" s="83" t="s">
        <v>16</v>
      </c>
      <c r="C218" s="107"/>
      <c r="D218" s="7">
        <f t="shared" si="46"/>
        <v>4696.93</v>
      </c>
      <c r="E218" s="13">
        <v>4696.93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12"/>
    </row>
    <row r="219" spans="1:12" ht="32.25" customHeight="1" x14ac:dyDescent="0.2">
      <c r="A219" s="108"/>
      <c r="B219" s="83" t="s">
        <v>30</v>
      </c>
      <c r="C219" s="107"/>
      <c r="D219" s="7">
        <f t="shared" si="46"/>
        <v>0</v>
      </c>
      <c r="E219" s="13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12"/>
    </row>
    <row r="220" spans="1:12" ht="26.25" customHeight="1" x14ac:dyDescent="0.2">
      <c r="A220" s="108" t="s">
        <v>108</v>
      </c>
      <c r="B220" s="83" t="s">
        <v>2</v>
      </c>
      <c r="C220" s="107" t="s">
        <v>83</v>
      </c>
      <c r="D220" s="7">
        <f t="shared" si="46"/>
        <v>1564.13</v>
      </c>
      <c r="E220" s="14">
        <f t="shared" ref="E220:K220" si="50">SUM(E221:E224)</f>
        <v>1564.13</v>
      </c>
      <c r="F220" s="7">
        <f t="shared" si="50"/>
        <v>0</v>
      </c>
      <c r="G220" s="7">
        <f t="shared" si="50"/>
        <v>0</v>
      </c>
      <c r="H220" s="7">
        <f t="shared" si="50"/>
        <v>0</v>
      </c>
      <c r="I220" s="7">
        <f t="shared" si="50"/>
        <v>0</v>
      </c>
      <c r="J220" s="7">
        <f t="shared" si="50"/>
        <v>0</v>
      </c>
      <c r="K220" s="7">
        <f t="shared" si="50"/>
        <v>0</v>
      </c>
      <c r="L220" s="12"/>
    </row>
    <row r="221" spans="1:12" ht="42" customHeight="1" x14ac:dyDescent="0.2">
      <c r="A221" s="108"/>
      <c r="B221" s="83" t="s">
        <v>1</v>
      </c>
      <c r="C221" s="107"/>
      <c r="D221" s="7">
        <f t="shared" si="46"/>
        <v>0</v>
      </c>
      <c r="E221" s="13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12"/>
    </row>
    <row r="222" spans="1:12" ht="45" customHeight="1" x14ac:dyDescent="0.2">
      <c r="A222" s="108"/>
      <c r="B222" s="83" t="s">
        <v>7</v>
      </c>
      <c r="C222" s="107"/>
      <c r="D222" s="7">
        <f t="shared" si="46"/>
        <v>0</v>
      </c>
      <c r="E222" s="13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12"/>
    </row>
    <row r="223" spans="1:12" ht="52.5" customHeight="1" x14ac:dyDescent="0.2">
      <c r="A223" s="108"/>
      <c r="B223" s="83" t="s">
        <v>16</v>
      </c>
      <c r="C223" s="107"/>
      <c r="D223" s="7">
        <f t="shared" si="46"/>
        <v>1564.13</v>
      </c>
      <c r="E223" s="13">
        <v>1564.13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12"/>
    </row>
    <row r="224" spans="1:12" ht="32.25" customHeight="1" x14ac:dyDescent="0.2">
      <c r="A224" s="108"/>
      <c r="B224" s="83" t="s">
        <v>30</v>
      </c>
      <c r="C224" s="107"/>
      <c r="D224" s="7">
        <f t="shared" si="46"/>
        <v>0</v>
      </c>
      <c r="E224" s="13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12"/>
    </row>
    <row r="225" spans="1:12" ht="15" customHeight="1" x14ac:dyDescent="0.2">
      <c r="A225" s="108" t="s">
        <v>109</v>
      </c>
      <c r="B225" s="83" t="s">
        <v>2</v>
      </c>
      <c r="C225" s="107" t="s">
        <v>83</v>
      </c>
      <c r="D225" s="7">
        <f t="shared" si="46"/>
        <v>5078.66</v>
      </c>
      <c r="E225" s="14">
        <f t="shared" ref="E225:K225" si="51">SUM(E226:E229)</f>
        <v>5078.66</v>
      </c>
      <c r="F225" s="7">
        <f t="shared" si="51"/>
        <v>0</v>
      </c>
      <c r="G225" s="7">
        <f t="shared" si="51"/>
        <v>0</v>
      </c>
      <c r="H225" s="7">
        <f t="shared" si="51"/>
        <v>0</v>
      </c>
      <c r="I225" s="7">
        <f t="shared" si="51"/>
        <v>0</v>
      </c>
      <c r="J225" s="7">
        <f t="shared" si="51"/>
        <v>0</v>
      </c>
      <c r="K225" s="7">
        <f t="shared" si="51"/>
        <v>0</v>
      </c>
      <c r="L225" s="12"/>
    </row>
    <row r="226" spans="1:12" ht="30" customHeight="1" x14ac:dyDescent="0.2">
      <c r="A226" s="108"/>
      <c r="B226" s="83" t="s">
        <v>1</v>
      </c>
      <c r="C226" s="107"/>
      <c r="D226" s="7">
        <f t="shared" si="46"/>
        <v>513.69000000000005</v>
      </c>
      <c r="E226" s="13">
        <v>513.69000000000005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12"/>
    </row>
    <row r="227" spans="1:12" ht="30" x14ac:dyDescent="0.2">
      <c r="A227" s="108"/>
      <c r="B227" s="83" t="s">
        <v>7</v>
      </c>
      <c r="C227" s="107"/>
      <c r="D227" s="7">
        <f t="shared" si="46"/>
        <v>437.59</v>
      </c>
      <c r="E227" s="13">
        <v>437.59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12"/>
    </row>
    <row r="228" spans="1:12" ht="45" x14ac:dyDescent="0.2">
      <c r="A228" s="108"/>
      <c r="B228" s="83" t="s">
        <v>16</v>
      </c>
      <c r="C228" s="107"/>
      <c r="D228" s="7">
        <f t="shared" si="46"/>
        <v>4127.38</v>
      </c>
      <c r="E228" s="13">
        <v>4127.38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12"/>
    </row>
    <row r="229" spans="1:12" ht="32.25" customHeight="1" x14ac:dyDescent="0.2">
      <c r="A229" s="108"/>
      <c r="B229" s="83" t="s">
        <v>30</v>
      </c>
      <c r="C229" s="107"/>
      <c r="D229" s="7">
        <f t="shared" si="46"/>
        <v>0</v>
      </c>
      <c r="E229" s="13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12"/>
    </row>
    <row r="230" spans="1:12" ht="15" customHeight="1" x14ac:dyDescent="0.2">
      <c r="A230" s="108" t="s">
        <v>110</v>
      </c>
      <c r="B230" s="83" t="s">
        <v>2</v>
      </c>
      <c r="C230" s="107" t="s">
        <v>83</v>
      </c>
      <c r="D230" s="7">
        <f t="shared" si="46"/>
        <v>1821</v>
      </c>
      <c r="E230" s="14">
        <f t="shared" ref="E230:K230" si="52">SUM(E231:E234)</f>
        <v>1821</v>
      </c>
      <c r="F230" s="7">
        <f t="shared" si="52"/>
        <v>0</v>
      </c>
      <c r="G230" s="7">
        <f t="shared" si="52"/>
        <v>0</v>
      </c>
      <c r="H230" s="7">
        <f t="shared" si="52"/>
        <v>0</v>
      </c>
      <c r="I230" s="7">
        <f t="shared" si="52"/>
        <v>0</v>
      </c>
      <c r="J230" s="7">
        <f t="shared" si="52"/>
        <v>0</v>
      </c>
      <c r="K230" s="7">
        <f t="shared" si="52"/>
        <v>0</v>
      </c>
      <c r="L230" s="12"/>
    </row>
    <row r="231" spans="1:12" ht="30" x14ac:dyDescent="0.2">
      <c r="A231" s="108"/>
      <c r="B231" s="83" t="s">
        <v>1</v>
      </c>
      <c r="C231" s="107"/>
      <c r="D231" s="7">
        <f t="shared" si="46"/>
        <v>0</v>
      </c>
      <c r="E231" s="13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12"/>
    </row>
    <row r="232" spans="1:12" ht="30" customHeight="1" x14ac:dyDescent="0.2">
      <c r="A232" s="108"/>
      <c r="B232" s="83" t="s">
        <v>7</v>
      </c>
      <c r="C232" s="107"/>
      <c r="D232" s="7">
        <f t="shared" si="46"/>
        <v>0</v>
      </c>
      <c r="E232" s="13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12"/>
    </row>
    <row r="233" spans="1:12" ht="45" x14ac:dyDescent="0.2">
      <c r="A233" s="108"/>
      <c r="B233" s="83" t="s">
        <v>16</v>
      </c>
      <c r="C233" s="107"/>
      <c r="D233" s="7">
        <f t="shared" si="46"/>
        <v>1821</v>
      </c>
      <c r="E233" s="13">
        <v>1821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12"/>
    </row>
    <row r="234" spans="1:12" ht="32.25" customHeight="1" x14ac:dyDescent="0.2">
      <c r="A234" s="108"/>
      <c r="B234" s="83" t="s">
        <v>30</v>
      </c>
      <c r="C234" s="107"/>
      <c r="D234" s="7">
        <f t="shared" si="46"/>
        <v>0</v>
      </c>
      <c r="E234" s="13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12"/>
    </row>
    <row r="235" spans="1:12" ht="15" customHeight="1" x14ac:dyDescent="0.2">
      <c r="A235" s="108" t="s">
        <v>111</v>
      </c>
      <c r="B235" s="83" t="s">
        <v>2</v>
      </c>
      <c r="C235" s="107" t="s">
        <v>83</v>
      </c>
      <c r="D235" s="7">
        <f t="shared" si="46"/>
        <v>4220.37</v>
      </c>
      <c r="E235" s="14">
        <f t="shared" ref="E235:K235" si="53">SUM(E236:E239)</f>
        <v>4220.37</v>
      </c>
      <c r="F235" s="7">
        <f t="shared" si="53"/>
        <v>0</v>
      </c>
      <c r="G235" s="7">
        <f t="shared" si="53"/>
        <v>0</v>
      </c>
      <c r="H235" s="7">
        <f t="shared" si="53"/>
        <v>0</v>
      </c>
      <c r="I235" s="7">
        <f t="shared" si="53"/>
        <v>0</v>
      </c>
      <c r="J235" s="7">
        <f t="shared" si="53"/>
        <v>0</v>
      </c>
      <c r="K235" s="7">
        <f t="shared" si="53"/>
        <v>0</v>
      </c>
      <c r="L235" s="12"/>
    </row>
    <row r="236" spans="1:12" ht="30" customHeight="1" x14ac:dyDescent="0.2">
      <c r="A236" s="108"/>
      <c r="B236" s="83" t="s">
        <v>1</v>
      </c>
      <c r="C236" s="107"/>
      <c r="D236" s="7">
        <f t="shared" si="46"/>
        <v>357.98</v>
      </c>
      <c r="E236" s="13">
        <v>357.98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12"/>
    </row>
    <row r="237" spans="1:12" ht="30" x14ac:dyDescent="0.2">
      <c r="A237" s="108"/>
      <c r="B237" s="83" t="s">
        <v>7</v>
      </c>
      <c r="C237" s="107"/>
      <c r="D237" s="7">
        <f t="shared" si="46"/>
        <v>304.95</v>
      </c>
      <c r="E237" s="13">
        <v>304.95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12"/>
    </row>
    <row r="238" spans="1:12" ht="45" x14ac:dyDescent="0.2">
      <c r="A238" s="108"/>
      <c r="B238" s="83" t="s">
        <v>16</v>
      </c>
      <c r="C238" s="107"/>
      <c r="D238" s="7">
        <f t="shared" si="46"/>
        <v>3557.44</v>
      </c>
      <c r="E238" s="13">
        <v>3557.44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12"/>
    </row>
    <row r="239" spans="1:12" ht="32.25" customHeight="1" x14ac:dyDescent="0.2">
      <c r="A239" s="108"/>
      <c r="B239" s="83" t="s">
        <v>30</v>
      </c>
      <c r="C239" s="107"/>
      <c r="D239" s="7">
        <f t="shared" si="46"/>
        <v>0</v>
      </c>
      <c r="E239" s="13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12"/>
    </row>
    <row r="240" spans="1:12" ht="22.5" customHeight="1" x14ac:dyDescent="0.2">
      <c r="A240" s="108" t="s">
        <v>112</v>
      </c>
      <c r="B240" s="83" t="s">
        <v>2</v>
      </c>
      <c r="C240" s="107" t="s">
        <v>83</v>
      </c>
      <c r="D240" s="7">
        <f t="shared" si="46"/>
        <v>728.72</v>
      </c>
      <c r="E240" s="14">
        <f t="shared" ref="E240:K240" si="54">SUM(E241:E244)</f>
        <v>728.72</v>
      </c>
      <c r="F240" s="7">
        <f t="shared" si="54"/>
        <v>0</v>
      </c>
      <c r="G240" s="7">
        <f t="shared" si="54"/>
        <v>0</v>
      </c>
      <c r="H240" s="7">
        <f t="shared" si="54"/>
        <v>0</v>
      </c>
      <c r="I240" s="7">
        <f t="shared" si="54"/>
        <v>0</v>
      </c>
      <c r="J240" s="7">
        <f t="shared" si="54"/>
        <v>0</v>
      </c>
      <c r="K240" s="7">
        <f t="shared" si="54"/>
        <v>0</v>
      </c>
      <c r="L240" s="12"/>
    </row>
    <row r="241" spans="1:12" ht="42" customHeight="1" x14ac:dyDescent="0.2">
      <c r="A241" s="108"/>
      <c r="B241" s="83" t="s">
        <v>1</v>
      </c>
      <c r="C241" s="107"/>
      <c r="D241" s="7">
        <f t="shared" si="46"/>
        <v>0</v>
      </c>
      <c r="E241" s="13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12"/>
    </row>
    <row r="242" spans="1:12" ht="39.75" customHeight="1" x14ac:dyDescent="0.2">
      <c r="A242" s="108"/>
      <c r="B242" s="83" t="s">
        <v>7</v>
      </c>
      <c r="C242" s="107"/>
      <c r="D242" s="7">
        <f t="shared" si="46"/>
        <v>0</v>
      </c>
      <c r="E242" s="13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12"/>
    </row>
    <row r="243" spans="1:12" ht="54.75" customHeight="1" x14ac:dyDescent="0.2">
      <c r="A243" s="108"/>
      <c r="B243" s="83" t="s">
        <v>16</v>
      </c>
      <c r="C243" s="107"/>
      <c r="D243" s="7">
        <f t="shared" si="46"/>
        <v>728.72</v>
      </c>
      <c r="E243" s="13">
        <v>728.72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12"/>
    </row>
    <row r="244" spans="1:12" ht="37.5" customHeight="1" x14ac:dyDescent="0.2">
      <c r="A244" s="108"/>
      <c r="B244" s="83" t="s">
        <v>30</v>
      </c>
      <c r="C244" s="107"/>
      <c r="D244" s="7">
        <f t="shared" si="46"/>
        <v>0</v>
      </c>
      <c r="E244" s="13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12"/>
    </row>
    <row r="245" spans="1:12" ht="15" customHeight="1" x14ac:dyDescent="0.2">
      <c r="A245" s="108" t="s">
        <v>113</v>
      </c>
      <c r="B245" s="83" t="s">
        <v>2</v>
      </c>
      <c r="C245" s="107" t="s">
        <v>83</v>
      </c>
      <c r="D245" s="7">
        <f t="shared" si="46"/>
        <v>1428.11</v>
      </c>
      <c r="E245" s="14">
        <f t="shared" ref="E245:K245" si="55">SUM(E246:E249)</f>
        <v>1428.11</v>
      </c>
      <c r="F245" s="7">
        <f t="shared" si="55"/>
        <v>0</v>
      </c>
      <c r="G245" s="7">
        <f t="shared" si="55"/>
        <v>0</v>
      </c>
      <c r="H245" s="7">
        <f t="shared" si="55"/>
        <v>0</v>
      </c>
      <c r="I245" s="7">
        <f t="shared" si="55"/>
        <v>0</v>
      </c>
      <c r="J245" s="7">
        <f t="shared" si="55"/>
        <v>0</v>
      </c>
      <c r="K245" s="7">
        <f t="shared" si="55"/>
        <v>0</v>
      </c>
      <c r="L245" s="12"/>
    </row>
    <row r="246" spans="1:12" ht="30" x14ac:dyDescent="0.2">
      <c r="A246" s="108"/>
      <c r="B246" s="83" t="s">
        <v>1</v>
      </c>
      <c r="C246" s="107"/>
      <c r="D246" s="7">
        <f t="shared" si="46"/>
        <v>0</v>
      </c>
      <c r="E246" s="13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12"/>
    </row>
    <row r="247" spans="1:12" ht="30" customHeight="1" x14ac:dyDescent="0.2">
      <c r="A247" s="108"/>
      <c r="B247" s="83" t="s">
        <v>7</v>
      </c>
      <c r="C247" s="107"/>
      <c r="D247" s="7">
        <f t="shared" si="46"/>
        <v>0</v>
      </c>
      <c r="E247" s="13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12"/>
    </row>
    <row r="248" spans="1:12" ht="45" x14ac:dyDescent="0.2">
      <c r="A248" s="108"/>
      <c r="B248" s="83" t="s">
        <v>16</v>
      </c>
      <c r="C248" s="107"/>
      <c r="D248" s="7">
        <f t="shared" si="46"/>
        <v>1428.11</v>
      </c>
      <c r="E248" s="13">
        <v>1428.11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12"/>
    </row>
    <row r="249" spans="1:12" ht="32.25" customHeight="1" x14ac:dyDescent="0.2">
      <c r="A249" s="108"/>
      <c r="B249" s="83" t="s">
        <v>30</v>
      </c>
      <c r="C249" s="107"/>
      <c r="D249" s="7">
        <f t="shared" si="46"/>
        <v>0</v>
      </c>
      <c r="E249" s="13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12"/>
    </row>
    <row r="250" spans="1:12" ht="15" customHeight="1" x14ac:dyDescent="0.2">
      <c r="A250" s="108" t="s">
        <v>114</v>
      </c>
      <c r="B250" s="83" t="s">
        <v>2</v>
      </c>
      <c r="C250" s="107" t="s">
        <v>83</v>
      </c>
      <c r="D250" s="7">
        <f t="shared" si="46"/>
        <v>1831.28</v>
      </c>
      <c r="E250" s="14">
        <f t="shared" ref="E250:K250" si="56">SUM(E251:E254)</f>
        <v>1831.28</v>
      </c>
      <c r="F250" s="7">
        <f t="shared" si="56"/>
        <v>0</v>
      </c>
      <c r="G250" s="7">
        <f t="shared" si="56"/>
        <v>0</v>
      </c>
      <c r="H250" s="7">
        <f t="shared" si="56"/>
        <v>0</v>
      </c>
      <c r="I250" s="7">
        <f t="shared" si="56"/>
        <v>0</v>
      </c>
      <c r="J250" s="7">
        <f t="shared" si="56"/>
        <v>0</v>
      </c>
      <c r="K250" s="7">
        <f t="shared" si="56"/>
        <v>0</v>
      </c>
      <c r="L250" s="12"/>
    </row>
    <row r="251" spans="1:12" ht="30" x14ac:dyDescent="0.2">
      <c r="A251" s="108"/>
      <c r="B251" s="83" t="s">
        <v>1</v>
      </c>
      <c r="C251" s="107"/>
      <c r="D251" s="7">
        <f t="shared" si="46"/>
        <v>0</v>
      </c>
      <c r="E251" s="13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12"/>
    </row>
    <row r="252" spans="1:12" ht="30" customHeight="1" x14ac:dyDescent="0.2">
      <c r="A252" s="108"/>
      <c r="B252" s="83" t="s">
        <v>7</v>
      </c>
      <c r="C252" s="107"/>
      <c r="D252" s="7">
        <f t="shared" si="46"/>
        <v>0</v>
      </c>
      <c r="E252" s="13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12"/>
    </row>
    <row r="253" spans="1:12" ht="45" x14ac:dyDescent="0.2">
      <c r="A253" s="108"/>
      <c r="B253" s="83" t="s">
        <v>16</v>
      </c>
      <c r="C253" s="107"/>
      <c r="D253" s="7">
        <f t="shared" si="46"/>
        <v>1831.28</v>
      </c>
      <c r="E253" s="13">
        <v>1831.28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12"/>
    </row>
    <row r="254" spans="1:12" ht="32.25" customHeight="1" x14ac:dyDescent="0.2">
      <c r="A254" s="108"/>
      <c r="B254" s="83" t="s">
        <v>30</v>
      </c>
      <c r="C254" s="107"/>
      <c r="D254" s="7">
        <f t="shared" si="46"/>
        <v>0</v>
      </c>
      <c r="E254" s="13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12"/>
    </row>
    <row r="255" spans="1:12" ht="15" customHeight="1" x14ac:dyDescent="0.2">
      <c r="A255" s="108" t="s">
        <v>115</v>
      </c>
      <c r="B255" s="83" t="s">
        <v>2</v>
      </c>
      <c r="C255" s="107" t="s">
        <v>83</v>
      </c>
      <c r="D255" s="7">
        <f t="shared" si="46"/>
        <v>1676.87</v>
      </c>
      <c r="E255" s="14">
        <f t="shared" ref="E255:K255" si="57">SUM(E256:E259)</f>
        <v>1676.87</v>
      </c>
      <c r="F255" s="7">
        <f t="shared" si="57"/>
        <v>0</v>
      </c>
      <c r="G255" s="7">
        <f t="shared" si="57"/>
        <v>0</v>
      </c>
      <c r="H255" s="7">
        <f t="shared" si="57"/>
        <v>0</v>
      </c>
      <c r="I255" s="7">
        <f t="shared" si="57"/>
        <v>0</v>
      </c>
      <c r="J255" s="7">
        <f t="shared" si="57"/>
        <v>0</v>
      </c>
      <c r="K255" s="7">
        <f t="shared" si="57"/>
        <v>0</v>
      </c>
      <c r="L255" s="12"/>
    </row>
    <row r="256" spans="1:12" ht="30" x14ac:dyDescent="0.2">
      <c r="A256" s="108"/>
      <c r="B256" s="83" t="s">
        <v>1</v>
      </c>
      <c r="C256" s="107"/>
      <c r="D256" s="7">
        <f t="shared" si="46"/>
        <v>0</v>
      </c>
      <c r="E256" s="13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12"/>
    </row>
    <row r="257" spans="1:12" ht="37.5" customHeight="1" x14ac:dyDescent="0.2">
      <c r="A257" s="108"/>
      <c r="B257" s="83" t="s">
        <v>7</v>
      </c>
      <c r="C257" s="107"/>
      <c r="D257" s="7">
        <f t="shared" si="46"/>
        <v>0</v>
      </c>
      <c r="E257" s="13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12"/>
    </row>
    <row r="258" spans="1:12" ht="51.75" customHeight="1" x14ac:dyDescent="0.2">
      <c r="A258" s="108"/>
      <c r="B258" s="83" t="s">
        <v>16</v>
      </c>
      <c r="C258" s="107"/>
      <c r="D258" s="7">
        <f t="shared" si="46"/>
        <v>1676.87</v>
      </c>
      <c r="E258" s="13">
        <v>1676.87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12"/>
    </row>
    <row r="259" spans="1:12" ht="32.25" customHeight="1" x14ac:dyDescent="0.2">
      <c r="A259" s="108"/>
      <c r="B259" s="83" t="s">
        <v>30</v>
      </c>
      <c r="C259" s="107"/>
      <c r="D259" s="7">
        <f t="shared" si="46"/>
        <v>0</v>
      </c>
      <c r="E259" s="13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12"/>
    </row>
    <row r="260" spans="1:12" ht="15" customHeight="1" x14ac:dyDescent="0.2">
      <c r="A260" s="108" t="s">
        <v>116</v>
      </c>
      <c r="B260" s="83" t="s">
        <v>2</v>
      </c>
      <c r="C260" s="107" t="s">
        <v>83</v>
      </c>
      <c r="D260" s="7">
        <f t="shared" si="46"/>
        <v>7023.15</v>
      </c>
      <c r="E260" s="14">
        <f t="shared" ref="E260:K260" si="58">SUM(E261:E264)</f>
        <v>7023.15</v>
      </c>
      <c r="F260" s="7">
        <f t="shared" si="58"/>
        <v>0</v>
      </c>
      <c r="G260" s="7">
        <f t="shared" si="58"/>
        <v>0</v>
      </c>
      <c r="H260" s="7">
        <f t="shared" si="58"/>
        <v>0</v>
      </c>
      <c r="I260" s="7">
        <f t="shared" si="58"/>
        <v>0</v>
      </c>
      <c r="J260" s="7">
        <f t="shared" si="58"/>
        <v>0</v>
      </c>
      <c r="K260" s="7">
        <f t="shared" si="58"/>
        <v>0</v>
      </c>
      <c r="L260" s="12"/>
    </row>
    <row r="261" spans="1:12" ht="40.5" customHeight="1" x14ac:dyDescent="0.2">
      <c r="A261" s="108"/>
      <c r="B261" s="83" t="s">
        <v>1</v>
      </c>
      <c r="C261" s="107"/>
      <c r="D261" s="7">
        <f t="shared" si="46"/>
        <v>0</v>
      </c>
      <c r="E261" s="13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12"/>
    </row>
    <row r="262" spans="1:12" ht="42.75" customHeight="1" x14ac:dyDescent="0.2">
      <c r="A262" s="108"/>
      <c r="B262" s="83" t="s">
        <v>7</v>
      </c>
      <c r="C262" s="107"/>
      <c r="D262" s="7">
        <f t="shared" si="46"/>
        <v>0</v>
      </c>
      <c r="E262" s="13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12"/>
    </row>
    <row r="263" spans="1:12" ht="48.75" customHeight="1" x14ac:dyDescent="0.2">
      <c r="A263" s="108"/>
      <c r="B263" s="83" t="s">
        <v>16</v>
      </c>
      <c r="C263" s="107"/>
      <c r="D263" s="7">
        <f t="shared" si="46"/>
        <v>7023.15</v>
      </c>
      <c r="E263" s="13">
        <v>7023.15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12"/>
    </row>
    <row r="264" spans="1:12" ht="32.25" customHeight="1" x14ac:dyDescent="0.2">
      <c r="A264" s="108"/>
      <c r="B264" s="83" t="s">
        <v>30</v>
      </c>
      <c r="C264" s="107"/>
      <c r="D264" s="7">
        <f t="shared" si="46"/>
        <v>0</v>
      </c>
      <c r="E264" s="13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12"/>
    </row>
    <row r="265" spans="1:12" ht="15" customHeight="1" x14ac:dyDescent="0.2">
      <c r="A265" s="108" t="s">
        <v>117</v>
      </c>
      <c r="B265" s="83" t="s">
        <v>2</v>
      </c>
      <c r="C265" s="107" t="s">
        <v>83</v>
      </c>
      <c r="D265" s="7">
        <f t="shared" si="46"/>
        <v>4775.82</v>
      </c>
      <c r="E265" s="14">
        <f t="shared" ref="E265:K265" si="59">SUM(E266:E269)</f>
        <v>4775.82</v>
      </c>
      <c r="F265" s="7">
        <f t="shared" si="59"/>
        <v>0</v>
      </c>
      <c r="G265" s="7">
        <f t="shared" si="59"/>
        <v>0</v>
      </c>
      <c r="H265" s="7">
        <f t="shared" si="59"/>
        <v>0</v>
      </c>
      <c r="I265" s="7">
        <f t="shared" si="59"/>
        <v>0</v>
      </c>
      <c r="J265" s="7">
        <f t="shared" si="59"/>
        <v>0</v>
      </c>
      <c r="K265" s="7">
        <f t="shared" si="59"/>
        <v>0</v>
      </c>
      <c r="L265" s="12"/>
    </row>
    <row r="266" spans="1:12" ht="30" customHeight="1" x14ac:dyDescent="0.2">
      <c r="A266" s="108"/>
      <c r="B266" s="83" t="s">
        <v>1</v>
      </c>
      <c r="C266" s="107"/>
      <c r="D266" s="7">
        <f t="shared" si="46"/>
        <v>631.30999999999995</v>
      </c>
      <c r="E266" s="13">
        <v>631.30999999999995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12"/>
    </row>
    <row r="267" spans="1:12" ht="30" x14ac:dyDescent="0.2">
      <c r="A267" s="108"/>
      <c r="B267" s="83" t="s">
        <v>7</v>
      </c>
      <c r="C267" s="107"/>
      <c r="D267" s="7">
        <f t="shared" si="46"/>
        <v>537.79</v>
      </c>
      <c r="E267" s="13">
        <v>537.79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12"/>
    </row>
    <row r="268" spans="1:12" ht="45" x14ac:dyDescent="0.2">
      <c r="A268" s="108"/>
      <c r="B268" s="83" t="s">
        <v>16</v>
      </c>
      <c r="C268" s="107"/>
      <c r="D268" s="7">
        <f t="shared" ref="D268:D309" si="60">SUM(E268:I268)</f>
        <v>3606.72</v>
      </c>
      <c r="E268" s="13">
        <v>3606.72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12"/>
    </row>
    <row r="269" spans="1:12" ht="32.25" customHeight="1" x14ac:dyDescent="0.2">
      <c r="A269" s="108"/>
      <c r="B269" s="83" t="s">
        <v>30</v>
      </c>
      <c r="C269" s="107"/>
      <c r="D269" s="7">
        <f t="shared" si="60"/>
        <v>0</v>
      </c>
      <c r="E269" s="13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12"/>
    </row>
    <row r="270" spans="1:12" ht="15" customHeight="1" x14ac:dyDescent="0.2">
      <c r="A270" s="108" t="s">
        <v>118</v>
      </c>
      <c r="B270" s="83" t="s">
        <v>2</v>
      </c>
      <c r="C270" s="107" t="s">
        <v>83</v>
      </c>
      <c r="D270" s="7">
        <f t="shared" si="60"/>
        <v>4555.5200000000004</v>
      </c>
      <c r="E270" s="14">
        <f t="shared" ref="E270:K270" si="61">SUM(E271:E274)</f>
        <v>4555.5200000000004</v>
      </c>
      <c r="F270" s="7">
        <f t="shared" si="61"/>
        <v>0</v>
      </c>
      <c r="G270" s="7">
        <f t="shared" si="61"/>
        <v>0</v>
      </c>
      <c r="H270" s="7">
        <f t="shared" si="61"/>
        <v>0</v>
      </c>
      <c r="I270" s="7">
        <f t="shared" si="61"/>
        <v>0</v>
      </c>
      <c r="J270" s="7">
        <f t="shared" si="61"/>
        <v>0</v>
      </c>
      <c r="K270" s="7">
        <f t="shared" si="61"/>
        <v>0</v>
      </c>
      <c r="L270" s="12"/>
    </row>
    <row r="271" spans="1:12" ht="30" x14ac:dyDescent="0.2">
      <c r="A271" s="108"/>
      <c r="B271" s="83" t="s">
        <v>1</v>
      </c>
      <c r="C271" s="107"/>
      <c r="D271" s="7">
        <f t="shared" si="60"/>
        <v>0</v>
      </c>
      <c r="E271" s="13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12"/>
    </row>
    <row r="272" spans="1:12" ht="30" customHeight="1" x14ac:dyDescent="0.2">
      <c r="A272" s="108"/>
      <c r="B272" s="83" t="s">
        <v>7</v>
      </c>
      <c r="C272" s="107"/>
      <c r="D272" s="7">
        <f t="shared" si="60"/>
        <v>0</v>
      </c>
      <c r="E272" s="13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12"/>
    </row>
    <row r="273" spans="1:12" ht="45" x14ac:dyDescent="0.2">
      <c r="A273" s="108"/>
      <c r="B273" s="83" t="s">
        <v>16</v>
      </c>
      <c r="C273" s="107"/>
      <c r="D273" s="7">
        <f t="shared" si="60"/>
        <v>4555.5200000000004</v>
      </c>
      <c r="E273" s="13">
        <v>4555.5200000000004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12"/>
    </row>
    <row r="274" spans="1:12" ht="32.25" customHeight="1" x14ac:dyDescent="0.2">
      <c r="A274" s="108"/>
      <c r="B274" s="83" t="s">
        <v>30</v>
      </c>
      <c r="C274" s="107"/>
      <c r="D274" s="7">
        <f t="shared" si="60"/>
        <v>0</v>
      </c>
      <c r="E274" s="13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12"/>
    </row>
    <row r="275" spans="1:12" ht="15" customHeight="1" x14ac:dyDescent="0.2">
      <c r="A275" s="108" t="s">
        <v>119</v>
      </c>
      <c r="B275" s="83" t="s">
        <v>2</v>
      </c>
      <c r="C275" s="107" t="s">
        <v>83</v>
      </c>
      <c r="D275" s="7">
        <f t="shared" si="60"/>
        <v>1834.48</v>
      </c>
      <c r="E275" s="14">
        <f t="shared" ref="E275:K275" si="62">SUM(E276:E279)</f>
        <v>1834.48</v>
      </c>
      <c r="F275" s="7">
        <f t="shared" si="62"/>
        <v>0</v>
      </c>
      <c r="G275" s="7">
        <f t="shared" si="62"/>
        <v>0</v>
      </c>
      <c r="H275" s="7">
        <f t="shared" si="62"/>
        <v>0</v>
      </c>
      <c r="I275" s="7">
        <f t="shared" si="62"/>
        <v>0</v>
      </c>
      <c r="J275" s="7">
        <f t="shared" si="62"/>
        <v>0</v>
      </c>
      <c r="K275" s="7">
        <f t="shared" si="62"/>
        <v>0</v>
      </c>
      <c r="L275" s="12"/>
    </row>
    <row r="276" spans="1:12" ht="30" x14ac:dyDescent="0.2">
      <c r="A276" s="108"/>
      <c r="B276" s="83" t="s">
        <v>1</v>
      </c>
      <c r="C276" s="107"/>
      <c r="D276" s="7">
        <f t="shared" si="60"/>
        <v>0</v>
      </c>
      <c r="E276" s="13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12"/>
    </row>
    <row r="277" spans="1:12" ht="30" customHeight="1" x14ac:dyDescent="0.2">
      <c r="A277" s="108"/>
      <c r="B277" s="83" t="s">
        <v>7</v>
      </c>
      <c r="C277" s="107"/>
      <c r="D277" s="7">
        <f t="shared" si="60"/>
        <v>0</v>
      </c>
      <c r="E277" s="13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12"/>
    </row>
    <row r="278" spans="1:12" ht="57.75" customHeight="1" x14ac:dyDescent="0.2">
      <c r="A278" s="108"/>
      <c r="B278" s="83" t="s">
        <v>16</v>
      </c>
      <c r="C278" s="107"/>
      <c r="D278" s="7">
        <f t="shared" si="60"/>
        <v>1834.48</v>
      </c>
      <c r="E278" s="13">
        <v>1834.48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12"/>
    </row>
    <row r="279" spans="1:12" ht="42" customHeight="1" x14ac:dyDescent="0.2">
      <c r="A279" s="108"/>
      <c r="B279" s="83" t="s">
        <v>30</v>
      </c>
      <c r="C279" s="107"/>
      <c r="D279" s="7">
        <f t="shared" si="60"/>
        <v>0</v>
      </c>
      <c r="E279" s="13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12"/>
    </row>
    <row r="280" spans="1:12" ht="21" customHeight="1" x14ac:dyDescent="0.2">
      <c r="A280" s="108" t="s">
        <v>120</v>
      </c>
      <c r="B280" s="83" t="s">
        <v>2</v>
      </c>
      <c r="C280" s="107" t="s">
        <v>83</v>
      </c>
      <c r="D280" s="7">
        <f t="shared" si="60"/>
        <v>2316.16</v>
      </c>
      <c r="E280" s="14">
        <f t="shared" ref="E280:K280" si="63">SUM(E281:E284)</f>
        <v>2316.16</v>
      </c>
      <c r="F280" s="7">
        <f t="shared" si="63"/>
        <v>0</v>
      </c>
      <c r="G280" s="7">
        <f t="shared" si="63"/>
        <v>0</v>
      </c>
      <c r="H280" s="7">
        <f t="shared" si="63"/>
        <v>0</v>
      </c>
      <c r="I280" s="7">
        <f t="shared" si="63"/>
        <v>0</v>
      </c>
      <c r="J280" s="7">
        <f t="shared" si="63"/>
        <v>0</v>
      </c>
      <c r="K280" s="7">
        <f t="shared" si="63"/>
        <v>0</v>
      </c>
      <c r="L280" s="12"/>
    </row>
    <row r="281" spans="1:12" ht="38.25" customHeight="1" x14ac:dyDescent="0.2">
      <c r="A281" s="108"/>
      <c r="B281" s="83" t="s">
        <v>1</v>
      </c>
      <c r="C281" s="107"/>
      <c r="D281" s="7">
        <f t="shared" si="60"/>
        <v>0</v>
      </c>
      <c r="E281" s="13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12"/>
    </row>
    <row r="282" spans="1:12" ht="30" customHeight="1" x14ac:dyDescent="0.2">
      <c r="A282" s="108"/>
      <c r="B282" s="83" t="s">
        <v>7</v>
      </c>
      <c r="C282" s="107"/>
      <c r="D282" s="7">
        <f t="shared" si="60"/>
        <v>0</v>
      </c>
      <c r="E282" s="13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12"/>
    </row>
    <row r="283" spans="1:12" ht="54.75" customHeight="1" x14ac:dyDescent="0.2">
      <c r="A283" s="108"/>
      <c r="B283" s="83" t="s">
        <v>16</v>
      </c>
      <c r="C283" s="107"/>
      <c r="D283" s="7">
        <f t="shared" si="60"/>
        <v>2316.16</v>
      </c>
      <c r="E283" s="13">
        <v>2316.16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12"/>
    </row>
    <row r="284" spans="1:12" ht="32.25" customHeight="1" x14ac:dyDescent="0.2">
      <c r="A284" s="108"/>
      <c r="B284" s="83" t="s">
        <v>30</v>
      </c>
      <c r="C284" s="107"/>
      <c r="D284" s="7">
        <f t="shared" si="60"/>
        <v>0</v>
      </c>
      <c r="E284" s="13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12"/>
    </row>
    <row r="285" spans="1:12" ht="15" customHeight="1" x14ac:dyDescent="0.2">
      <c r="A285" s="108" t="s">
        <v>121</v>
      </c>
      <c r="B285" s="83" t="s">
        <v>2</v>
      </c>
      <c r="C285" s="107" t="s">
        <v>83</v>
      </c>
      <c r="D285" s="7">
        <f t="shared" si="60"/>
        <v>5456.98</v>
      </c>
      <c r="E285" s="14">
        <f t="shared" ref="E285:K285" si="64">SUM(E286:E289)</f>
        <v>5456.98</v>
      </c>
      <c r="F285" s="7">
        <f t="shared" si="64"/>
        <v>0</v>
      </c>
      <c r="G285" s="7">
        <f t="shared" si="64"/>
        <v>0</v>
      </c>
      <c r="H285" s="7">
        <f t="shared" si="64"/>
        <v>0</v>
      </c>
      <c r="I285" s="7">
        <f t="shared" si="64"/>
        <v>0</v>
      </c>
      <c r="J285" s="7">
        <f t="shared" si="64"/>
        <v>0</v>
      </c>
      <c r="K285" s="7">
        <f t="shared" si="64"/>
        <v>0</v>
      </c>
      <c r="L285" s="12"/>
    </row>
    <row r="286" spans="1:12" ht="30" customHeight="1" x14ac:dyDescent="0.2">
      <c r="A286" s="108"/>
      <c r="B286" s="83" t="s">
        <v>1</v>
      </c>
      <c r="C286" s="107"/>
      <c r="D286" s="7">
        <f t="shared" si="60"/>
        <v>530.27</v>
      </c>
      <c r="E286" s="13">
        <v>530.27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12"/>
    </row>
    <row r="287" spans="1:12" ht="30" x14ac:dyDescent="0.2">
      <c r="A287" s="108"/>
      <c r="B287" s="83" t="s">
        <v>7</v>
      </c>
      <c r="C287" s="107"/>
      <c r="D287" s="7">
        <f t="shared" si="60"/>
        <v>451.71</v>
      </c>
      <c r="E287" s="13">
        <v>451.71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12"/>
    </row>
    <row r="288" spans="1:12" ht="45" x14ac:dyDescent="0.2">
      <c r="A288" s="108"/>
      <c r="B288" s="83" t="s">
        <v>16</v>
      </c>
      <c r="C288" s="107"/>
      <c r="D288" s="7">
        <f t="shared" si="60"/>
        <v>4475</v>
      </c>
      <c r="E288" s="13">
        <v>4475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12"/>
    </row>
    <row r="289" spans="1:12" ht="32.25" customHeight="1" x14ac:dyDescent="0.2">
      <c r="A289" s="108"/>
      <c r="B289" s="83" t="s">
        <v>30</v>
      </c>
      <c r="C289" s="107"/>
      <c r="D289" s="7">
        <f t="shared" si="60"/>
        <v>0</v>
      </c>
      <c r="E289" s="13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12"/>
    </row>
    <row r="290" spans="1:12" ht="15" customHeight="1" x14ac:dyDescent="0.2">
      <c r="A290" s="108" t="s">
        <v>122</v>
      </c>
      <c r="B290" s="83" t="s">
        <v>2</v>
      </c>
      <c r="C290" s="107" t="s">
        <v>83</v>
      </c>
      <c r="D290" s="7">
        <f t="shared" si="60"/>
        <v>5360.1900000000005</v>
      </c>
      <c r="E290" s="14">
        <f t="shared" ref="E290:K290" si="65">SUM(E291:E294)</f>
        <v>5360.1900000000005</v>
      </c>
      <c r="F290" s="7">
        <f t="shared" si="65"/>
        <v>0</v>
      </c>
      <c r="G290" s="7">
        <f t="shared" si="65"/>
        <v>0</v>
      </c>
      <c r="H290" s="7">
        <f t="shared" si="65"/>
        <v>0</v>
      </c>
      <c r="I290" s="7">
        <f t="shared" si="65"/>
        <v>0</v>
      </c>
      <c r="J290" s="7">
        <f t="shared" si="65"/>
        <v>0</v>
      </c>
      <c r="K290" s="7">
        <f t="shared" si="65"/>
        <v>0</v>
      </c>
      <c r="L290" s="12"/>
    </row>
    <row r="291" spans="1:12" ht="30" customHeight="1" x14ac:dyDescent="0.2">
      <c r="A291" s="108"/>
      <c r="B291" s="83" t="s">
        <v>1</v>
      </c>
      <c r="C291" s="107"/>
      <c r="D291" s="7">
        <f t="shared" si="60"/>
        <v>903.47</v>
      </c>
      <c r="E291" s="13">
        <v>903.47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12"/>
    </row>
    <row r="292" spans="1:12" ht="30" x14ac:dyDescent="0.2">
      <c r="A292" s="108"/>
      <c r="B292" s="83" t="s">
        <v>7</v>
      </c>
      <c r="C292" s="107"/>
      <c r="D292" s="7">
        <f t="shared" si="60"/>
        <v>769.63</v>
      </c>
      <c r="E292" s="13">
        <v>769.63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12"/>
    </row>
    <row r="293" spans="1:12" ht="45" x14ac:dyDescent="0.2">
      <c r="A293" s="108"/>
      <c r="B293" s="83" t="s">
        <v>16</v>
      </c>
      <c r="C293" s="107"/>
      <c r="D293" s="7">
        <f t="shared" si="60"/>
        <v>3687.09</v>
      </c>
      <c r="E293" s="13">
        <v>3687.09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12"/>
    </row>
    <row r="294" spans="1:12" ht="32.25" customHeight="1" x14ac:dyDescent="0.2">
      <c r="A294" s="108"/>
      <c r="B294" s="83" t="s">
        <v>30</v>
      </c>
      <c r="C294" s="107"/>
      <c r="D294" s="7">
        <f t="shared" si="60"/>
        <v>0</v>
      </c>
      <c r="E294" s="13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12"/>
    </row>
    <row r="295" spans="1:12" ht="15" customHeight="1" x14ac:dyDescent="0.2">
      <c r="A295" s="108" t="s">
        <v>123</v>
      </c>
      <c r="B295" s="83" t="s">
        <v>2</v>
      </c>
      <c r="C295" s="107" t="s">
        <v>83</v>
      </c>
      <c r="D295" s="7">
        <f t="shared" si="60"/>
        <v>3847.2</v>
      </c>
      <c r="E295" s="14">
        <f t="shared" ref="E295:K295" si="66">SUM(E296:E299)</f>
        <v>3847.2</v>
      </c>
      <c r="F295" s="7">
        <f t="shared" si="66"/>
        <v>0</v>
      </c>
      <c r="G295" s="7">
        <f t="shared" si="66"/>
        <v>0</v>
      </c>
      <c r="H295" s="7">
        <f t="shared" si="66"/>
        <v>0</v>
      </c>
      <c r="I295" s="7">
        <f t="shared" si="66"/>
        <v>0</v>
      </c>
      <c r="J295" s="7">
        <f t="shared" si="66"/>
        <v>0</v>
      </c>
      <c r="K295" s="7">
        <f t="shared" si="66"/>
        <v>0</v>
      </c>
      <c r="L295" s="12"/>
    </row>
    <row r="296" spans="1:12" ht="30" customHeight="1" x14ac:dyDescent="0.2">
      <c r="A296" s="108"/>
      <c r="B296" s="83" t="s">
        <v>1</v>
      </c>
      <c r="C296" s="107"/>
      <c r="D296" s="7">
        <f t="shared" si="60"/>
        <v>363.61</v>
      </c>
      <c r="E296" s="13">
        <v>363.61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12"/>
    </row>
    <row r="297" spans="1:12" ht="30" x14ac:dyDescent="0.2">
      <c r="A297" s="108"/>
      <c r="B297" s="83" t="s">
        <v>7</v>
      </c>
      <c r="C297" s="107"/>
      <c r="D297" s="7">
        <f t="shared" si="60"/>
        <v>309.74</v>
      </c>
      <c r="E297" s="13">
        <v>309.74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12"/>
    </row>
    <row r="298" spans="1:12" ht="45" x14ac:dyDescent="0.2">
      <c r="A298" s="108"/>
      <c r="B298" s="83" t="s">
        <v>16</v>
      </c>
      <c r="C298" s="107"/>
      <c r="D298" s="7">
        <f t="shared" si="60"/>
        <v>3173.85</v>
      </c>
      <c r="E298" s="13">
        <v>3173.85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12"/>
    </row>
    <row r="299" spans="1:12" ht="32.25" customHeight="1" x14ac:dyDescent="0.2">
      <c r="A299" s="108"/>
      <c r="B299" s="83" t="s">
        <v>30</v>
      </c>
      <c r="C299" s="107"/>
      <c r="D299" s="7">
        <f t="shared" si="60"/>
        <v>0</v>
      </c>
      <c r="E299" s="13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12"/>
    </row>
    <row r="300" spans="1:12" ht="15" customHeight="1" x14ac:dyDescent="0.2">
      <c r="A300" s="108" t="s">
        <v>124</v>
      </c>
      <c r="B300" s="83" t="s">
        <v>2</v>
      </c>
      <c r="C300" s="107" t="s">
        <v>83</v>
      </c>
      <c r="D300" s="7">
        <f t="shared" si="60"/>
        <v>3337.1</v>
      </c>
      <c r="E300" s="14">
        <f t="shared" ref="E300:K300" si="67">SUM(E301:E304)</f>
        <v>3337.1</v>
      </c>
      <c r="F300" s="7">
        <f t="shared" si="67"/>
        <v>0</v>
      </c>
      <c r="G300" s="7">
        <f t="shared" si="67"/>
        <v>0</v>
      </c>
      <c r="H300" s="7">
        <f t="shared" si="67"/>
        <v>0</v>
      </c>
      <c r="I300" s="7">
        <f t="shared" si="67"/>
        <v>0</v>
      </c>
      <c r="J300" s="7">
        <f t="shared" si="67"/>
        <v>0</v>
      </c>
      <c r="K300" s="7">
        <f t="shared" si="67"/>
        <v>0</v>
      </c>
      <c r="L300" s="12"/>
    </row>
    <row r="301" spans="1:12" ht="30" x14ac:dyDescent="0.2">
      <c r="A301" s="108"/>
      <c r="B301" s="83" t="s">
        <v>1</v>
      </c>
      <c r="C301" s="107"/>
      <c r="D301" s="7">
        <f t="shared" si="60"/>
        <v>0</v>
      </c>
      <c r="E301" s="13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12"/>
    </row>
    <row r="302" spans="1:12" ht="30" x14ac:dyDescent="0.2">
      <c r="A302" s="108"/>
      <c r="B302" s="83" t="s">
        <v>7</v>
      </c>
      <c r="C302" s="107"/>
      <c r="D302" s="7">
        <f t="shared" si="60"/>
        <v>0</v>
      </c>
      <c r="E302" s="13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12"/>
    </row>
    <row r="303" spans="1:12" ht="45" customHeight="1" x14ac:dyDescent="0.2">
      <c r="A303" s="108"/>
      <c r="B303" s="83" t="s">
        <v>16</v>
      </c>
      <c r="C303" s="107"/>
      <c r="D303" s="7">
        <f t="shared" si="60"/>
        <v>3337.1</v>
      </c>
      <c r="E303" s="13">
        <v>3337.1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12"/>
    </row>
    <row r="304" spans="1:12" ht="32.25" customHeight="1" x14ac:dyDescent="0.2">
      <c r="A304" s="108"/>
      <c r="B304" s="83" t="s">
        <v>30</v>
      </c>
      <c r="C304" s="107"/>
      <c r="D304" s="7">
        <f t="shared" si="60"/>
        <v>0</v>
      </c>
      <c r="E304" s="13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12"/>
    </row>
    <row r="305" spans="1:12" ht="32.25" customHeight="1" x14ac:dyDescent="0.2">
      <c r="A305" s="108" t="s">
        <v>187</v>
      </c>
      <c r="B305" s="83" t="s">
        <v>2</v>
      </c>
      <c r="C305" s="107" t="s">
        <v>83</v>
      </c>
      <c r="D305" s="7">
        <f t="shared" si="60"/>
        <v>1227.933</v>
      </c>
      <c r="E305" s="14">
        <f t="shared" ref="E305:K305" si="68">SUM(E306:E309)</f>
        <v>1227.933</v>
      </c>
      <c r="F305" s="7">
        <f t="shared" si="68"/>
        <v>0</v>
      </c>
      <c r="G305" s="7">
        <f t="shared" si="68"/>
        <v>0</v>
      </c>
      <c r="H305" s="7">
        <f t="shared" si="68"/>
        <v>0</v>
      </c>
      <c r="I305" s="7">
        <f t="shared" si="68"/>
        <v>0</v>
      </c>
      <c r="J305" s="7">
        <f t="shared" si="68"/>
        <v>0</v>
      </c>
      <c r="K305" s="7">
        <f t="shared" si="68"/>
        <v>0</v>
      </c>
      <c r="L305" s="12"/>
    </row>
    <row r="306" spans="1:12" ht="32.25" customHeight="1" x14ac:dyDescent="0.2">
      <c r="A306" s="108"/>
      <c r="B306" s="83" t="s">
        <v>1</v>
      </c>
      <c r="C306" s="107"/>
      <c r="D306" s="7">
        <f t="shared" si="60"/>
        <v>0</v>
      </c>
      <c r="E306" s="13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12"/>
    </row>
    <row r="307" spans="1:12" ht="32.25" customHeight="1" x14ac:dyDescent="0.2">
      <c r="A307" s="108"/>
      <c r="B307" s="83" t="s">
        <v>7</v>
      </c>
      <c r="C307" s="107"/>
      <c r="D307" s="7">
        <f t="shared" si="60"/>
        <v>0</v>
      </c>
      <c r="E307" s="13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12"/>
    </row>
    <row r="308" spans="1:12" ht="32.25" customHeight="1" x14ac:dyDescent="0.2">
      <c r="A308" s="108"/>
      <c r="B308" s="83" t="s">
        <v>16</v>
      </c>
      <c r="C308" s="107"/>
      <c r="D308" s="7">
        <f t="shared" si="60"/>
        <v>1227.933</v>
      </c>
      <c r="E308" s="13">
        <v>1227.933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12"/>
    </row>
    <row r="309" spans="1:12" ht="32.25" customHeight="1" x14ac:dyDescent="0.2">
      <c r="A309" s="108"/>
      <c r="B309" s="83" t="s">
        <v>30</v>
      </c>
      <c r="C309" s="107"/>
      <c r="D309" s="7">
        <f t="shared" si="60"/>
        <v>0</v>
      </c>
      <c r="E309" s="13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12"/>
    </row>
    <row r="310" spans="1:12" ht="32.25" customHeight="1" x14ac:dyDescent="0.2">
      <c r="A310" s="108" t="s">
        <v>207</v>
      </c>
      <c r="B310" s="83" t="s">
        <v>2</v>
      </c>
      <c r="C310" s="107" t="s">
        <v>83</v>
      </c>
      <c r="D310" s="7">
        <f t="shared" ref="D310:D329" si="69">SUM(E310:I310)</f>
        <v>0</v>
      </c>
      <c r="E310" s="14">
        <f t="shared" ref="E310:K310" si="70">SUM(E311:E314)</f>
        <v>0</v>
      </c>
      <c r="F310" s="7">
        <f t="shared" si="70"/>
        <v>0</v>
      </c>
      <c r="G310" s="7">
        <f t="shared" si="70"/>
        <v>0</v>
      </c>
      <c r="H310" s="7">
        <f t="shared" si="70"/>
        <v>0</v>
      </c>
      <c r="I310" s="7">
        <f t="shared" si="70"/>
        <v>0</v>
      </c>
      <c r="J310" s="7">
        <f t="shared" si="70"/>
        <v>0</v>
      </c>
      <c r="K310" s="7">
        <f t="shared" si="70"/>
        <v>0</v>
      </c>
      <c r="L310" s="12"/>
    </row>
    <row r="311" spans="1:12" ht="32.25" customHeight="1" x14ac:dyDescent="0.2">
      <c r="A311" s="108"/>
      <c r="B311" s="83" t="s">
        <v>1</v>
      </c>
      <c r="C311" s="107"/>
      <c r="D311" s="7">
        <f t="shared" si="69"/>
        <v>0</v>
      </c>
      <c r="E311" s="13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12"/>
    </row>
    <row r="312" spans="1:12" ht="32.25" customHeight="1" x14ac:dyDescent="0.2">
      <c r="A312" s="108"/>
      <c r="B312" s="83" t="s">
        <v>7</v>
      </c>
      <c r="C312" s="107"/>
      <c r="D312" s="7">
        <f t="shared" si="69"/>
        <v>0</v>
      </c>
      <c r="E312" s="13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12"/>
    </row>
    <row r="313" spans="1:12" ht="32.25" customHeight="1" x14ac:dyDescent="0.2">
      <c r="A313" s="108"/>
      <c r="B313" s="83" t="s">
        <v>16</v>
      </c>
      <c r="C313" s="107"/>
      <c r="D313" s="7">
        <f t="shared" si="69"/>
        <v>0</v>
      </c>
      <c r="E313" s="13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12"/>
    </row>
    <row r="314" spans="1:12" ht="32.25" customHeight="1" x14ac:dyDescent="0.2">
      <c r="A314" s="108"/>
      <c r="B314" s="83" t="s">
        <v>30</v>
      </c>
      <c r="C314" s="107"/>
      <c r="D314" s="7">
        <f t="shared" si="69"/>
        <v>0</v>
      </c>
      <c r="E314" s="13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12"/>
    </row>
    <row r="315" spans="1:12" ht="32.25" customHeight="1" x14ac:dyDescent="0.2">
      <c r="A315" s="108" t="s">
        <v>228</v>
      </c>
      <c r="B315" s="83" t="s">
        <v>2</v>
      </c>
      <c r="C315" s="107" t="s">
        <v>83</v>
      </c>
      <c r="D315" s="7">
        <f t="shared" si="69"/>
        <v>20778.21</v>
      </c>
      <c r="E315" s="14">
        <f t="shared" ref="E315:K315" si="71">SUM(E316:E319)</f>
        <v>20778.21</v>
      </c>
      <c r="F315" s="7">
        <f t="shared" si="71"/>
        <v>0</v>
      </c>
      <c r="G315" s="7">
        <f t="shared" si="71"/>
        <v>0</v>
      </c>
      <c r="H315" s="7">
        <f t="shared" si="71"/>
        <v>0</v>
      </c>
      <c r="I315" s="7">
        <f t="shared" si="71"/>
        <v>0</v>
      </c>
      <c r="J315" s="7">
        <f t="shared" si="71"/>
        <v>0</v>
      </c>
      <c r="K315" s="7">
        <f t="shared" si="71"/>
        <v>0</v>
      </c>
      <c r="L315" s="12"/>
    </row>
    <row r="316" spans="1:12" ht="32.25" customHeight="1" x14ac:dyDescent="0.2">
      <c r="A316" s="108"/>
      <c r="B316" s="83" t="s">
        <v>1</v>
      </c>
      <c r="C316" s="107"/>
      <c r="D316" s="7">
        <v>0</v>
      </c>
      <c r="E316" s="13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12"/>
    </row>
    <row r="317" spans="1:12" ht="32.25" customHeight="1" x14ac:dyDescent="0.2">
      <c r="A317" s="108"/>
      <c r="B317" s="83" t="s">
        <v>7</v>
      </c>
      <c r="C317" s="107"/>
      <c r="D317" s="7">
        <f t="shared" si="69"/>
        <v>0</v>
      </c>
      <c r="E317" s="13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12"/>
    </row>
    <row r="318" spans="1:12" ht="32.25" customHeight="1" x14ac:dyDescent="0.2">
      <c r="A318" s="108"/>
      <c r="B318" s="83" t="s">
        <v>16</v>
      </c>
      <c r="C318" s="107"/>
      <c r="D318" s="7">
        <f>SUM(E318:I318)</f>
        <v>20778.21</v>
      </c>
      <c r="E318" s="13">
        <v>20778.21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12"/>
    </row>
    <row r="319" spans="1:12" ht="32.25" customHeight="1" x14ac:dyDescent="0.2">
      <c r="A319" s="108"/>
      <c r="B319" s="83" t="s">
        <v>30</v>
      </c>
      <c r="C319" s="107"/>
      <c r="D319" s="7">
        <f t="shared" si="69"/>
        <v>0</v>
      </c>
      <c r="E319" s="13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12"/>
    </row>
    <row r="320" spans="1:12" ht="32.25" customHeight="1" x14ac:dyDescent="0.2">
      <c r="A320" s="108" t="s">
        <v>230</v>
      </c>
      <c r="B320" s="83" t="s">
        <v>2</v>
      </c>
      <c r="C320" s="107" t="s">
        <v>83</v>
      </c>
      <c r="D320" s="7">
        <f t="shared" si="69"/>
        <v>22621.31</v>
      </c>
      <c r="E320" s="14">
        <f t="shared" ref="E320:K320" si="72">SUM(E321:E324)</f>
        <v>22621.31</v>
      </c>
      <c r="F320" s="7">
        <f t="shared" si="72"/>
        <v>0</v>
      </c>
      <c r="G320" s="7">
        <f t="shared" si="72"/>
        <v>0</v>
      </c>
      <c r="H320" s="7">
        <f t="shared" si="72"/>
        <v>0</v>
      </c>
      <c r="I320" s="7">
        <f t="shared" si="72"/>
        <v>0</v>
      </c>
      <c r="J320" s="7">
        <f t="shared" si="72"/>
        <v>0</v>
      </c>
      <c r="K320" s="7">
        <f t="shared" si="72"/>
        <v>0</v>
      </c>
      <c r="L320" s="12"/>
    </row>
    <row r="321" spans="1:12" ht="32.25" customHeight="1" x14ac:dyDescent="0.2">
      <c r="A321" s="108"/>
      <c r="B321" s="83" t="s">
        <v>1</v>
      </c>
      <c r="C321" s="107"/>
      <c r="D321" s="7">
        <v>0</v>
      </c>
      <c r="E321" s="7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12"/>
    </row>
    <row r="322" spans="1:12" ht="32.25" customHeight="1" x14ac:dyDescent="0.2">
      <c r="A322" s="108"/>
      <c r="B322" s="83" t="s">
        <v>7</v>
      </c>
      <c r="C322" s="107"/>
      <c r="D322" s="7">
        <f t="shared" si="69"/>
        <v>0</v>
      </c>
      <c r="E322" s="13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12"/>
    </row>
    <row r="323" spans="1:12" ht="32.25" customHeight="1" x14ac:dyDescent="0.2">
      <c r="A323" s="108"/>
      <c r="B323" s="83" t="s">
        <v>16</v>
      </c>
      <c r="C323" s="107"/>
      <c r="D323" s="7">
        <f>SUM(E323:I323)</f>
        <v>22621.31</v>
      </c>
      <c r="E323" s="13">
        <v>22621.31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12"/>
    </row>
    <row r="324" spans="1:12" ht="32.25" customHeight="1" x14ac:dyDescent="0.2">
      <c r="A324" s="108"/>
      <c r="B324" s="83" t="s">
        <v>30</v>
      </c>
      <c r="C324" s="107"/>
      <c r="D324" s="7">
        <f t="shared" si="69"/>
        <v>0</v>
      </c>
      <c r="E324" s="13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12"/>
    </row>
    <row r="325" spans="1:12" ht="32.25" customHeight="1" x14ac:dyDescent="0.2">
      <c r="A325" s="108" t="s">
        <v>240</v>
      </c>
      <c r="B325" s="83" t="s">
        <v>2</v>
      </c>
      <c r="C325" s="107" t="s">
        <v>83</v>
      </c>
      <c r="D325" s="7">
        <f t="shared" si="69"/>
        <v>21487.61</v>
      </c>
      <c r="E325" s="14">
        <f t="shared" ref="E325:K325" si="73">SUM(E326:E329)</f>
        <v>21487.61</v>
      </c>
      <c r="F325" s="7">
        <f t="shared" si="73"/>
        <v>0</v>
      </c>
      <c r="G325" s="7">
        <f t="shared" si="73"/>
        <v>0</v>
      </c>
      <c r="H325" s="7">
        <f t="shared" si="73"/>
        <v>0</v>
      </c>
      <c r="I325" s="7">
        <f t="shared" si="73"/>
        <v>0</v>
      </c>
      <c r="J325" s="7">
        <f t="shared" si="73"/>
        <v>0</v>
      </c>
      <c r="K325" s="7">
        <f t="shared" si="73"/>
        <v>0</v>
      </c>
      <c r="L325" s="12"/>
    </row>
    <row r="326" spans="1:12" ht="32.25" customHeight="1" x14ac:dyDescent="0.2">
      <c r="A326" s="108"/>
      <c r="B326" s="83" t="s">
        <v>1</v>
      </c>
      <c r="C326" s="107"/>
      <c r="D326" s="7">
        <f>SUM(E326:I326)</f>
        <v>0</v>
      </c>
      <c r="E326" s="13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12"/>
    </row>
    <row r="327" spans="1:12" ht="32.25" customHeight="1" x14ac:dyDescent="0.2">
      <c r="A327" s="108"/>
      <c r="B327" s="83" t="s">
        <v>7</v>
      </c>
      <c r="C327" s="107"/>
      <c r="D327" s="7">
        <f t="shared" si="69"/>
        <v>0</v>
      </c>
      <c r="E327" s="13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12"/>
    </row>
    <row r="328" spans="1:12" ht="32.25" customHeight="1" x14ac:dyDescent="0.2">
      <c r="A328" s="108"/>
      <c r="B328" s="83" t="s">
        <v>16</v>
      </c>
      <c r="C328" s="107"/>
      <c r="D328" s="7">
        <f>SUM(E328:I328)</f>
        <v>21487.61</v>
      </c>
      <c r="E328" s="13">
        <v>21487.61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12"/>
    </row>
    <row r="329" spans="1:12" ht="32.25" customHeight="1" x14ac:dyDescent="0.2">
      <c r="A329" s="108"/>
      <c r="B329" s="83" t="s">
        <v>30</v>
      </c>
      <c r="C329" s="107"/>
      <c r="D329" s="7">
        <f t="shared" si="69"/>
        <v>0</v>
      </c>
      <c r="E329" s="13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12"/>
    </row>
    <row r="330" spans="1:12" ht="32.25" customHeight="1" x14ac:dyDescent="0.2">
      <c r="A330" s="108" t="s">
        <v>233</v>
      </c>
      <c r="B330" s="83" t="s">
        <v>2</v>
      </c>
      <c r="C330" s="107" t="s">
        <v>83</v>
      </c>
      <c r="D330" s="7">
        <f>SUM(E330:I330)</f>
        <v>5162.05</v>
      </c>
      <c r="E330" s="14">
        <f t="shared" ref="E330:K330" si="74">SUM(E331:E334)</f>
        <v>5162.05</v>
      </c>
      <c r="F330" s="7">
        <f t="shared" si="74"/>
        <v>0</v>
      </c>
      <c r="G330" s="7">
        <f t="shared" si="74"/>
        <v>0</v>
      </c>
      <c r="H330" s="7">
        <f t="shared" si="74"/>
        <v>0</v>
      </c>
      <c r="I330" s="7">
        <f t="shared" si="74"/>
        <v>0</v>
      </c>
      <c r="J330" s="7">
        <f t="shared" si="74"/>
        <v>0</v>
      </c>
      <c r="K330" s="7">
        <f t="shared" si="74"/>
        <v>0</v>
      </c>
      <c r="L330" s="12"/>
    </row>
    <row r="331" spans="1:12" ht="32.25" customHeight="1" x14ac:dyDescent="0.2">
      <c r="A331" s="108"/>
      <c r="B331" s="83" t="s">
        <v>1</v>
      </c>
      <c r="C331" s="107"/>
      <c r="D331" s="7">
        <v>0</v>
      </c>
      <c r="E331" s="7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12"/>
    </row>
    <row r="332" spans="1:12" ht="32.25" customHeight="1" x14ac:dyDescent="0.2">
      <c r="A332" s="108"/>
      <c r="B332" s="83" t="s">
        <v>7</v>
      </c>
      <c r="C332" s="107"/>
      <c r="D332" s="7">
        <f>SUM(E332:I332)</f>
        <v>0</v>
      </c>
      <c r="E332" s="13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12"/>
    </row>
    <row r="333" spans="1:12" ht="32.25" customHeight="1" x14ac:dyDescent="0.2">
      <c r="A333" s="108"/>
      <c r="B333" s="83" t="s">
        <v>16</v>
      </c>
      <c r="C333" s="107"/>
      <c r="D333" s="7">
        <f>SUM(E333:I333)</f>
        <v>5162.05</v>
      </c>
      <c r="E333" s="13">
        <v>5162.05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12"/>
    </row>
    <row r="334" spans="1:12" ht="32.25" customHeight="1" x14ac:dyDescent="0.2">
      <c r="A334" s="108"/>
      <c r="B334" s="83" t="s">
        <v>30</v>
      </c>
      <c r="C334" s="107"/>
      <c r="D334" s="7">
        <f>SUM(E334:I334)</f>
        <v>0</v>
      </c>
      <c r="E334" s="13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12"/>
    </row>
    <row r="335" spans="1:12" ht="32.25" customHeight="1" x14ac:dyDescent="0.2">
      <c r="A335" s="108" t="s">
        <v>243</v>
      </c>
      <c r="B335" s="83" t="s">
        <v>2</v>
      </c>
      <c r="C335" s="107" t="s">
        <v>83</v>
      </c>
      <c r="D335" s="7">
        <f>SUM(E335:I335)</f>
        <v>364.73</v>
      </c>
      <c r="E335" s="14">
        <f t="shared" ref="E335:K335" si="75">SUM(E336:E339)</f>
        <v>364.73</v>
      </c>
      <c r="F335" s="7">
        <f t="shared" si="75"/>
        <v>0</v>
      </c>
      <c r="G335" s="7">
        <f t="shared" si="75"/>
        <v>0</v>
      </c>
      <c r="H335" s="7">
        <f t="shared" si="75"/>
        <v>0</v>
      </c>
      <c r="I335" s="7">
        <f t="shared" si="75"/>
        <v>0</v>
      </c>
      <c r="J335" s="7">
        <f t="shared" si="75"/>
        <v>0</v>
      </c>
      <c r="K335" s="7">
        <f t="shared" si="75"/>
        <v>0</v>
      </c>
      <c r="L335" s="12"/>
    </row>
    <row r="336" spans="1:12" ht="32.25" customHeight="1" x14ac:dyDescent="0.2">
      <c r="A336" s="108"/>
      <c r="B336" s="83" t="s">
        <v>1</v>
      </c>
      <c r="C336" s="107"/>
      <c r="D336" s="7">
        <v>0</v>
      </c>
      <c r="E336" s="7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12"/>
    </row>
    <row r="337" spans="1:12" ht="32.25" customHeight="1" x14ac:dyDescent="0.2">
      <c r="A337" s="108"/>
      <c r="B337" s="83" t="s">
        <v>7</v>
      </c>
      <c r="C337" s="107"/>
      <c r="D337" s="7">
        <f>SUM(E337:I337)</f>
        <v>0</v>
      </c>
      <c r="E337" s="13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12"/>
    </row>
    <row r="338" spans="1:12" ht="32.25" customHeight="1" x14ac:dyDescent="0.2">
      <c r="A338" s="108"/>
      <c r="B338" s="83" t="s">
        <v>16</v>
      </c>
      <c r="C338" s="107"/>
      <c r="D338" s="7">
        <f>SUM(E338:I338)</f>
        <v>364.73</v>
      </c>
      <c r="E338" s="13">
        <v>364.73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12"/>
    </row>
    <row r="339" spans="1:12" ht="32.25" customHeight="1" x14ac:dyDescent="0.2">
      <c r="A339" s="108"/>
      <c r="B339" s="83" t="s">
        <v>30</v>
      </c>
      <c r="C339" s="107"/>
      <c r="D339" s="7">
        <f>SUM(E339:I339)</f>
        <v>0</v>
      </c>
      <c r="E339" s="13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12"/>
    </row>
    <row r="340" spans="1:12" ht="15" customHeight="1" x14ac:dyDescent="0.2">
      <c r="A340" s="116" t="s">
        <v>294</v>
      </c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1:12" ht="32.25" customHeight="1" x14ac:dyDescent="0.2">
      <c r="A341" s="108" t="s">
        <v>295</v>
      </c>
      <c r="B341" s="83" t="s">
        <v>2</v>
      </c>
      <c r="C341" s="107" t="s">
        <v>83</v>
      </c>
      <c r="D341" s="7">
        <f>SUM(E341:I341)</f>
        <v>0</v>
      </c>
      <c r="E341" s="14">
        <f t="shared" ref="E341:K341" si="76">SUM(E342:E345)</f>
        <v>0</v>
      </c>
      <c r="F341" s="7">
        <f t="shared" si="76"/>
        <v>0</v>
      </c>
      <c r="G341" s="7">
        <f t="shared" si="76"/>
        <v>0</v>
      </c>
      <c r="H341" s="7">
        <f t="shared" si="76"/>
        <v>0</v>
      </c>
      <c r="I341" s="7">
        <f t="shared" si="76"/>
        <v>0</v>
      </c>
      <c r="J341" s="7">
        <f t="shared" si="76"/>
        <v>0</v>
      </c>
      <c r="K341" s="7">
        <f t="shared" si="76"/>
        <v>0</v>
      </c>
      <c r="L341" s="12"/>
    </row>
    <row r="342" spans="1:12" ht="32.25" customHeight="1" x14ac:dyDescent="0.2">
      <c r="A342" s="108"/>
      <c r="B342" s="83" t="s">
        <v>1</v>
      </c>
      <c r="C342" s="107"/>
      <c r="D342" s="7">
        <v>0</v>
      </c>
      <c r="E342" s="7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12"/>
    </row>
    <row r="343" spans="1:12" ht="32.25" customHeight="1" x14ac:dyDescent="0.2">
      <c r="A343" s="108"/>
      <c r="B343" s="83" t="s">
        <v>7</v>
      </c>
      <c r="C343" s="107"/>
      <c r="D343" s="7">
        <f>SUM(E343:I343)</f>
        <v>0</v>
      </c>
      <c r="E343" s="13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12"/>
    </row>
    <row r="344" spans="1:12" ht="32.25" customHeight="1" x14ac:dyDescent="0.2">
      <c r="A344" s="108"/>
      <c r="B344" s="83" t="s">
        <v>16</v>
      </c>
      <c r="C344" s="107"/>
      <c r="D344" s="7">
        <f>SUM(E344:I344)</f>
        <v>0</v>
      </c>
      <c r="E344" s="13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12"/>
    </row>
    <row r="345" spans="1:12" ht="32.25" customHeight="1" x14ac:dyDescent="0.2">
      <c r="A345" s="108"/>
      <c r="B345" s="83" t="s">
        <v>30</v>
      </c>
      <c r="C345" s="107"/>
      <c r="D345" s="7">
        <f>SUM(E345:I345)</f>
        <v>0</v>
      </c>
      <c r="E345" s="13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12"/>
    </row>
    <row r="346" spans="1:12" ht="32.25" customHeight="1" x14ac:dyDescent="0.2">
      <c r="A346" s="108" t="s">
        <v>296</v>
      </c>
      <c r="B346" s="83" t="s">
        <v>2</v>
      </c>
      <c r="C346" s="107" t="s">
        <v>83</v>
      </c>
      <c r="D346" s="7">
        <f>SUM(E346:I346)</f>
        <v>0</v>
      </c>
      <c r="E346" s="14">
        <f t="shared" ref="E346:K346" si="77">SUM(E347:E350)</f>
        <v>0</v>
      </c>
      <c r="F346" s="7">
        <f t="shared" si="77"/>
        <v>0</v>
      </c>
      <c r="G346" s="7">
        <f t="shared" si="77"/>
        <v>0</v>
      </c>
      <c r="H346" s="7">
        <f t="shared" si="77"/>
        <v>0</v>
      </c>
      <c r="I346" s="7">
        <f t="shared" si="77"/>
        <v>0</v>
      </c>
      <c r="J346" s="7">
        <f t="shared" si="77"/>
        <v>0</v>
      </c>
      <c r="K346" s="7">
        <f t="shared" si="77"/>
        <v>0</v>
      </c>
      <c r="L346" s="12"/>
    </row>
    <row r="347" spans="1:12" ht="32.25" customHeight="1" x14ac:dyDescent="0.2">
      <c r="A347" s="108"/>
      <c r="B347" s="83" t="s">
        <v>1</v>
      </c>
      <c r="C347" s="107"/>
      <c r="D347" s="7">
        <v>0</v>
      </c>
      <c r="E347" s="7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12"/>
    </row>
    <row r="348" spans="1:12" ht="32.25" customHeight="1" x14ac:dyDescent="0.2">
      <c r="A348" s="108"/>
      <c r="B348" s="83" t="s">
        <v>7</v>
      </c>
      <c r="C348" s="107"/>
      <c r="D348" s="7">
        <f>SUM(E348:I348)</f>
        <v>0</v>
      </c>
      <c r="E348" s="13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12"/>
    </row>
    <row r="349" spans="1:12" ht="32.25" customHeight="1" x14ac:dyDescent="0.2">
      <c r="A349" s="108"/>
      <c r="B349" s="83" t="s">
        <v>16</v>
      </c>
      <c r="C349" s="107"/>
      <c r="D349" s="7">
        <f>SUM(E349:I349)</f>
        <v>0</v>
      </c>
      <c r="E349" s="13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12"/>
    </row>
    <row r="350" spans="1:12" ht="32.25" customHeight="1" x14ac:dyDescent="0.2">
      <c r="A350" s="108"/>
      <c r="B350" s="83" t="s">
        <v>30</v>
      </c>
      <c r="C350" s="107"/>
      <c r="D350" s="7">
        <f>SUM(E350:I350)</f>
        <v>0</v>
      </c>
      <c r="E350" s="13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12"/>
    </row>
    <row r="351" spans="1:12" ht="32.25" customHeight="1" x14ac:dyDescent="0.2">
      <c r="A351" s="108" t="s">
        <v>297</v>
      </c>
      <c r="B351" s="83" t="s">
        <v>2</v>
      </c>
      <c r="C351" s="107" t="s">
        <v>83</v>
      </c>
      <c r="D351" s="7">
        <f>SUM(E351:I351)</f>
        <v>0</v>
      </c>
      <c r="E351" s="14">
        <f t="shared" ref="E351:K351" si="78">SUM(E352:E355)</f>
        <v>0</v>
      </c>
      <c r="F351" s="7">
        <f t="shared" si="78"/>
        <v>0</v>
      </c>
      <c r="G351" s="7">
        <f t="shared" si="78"/>
        <v>0</v>
      </c>
      <c r="H351" s="7">
        <f t="shared" si="78"/>
        <v>0</v>
      </c>
      <c r="I351" s="7">
        <f t="shared" si="78"/>
        <v>0</v>
      </c>
      <c r="J351" s="7">
        <f t="shared" si="78"/>
        <v>0</v>
      </c>
      <c r="K351" s="7">
        <f t="shared" si="78"/>
        <v>0</v>
      </c>
      <c r="L351" s="12"/>
    </row>
    <row r="352" spans="1:12" ht="32.25" customHeight="1" x14ac:dyDescent="0.2">
      <c r="A352" s="108"/>
      <c r="B352" s="83" t="s">
        <v>1</v>
      </c>
      <c r="C352" s="107"/>
      <c r="D352" s="7">
        <v>0</v>
      </c>
      <c r="E352" s="7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12"/>
    </row>
    <row r="353" spans="1:12" ht="32.25" customHeight="1" x14ac:dyDescent="0.2">
      <c r="A353" s="108"/>
      <c r="B353" s="83" t="s">
        <v>7</v>
      </c>
      <c r="C353" s="107"/>
      <c r="D353" s="7">
        <f>SUM(E353:I353)</f>
        <v>0</v>
      </c>
      <c r="E353" s="13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12"/>
    </row>
    <row r="354" spans="1:12" ht="32.25" customHeight="1" x14ac:dyDescent="0.2">
      <c r="A354" s="108"/>
      <c r="B354" s="83" t="s">
        <v>16</v>
      </c>
      <c r="C354" s="107"/>
      <c r="D354" s="7">
        <f>SUM(E354:I354)</f>
        <v>0</v>
      </c>
      <c r="E354" s="13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12"/>
    </row>
    <row r="355" spans="1:12" ht="32.25" customHeight="1" x14ac:dyDescent="0.2">
      <c r="A355" s="108"/>
      <c r="B355" s="83" t="s">
        <v>30</v>
      </c>
      <c r="C355" s="107"/>
      <c r="D355" s="7">
        <f>SUM(E355:I355)</f>
        <v>0</v>
      </c>
      <c r="E355" s="13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12"/>
    </row>
    <row r="356" spans="1:12" ht="32.25" customHeight="1" x14ac:dyDescent="0.2">
      <c r="A356" s="108" t="s">
        <v>298</v>
      </c>
      <c r="B356" s="83" t="s">
        <v>2</v>
      </c>
      <c r="C356" s="107" t="s">
        <v>83</v>
      </c>
      <c r="D356" s="7">
        <f>SUM(E356:I356)</f>
        <v>0</v>
      </c>
      <c r="E356" s="14">
        <f t="shared" ref="E356:K356" si="79">SUM(E357:E360)</f>
        <v>0</v>
      </c>
      <c r="F356" s="7">
        <f t="shared" si="79"/>
        <v>0</v>
      </c>
      <c r="G356" s="7">
        <f t="shared" si="79"/>
        <v>0</v>
      </c>
      <c r="H356" s="7">
        <f t="shared" si="79"/>
        <v>0</v>
      </c>
      <c r="I356" s="7">
        <f t="shared" si="79"/>
        <v>0</v>
      </c>
      <c r="J356" s="7">
        <f t="shared" si="79"/>
        <v>0</v>
      </c>
      <c r="K356" s="7">
        <f t="shared" si="79"/>
        <v>0</v>
      </c>
      <c r="L356" s="12"/>
    </row>
    <row r="357" spans="1:12" ht="32.25" customHeight="1" x14ac:dyDescent="0.2">
      <c r="A357" s="108"/>
      <c r="B357" s="83" t="s">
        <v>1</v>
      </c>
      <c r="C357" s="107"/>
      <c r="D357" s="7">
        <v>0</v>
      </c>
      <c r="E357" s="7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12"/>
    </row>
    <row r="358" spans="1:12" ht="32.25" customHeight="1" x14ac:dyDescent="0.2">
      <c r="A358" s="108"/>
      <c r="B358" s="83" t="s">
        <v>7</v>
      </c>
      <c r="C358" s="107"/>
      <c r="D358" s="7">
        <f>SUM(E358:I358)</f>
        <v>0</v>
      </c>
      <c r="E358" s="13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12"/>
    </row>
    <row r="359" spans="1:12" ht="32.25" customHeight="1" x14ac:dyDescent="0.2">
      <c r="A359" s="108"/>
      <c r="B359" s="83" t="s">
        <v>16</v>
      </c>
      <c r="C359" s="107"/>
      <c r="D359" s="7">
        <f>SUM(E359:I359)</f>
        <v>0</v>
      </c>
      <c r="E359" s="13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12"/>
    </row>
    <row r="360" spans="1:12" ht="32.25" customHeight="1" x14ac:dyDescent="0.2">
      <c r="A360" s="108"/>
      <c r="B360" s="83" t="s">
        <v>30</v>
      </c>
      <c r="C360" s="107"/>
      <c r="D360" s="7">
        <f>SUM(E360:I360)</f>
        <v>0</v>
      </c>
      <c r="E360" s="13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12"/>
    </row>
    <row r="361" spans="1:12" ht="32.25" customHeight="1" x14ac:dyDescent="0.2">
      <c r="A361" s="108" t="s">
        <v>299</v>
      </c>
      <c r="B361" s="83" t="s">
        <v>2</v>
      </c>
      <c r="C361" s="107" t="s">
        <v>83</v>
      </c>
      <c r="D361" s="7">
        <f>SUM(E361:I361)</f>
        <v>0</v>
      </c>
      <c r="E361" s="14">
        <f t="shared" ref="E361:K361" si="80">SUM(E362:E365)</f>
        <v>0</v>
      </c>
      <c r="F361" s="7">
        <f t="shared" si="80"/>
        <v>0</v>
      </c>
      <c r="G361" s="7">
        <f t="shared" si="80"/>
        <v>0</v>
      </c>
      <c r="H361" s="7">
        <f t="shared" si="80"/>
        <v>0</v>
      </c>
      <c r="I361" s="7">
        <f t="shared" si="80"/>
        <v>0</v>
      </c>
      <c r="J361" s="7">
        <f t="shared" si="80"/>
        <v>0</v>
      </c>
      <c r="K361" s="7">
        <f t="shared" si="80"/>
        <v>0</v>
      </c>
      <c r="L361" s="12"/>
    </row>
    <row r="362" spans="1:12" ht="32.25" customHeight="1" x14ac:dyDescent="0.2">
      <c r="A362" s="108"/>
      <c r="B362" s="83" t="s">
        <v>1</v>
      </c>
      <c r="C362" s="107"/>
      <c r="D362" s="7">
        <v>0</v>
      </c>
      <c r="E362" s="7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12"/>
    </row>
    <row r="363" spans="1:12" ht="32.25" customHeight="1" x14ac:dyDescent="0.2">
      <c r="A363" s="108"/>
      <c r="B363" s="83" t="s">
        <v>7</v>
      </c>
      <c r="C363" s="107"/>
      <c r="D363" s="7">
        <f>SUM(E363:I363)</f>
        <v>0</v>
      </c>
      <c r="E363" s="13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12"/>
    </row>
    <row r="364" spans="1:12" ht="32.25" customHeight="1" x14ac:dyDescent="0.2">
      <c r="A364" s="108"/>
      <c r="B364" s="83" t="s">
        <v>16</v>
      </c>
      <c r="C364" s="107"/>
      <c r="D364" s="7">
        <f>SUM(E364:I364)</f>
        <v>0</v>
      </c>
      <c r="E364" s="13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12"/>
    </row>
    <row r="365" spans="1:12" ht="32.25" customHeight="1" x14ac:dyDescent="0.2">
      <c r="A365" s="108"/>
      <c r="B365" s="83" t="s">
        <v>30</v>
      </c>
      <c r="C365" s="107"/>
      <c r="D365" s="7">
        <f>SUM(E365:I365)</f>
        <v>0</v>
      </c>
      <c r="E365" s="13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12"/>
    </row>
    <row r="366" spans="1:12" ht="32.25" customHeight="1" x14ac:dyDescent="0.2">
      <c r="A366" s="108" t="s">
        <v>300</v>
      </c>
      <c r="B366" s="83" t="s">
        <v>2</v>
      </c>
      <c r="C366" s="107" t="s">
        <v>83</v>
      </c>
      <c r="D366" s="7">
        <f>SUM(E366:I366)</f>
        <v>0</v>
      </c>
      <c r="E366" s="14">
        <f t="shared" ref="E366:K366" si="81">SUM(E367:E370)</f>
        <v>0</v>
      </c>
      <c r="F366" s="7">
        <f t="shared" si="81"/>
        <v>0</v>
      </c>
      <c r="G366" s="7">
        <f t="shared" si="81"/>
        <v>0</v>
      </c>
      <c r="H366" s="7">
        <f t="shared" si="81"/>
        <v>0</v>
      </c>
      <c r="I366" s="7">
        <f t="shared" si="81"/>
        <v>0</v>
      </c>
      <c r="J366" s="7">
        <f t="shared" si="81"/>
        <v>0</v>
      </c>
      <c r="K366" s="7">
        <f t="shared" si="81"/>
        <v>0</v>
      </c>
      <c r="L366" s="12"/>
    </row>
    <row r="367" spans="1:12" ht="32.25" customHeight="1" x14ac:dyDescent="0.2">
      <c r="A367" s="108"/>
      <c r="B367" s="83" t="s">
        <v>1</v>
      </c>
      <c r="C367" s="107"/>
      <c r="D367" s="7">
        <v>0</v>
      </c>
      <c r="E367" s="7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12"/>
    </row>
    <row r="368" spans="1:12" ht="32.25" customHeight="1" x14ac:dyDescent="0.2">
      <c r="A368" s="108"/>
      <c r="B368" s="83" t="s">
        <v>7</v>
      </c>
      <c r="C368" s="107"/>
      <c r="D368" s="7">
        <f>SUM(E368:I368)</f>
        <v>0</v>
      </c>
      <c r="E368" s="13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12"/>
    </row>
    <row r="369" spans="1:12" ht="32.25" customHeight="1" x14ac:dyDescent="0.2">
      <c r="A369" s="108"/>
      <c r="B369" s="83" t="s">
        <v>16</v>
      </c>
      <c r="C369" s="107"/>
      <c r="D369" s="7">
        <f>SUM(E369:I369)</f>
        <v>0</v>
      </c>
      <c r="E369" s="13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12"/>
    </row>
    <row r="370" spans="1:12" ht="32.25" customHeight="1" x14ac:dyDescent="0.2">
      <c r="A370" s="108"/>
      <c r="B370" s="83" t="s">
        <v>30</v>
      </c>
      <c r="C370" s="107"/>
      <c r="D370" s="7">
        <f>SUM(E370:I370)</f>
        <v>0</v>
      </c>
      <c r="E370" s="13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12"/>
    </row>
    <row r="371" spans="1:12" ht="15" customHeight="1" x14ac:dyDescent="0.2">
      <c r="A371" s="113" t="s">
        <v>301</v>
      </c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5"/>
    </row>
    <row r="372" spans="1:12" ht="32.25" customHeight="1" x14ac:dyDescent="0.2">
      <c r="A372" s="108" t="s">
        <v>302</v>
      </c>
      <c r="B372" s="83" t="s">
        <v>2</v>
      </c>
      <c r="C372" s="107" t="s">
        <v>83</v>
      </c>
      <c r="D372" s="7">
        <f>SUM(E372:I372)</f>
        <v>0</v>
      </c>
      <c r="E372" s="14">
        <f t="shared" ref="E372:K372" si="82">SUM(E373:E376)</f>
        <v>0</v>
      </c>
      <c r="F372" s="7">
        <f t="shared" si="82"/>
        <v>0</v>
      </c>
      <c r="G372" s="7">
        <f t="shared" si="82"/>
        <v>0</v>
      </c>
      <c r="H372" s="7">
        <f t="shared" si="82"/>
        <v>0</v>
      </c>
      <c r="I372" s="7">
        <f t="shared" si="82"/>
        <v>0</v>
      </c>
      <c r="J372" s="7">
        <f t="shared" si="82"/>
        <v>0</v>
      </c>
      <c r="K372" s="7">
        <f t="shared" si="82"/>
        <v>0</v>
      </c>
      <c r="L372" s="12"/>
    </row>
    <row r="373" spans="1:12" ht="32.25" customHeight="1" x14ac:dyDescent="0.2">
      <c r="A373" s="108"/>
      <c r="B373" s="83" t="s">
        <v>1</v>
      </c>
      <c r="C373" s="107"/>
      <c r="D373" s="7">
        <v>0</v>
      </c>
      <c r="E373" s="7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12"/>
    </row>
    <row r="374" spans="1:12" ht="32.25" customHeight="1" x14ac:dyDescent="0.2">
      <c r="A374" s="108"/>
      <c r="B374" s="83" t="s">
        <v>7</v>
      </c>
      <c r="C374" s="107"/>
      <c r="D374" s="7">
        <f>SUM(E374:I374)</f>
        <v>0</v>
      </c>
      <c r="E374" s="13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12"/>
    </row>
    <row r="375" spans="1:12" ht="32.25" customHeight="1" x14ac:dyDescent="0.2">
      <c r="A375" s="108"/>
      <c r="B375" s="83" t="s">
        <v>16</v>
      </c>
      <c r="C375" s="107"/>
      <c r="D375" s="7">
        <f>SUM(E375:I375)</f>
        <v>0</v>
      </c>
      <c r="E375" s="13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12"/>
    </row>
    <row r="376" spans="1:12" ht="33" customHeight="1" x14ac:dyDescent="0.2">
      <c r="A376" s="108"/>
      <c r="B376" s="83" t="s">
        <v>30</v>
      </c>
      <c r="C376" s="107"/>
      <c r="D376" s="7">
        <f>SUM(E376:I376)</f>
        <v>0</v>
      </c>
      <c r="E376" s="13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12"/>
    </row>
    <row r="377" spans="1:12" ht="32.25" customHeight="1" x14ac:dyDescent="0.2">
      <c r="A377" s="108" t="s">
        <v>303</v>
      </c>
      <c r="B377" s="83" t="s">
        <v>2</v>
      </c>
      <c r="C377" s="107" t="s">
        <v>83</v>
      </c>
      <c r="D377" s="7">
        <f>SUM(E377:I377)</f>
        <v>0</v>
      </c>
      <c r="E377" s="14">
        <f t="shared" ref="E377:K377" si="83">SUM(E378:E381)</f>
        <v>0</v>
      </c>
      <c r="F377" s="7">
        <f t="shared" si="83"/>
        <v>0</v>
      </c>
      <c r="G377" s="7">
        <f t="shared" si="83"/>
        <v>0</v>
      </c>
      <c r="H377" s="7">
        <f t="shared" si="83"/>
        <v>0</v>
      </c>
      <c r="I377" s="7">
        <f t="shared" si="83"/>
        <v>0</v>
      </c>
      <c r="J377" s="7">
        <f t="shared" si="83"/>
        <v>0</v>
      </c>
      <c r="K377" s="7">
        <f t="shared" si="83"/>
        <v>0</v>
      </c>
      <c r="L377" s="12"/>
    </row>
    <row r="378" spans="1:12" ht="32.25" customHeight="1" x14ac:dyDescent="0.2">
      <c r="A378" s="108"/>
      <c r="B378" s="83" t="s">
        <v>1</v>
      </c>
      <c r="C378" s="107"/>
      <c r="D378" s="7">
        <v>0</v>
      </c>
      <c r="E378" s="7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12"/>
    </row>
    <row r="379" spans="1:12" ht="32.25" customHeight="1" x14ac:dyDescent="0.2">
      <c r="A379" s="108"/>
      <c r="B379" s="83" t="s">
        <v>7</v>
      </c>
      <c r="C379" s="107"/>
      <c r="D379" s="7">
        <f>SUM(E379:I379)</f>
        <v>0</v>
      </c>
      <c r="E379" s="13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12"/>
    </row>
    <row r="380" spans="1:12" ht="32.25" customHeight="1" x14ac:dyDescent="0.2">
      <c r="A380" s="108"/>
      <c r="B380" s="83" t="s">
        <v>16</v>
      </c>
      <c r="C380" s="107"/>
      <c r="D380" s="7">
        <f>SUM(E380:I380)</f>
        <v>0</v>
      </c>
      <c r="E380" s="13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12"/>
    </row>
    <row r="381" spans="1:12" ht="32.25" customHeight="1" x14ac:dyDescent="0.2">
      <c r="A381" s="108"/>
      <c r="B381" s="83" t="s">
        <v>30</v>
      </c>
      <c r="C381" s="107"/>
      <c r="D381" s="7">
        <f>SUM(E381:I381)</f>
        <v>0</v>
      </c>
      <c r="E381" s="13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12"/>
    </row>
    <row r="382" spans="1:12" ht="32.25" customHeight="1" x14ac:dyDescent="0.2">
      <c r="A382" s="108" t="s">
        <v>304</v>
      </c>
      <c r="B382" s="83" t="s">
        <v>2</v>
      </c>
      <c r="C382" s="107" t="s">
        <v>83</v>
      </c>
      <c r="D382" s="7">
        <f>SUM(E382:I382)</f>
        <v>0</v>
      </c>
      <c r="E382" s="14">
        <f t="shared" ref="E382:K382" si="84">SUM(E383:E386)</f>
        <v>0</v>
      </c>
      <c r="F382" s="7">
        <f t="shared" si="84"/>
        <v>0</v>
      </c>
      <c r="G382" s="7">
        <f t="shared" si="84"/>
        <v>0</v>
      </c>
      <c r="H382" s="7">
        <f t="shared" si="84"/>
        <v>0</v>
      </c>
      <c r="I382" s="7">
        <f t="shared" si="84"/>
        <v>0</v>
      </c>
      <c r="J382" s="7">
        <f t="shared" si="84"/>
        <v>0</v>
      </c>
      <c r="K382" s="7">
        <f t="shared" si="84"/>
        <v>0</v>
      </c>
      <c r="L382" s="12"/>
    </row>
    <row r="383" spans="1:12" ht="32.25" customHeight="1" x14ac:dyDescent="0.2">
      <c r="A383" s="108"/>
      <c r="B383" s="83" t="s">
        <v>1</v>
      </c>
      <c r="C383" s="107"/>
      <c r="D383" s="7">
        <v>0</v>
      </c>
      <c r="E383" s="7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12"/>
    </row>
    <row r="384" spans="1:12" ht="32.25" customHeight="1" x14ac:dyDescent="0.2">
      <c r="A384" s="108"/>
      <c r="B384" s="83" t="s">
        <v>7</v>
      </c>
      <c r="C384" s="107"/>
      <c r="D384" s="7">
        <f>SUM(E384:I384)</f>
        <v>0</v>
      </c>
      <c r="E384" s="13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12"/>
    </row>
    <row r="385" spans="1:12" ht="32.25" customHeight="1" x14ac:dyDescent="0.2">
      <c r="A385" s="108"/>
      <c r="B385" s="83" t="s">
        <v>16</v>
      </c>
      <c r="C385" s="107"/>
      <c r="D385" s="7">
        <f>SUM(E385:I385)</f>
        <v>0</v>
      </c>
      <c r="E385" s="13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12"/>
    </row>
    <row r="386" spans="1:12" ht="32.25" customHeight="1" x14ac:dyDescent="0.2">
      <c r="A386" s="108"/>
      <c r="B386" s="83" t="s">
        <v>30</v>
      </c>
      <c r="C386" s="107"/>
      <c r="D386" s="7">
        <f>SUM(E386:I386)</f>
        <v>0</v>
      </c>
      <c r="E386" s="13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12"/>
    </row>
    <row r="387" spans="1:12" ht="32.25" customHeight="1" x14ac:dyDescent="0.2">
      <c r="A387" s="108" t="s">
        <v>305</v>
      </c>
      <c r="B387" s="83" t="s">
        <v>2</v>
      </c>
      <c r="C387" s="107" t="s">
        <v>83</v>
      </c>
      <c r="D387" s="7">
        <f>SUM(E387:I387)</f>
        <v>0</v>
      </c>
      <c r="E387" s="14">
        <f t="shared" ref="E387:K387" si="85">SUM(E388:E391)</f>
        <v>0</v>
      </c>
      <c r="F387" s="7">
        <f t="shared" si="85"/>
        <v>0</v>
      </c>
      <c r="G387" s="7">
        <f t="shared" si="85"/>
        <v>0</v>
      </c>
      <c r="H387" s="7">
        <f t="shared" si="85"/>
        <v>0</v>
      </c>
      <c r="I387" s="7">
        <f t="shared" si="85"/>
        <v>0</v>
      </c>
      <c r="J387" s="7">
        <f t="shared" si="85"/>
        <v>0</v>
      </c>
      <c r="K387" s="7">
        <f t="shared" si="85"/>
        <v>0</v>
      </c>
      <c r="L387" s="12"/>
    </row>
    <row r="388" spans="1:12" ht="32.25" customHeight="1" x14ac:dyDescent="0.2">
      <c r="A388" s="108"/>
      <c r="B388" s="83" t="s">
        <v>1</v>
      </c>
      <c r="C388" s="107"/>
      <c r="D388" s="7">
        <v>0</v>
      </c>
      <c r="E388" s="7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12"/>
    </row>
    <row r="389" spans="1:12" ht="32.25" customHeight="1" x14ac:dyDescent="0.2">
      <c r="A389" s="108"/>
      <c r="B389" s="83" t="s">
        <v>7</v>
      </c>
      <c r="C389" s="107"/>
      <c r="D389" s="7">
        <f>SUM(E389:I389)</f>
        <v>0</v>
      </c>
      <c r="E389" s="13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12"/>
    </row>
    <row r="390" spans="1:12" ht="32.25" customHeight="1" x14ac:dyDescent="0.2">
      <c r="A390" s="108"/>
      <c r="B390" s="83" t="s">
        <v>16</v>
      </c>
      <c r="C390" s="107"/>
      <c r="D390" s="7">
        <f>SUM(E390:I390)</f>
        <v>0</v>
      </c>
      <c r="E390" s="13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12"/>
    </row>
    <row r="391" spans="1:12" ht="32.25" customHeight="1" x14ac:dyDescent="0.2">
      <c r="A391" s="108"/>
      <c r="B391" s="83" t="s">
        <v>30</v>
      </c>
      <c r="C391" s="107"/>
      <c r="D391" s="7">
        <f>SUM(E391:I391)</f>
        <v>0</v>
      </c>
      <c r="E391" s="13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12"/>
    </row>
    <row r="392" spans="1:12" ht="32.25" customHeight="1" x14ac:dyDescent="0.2">
      <c r="A392" s="108" t="s">
        <v>306</v>
      </c>
      <c r="B392" s="83" t="s">
        <v>2</v>
      </c>
      <c r="C392" s="107" t="s">
        <v>83</v>
      </c>
      <c r="D392" s="7">
        <f>SUM(E392:I392)</f>
        <v>0</v>
      </c>
      <c r="E392" s="14">
        <f t="shared" ref="E392:K392" si="86">SUM(E393:E396)</f>
        <v>0</v>
      </c>
      <c r="F392" s="7">
        <f t="shared" si="86"/>
        <v>0</v>
      </c>
      <c r="G392" s="7">
        <f t="shared" si="86"/>
        <v>0</v>
      </c>
      <c r="H392" s="7">
        <f t="shared" si="86"/>
        <v>0</v>
      </c>
      <c r="I392" s="7">
        <f t="shared" si="86"/>
        <v>0</v>
      </c>
      <c r="J392" s="7">
        <f t="shared" si="86"/>
        <v>0</v>
      </c>
      <c r="K392" s="7">
        <f t="shared" si="86"/>
        <v>0</v>
      </c>
      <c r="L392" s="12"/>
    </row>
    <row r="393" spans="1:12" ht="32.25" customHeight="1" x14ac:dyDescent="0.2">
      <c r="A393" s="108"/>
      <c r="B393" s="83" t="s">
        <v>1</v>
      </c>
      <c r="C393" s="107"/>
      <c r="D393" s="7">
        <v>0</v>
      </c>
      <c r="E393" s="7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12"/>
    </row>
    <row r="394" spans="1:12" ht="32.25" customHeight="1" x14ac:dyDescent="0.2">
      <c r="A394" s="108"/>
      <c r="B394" s="83" t="s">
        <v>7</v>
      </c>
      <c r="C394" s="107"/>
      <c r="D394" s="7">
        <f>SUM(E394:I394)</f>
        <v>0</v>
      </c>
      <c r="E394" s="13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12"/>
    </row>
    <row r="395" spans="1:12" ht="32.25" customHeight="1" x14ac:dyDescent="0.2">
      <c r="A395" s="108"/>
      <c r="B395" s="83" t="s">
        <v>16</v>
      </c>
      <c r="C395" s="107"/>
      <c r="D395" s="7">
        <f>SUM(E395:I395)</f>
        <v>0</v>
      </c>
      <c r="E395" s="13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12"/>
    </row>
    <row r="396" spans="1:12" ht="32.25" customHeight="1" x14ac:dyDescent="0.2">
      <c r="A396" s="108"/>
      <c r="B396" s="83" t="s">
        <v>30</v>
      </c>
      <c r="C396" s="107"/>
      <c r="D396" s="7">
        <f>SUM(E396:I396)</f>
        <v>0</v>
      </c>
      <c r="E396" s="13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12"/>
    </row>
    <row r="397" spans="1:12" ht="32.25" customHeight="1" x14ac:dyDescent="0.2">
      <c r="A397" s="108" t="s">
        <v>307</v>
      </c>
      <c r="B397" s="83" t="s">
        <v>2</v>
      </c>
      <c r="C397" s="107" t="s">
        <v>83</v>
      </c>
      <c r="D397" s="7">
        <f>SUM(E397:I397)</f>
        <v>0</v>
      </c>
      <c r="E397" s="14">
        <f t="shared" ref="E397:K397" si="87">SUM(E398:E401)</f>
        <v>0</v>
      </c>
      <c r="F397" s="7">
        <f t="shared" si="87"/>
        <v>0</v>
      </c>
      <c r="G397" s="7">
        <f t="shared" si="87"/>
        <v>0</v>
      </c>
      <c r="H397" s="7">
        <f t="shared" si="87"/>
        <v>0</v>
      </c>
      <c r="I397" s="7">
        <f t="shared" si="87"/>
        <v>0</v>
      </c>
      <c r="J397" s="7">
        <f t="shared" si="87"/>
        <v>0</v>
      </c>
      <c r="K397" s="7">
        <f t="shared" si="87"/>
        <v>0</v>
      </c>
      <c r="L397" s="12"/>
    </row>
    <row r="398" spans="1:12" ht="32.25" customHeight="1" x14ac:dyDescent="0.2">
      <c r="A398" s="108"/>
      <c r="B398" s="83" t="s">
        <v>1</v>
      </c>
      <c r="C398" s="107"/>
      <c r="D398" s="7">
        <v>0</v>
      </c>
      <c r="E398" s="7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12"/>
    </row>
    <row r="399" spans="1:12" ht="32.25" customHeight="1" x14ac:dyDescent="0.2">
      <c r="A399" s="108"/>
      <c r="B399" s="83" t="s">
        <v>7</v>
      </c>
      <c r="C399" s="107"/>
      <c r="D399" s="7">
        <f>SUM(E399:I399)</f>
        <v>0</v>
      </c>
      <c r="E399" s="13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12"/>
    </row>
    <row r="400" spans="1:12" ht="32.25" customHeight="1" x14ac:dyDescent="0.2">
      <c r="A400" s="108"/>
      <c r="B400" s="83" t="s">
        <v>16</v>
      </c>
      <c r="C400" s="107"/>
      <c r="D400" s="7">
        <f>SUM(E400:I400)</f>
        <v>0</v>
      </c>
      <c r="E400" s="13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12"/>
    </row>
    <row r="401" spans="1:12" ht="32.25" customHeight="1" x14ac:dyDescent="0.2">
      <c r="A401" s="108"/>
      <c r="B401" s="83" t="s">
        <v>30</v>
      </c>
      <c r="C401" s="107"/>
      <c r="D401" s="7">
        <f>SUM(E401:I401)</f>
        <v>0</v>
      </c>
      <c r="E401" s="13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12"/>
    </row>
    <row r="402" spans="1:12" ht="32.25" customHeight="1" x14ac:dyDescent="0.2">
      <c r="A402" s="108" t="s">
        <v>308</v>
      </c>
      <c r="B402" s="83" t="s">
        <v>2</v>
      </c>
      <c r="C402" s="107" t="s">
        <v>83</v>
      </c>
      <c r="D402" s="7">
        <f>SUM(E402:I402)</f>
        <v>0</v>
      </c>
      <c r="E402" s="14">
        <f t="shared" ref="E402:K402" si="88">SUM(E403:E406)</f>
        <v>0</v>
      </c>
      <c r="F402" s="7">
        <f t="shared" si="88"/>
        <v>0</v>
      </c>
      <c r="G402" s="7">
        <f t="shared" si="88"/>
        <v>0</v>
      </c>
      <c r="H402" s="7">
        <f t="shared" si="88"/>
        <v>0</v>
      </c>
      <c r="I402" s="7">
        <f t="shared" si="88"/>
        <v>0</v>
      </c>
      <c r="J402" s="7">
        <f t="shared" si="88"/>
        <v>0</v>
      </c>
      <c r="K402" s="7">
        <f t="shared" si="88"/>
        <v>0</v>
      </c>
      <c r="L402" s="12"/>
    </row>
    <row r="403" spans="1:12" ht="32.25" customHeight="1" x14ac:dyDescent="0.2">
      <c r="A403" s="108"/>
      <c r="B403" s="83" t="s">
        <v>1</v>
      </c>
      <c r="C403" s="107"/>
      <c r="D403" s="7">
        <v>0</v>
      </c>
      <c r="E403" s="7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12"/>
    </row>
    <row r="404" spans="1:12" ht="32.25" customHeight="1" x14ac:dyDescent="0.2">
      <c r="A404" s="108"/>
      <c r="B404" s="83" t="s">
        <v>7</v>
      </c>
      <c r="C404" s="107"/>
      <c r="D404" s="7">
        <f>SUM(E404:I404)</f>
        <v>0</v>
      </c>
      <c r="E404" s="13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12"/>
    </row>
    <row r="405" spans="1:12" ht="32.25" customHeight="1" x14ac:dyDescent="0.2">
      <c r="A405" s="108"/>
      <c r="B405" s="83" t="s">
        <v>16</v>
      </c>
      <c r="C405" s="107"/>
      <c r="D405" s="7">
        <f>SUM(E405:I405)</f>
        <v>0</v>
      </c>
      <c r="E405" s="13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12"/>
    </row>
    <row r="406" spans="1:12" ht="32.25" customHeight="1" x14ac:dyDescent="0.2">
      <c r="A406" s="108"/>
      <c r="B406" s="83" t="s">
        <v>30</v>
      </c>
      <c r="C406" s="107"/>
      <c r="D406" s="7">
        <f>SUM(E406:I406)</f>
        <v>0</v>
      </c>
      <c r="E406" s="13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12"/>
    </row>
    <row r="407" spans="1:12" ht="32.25" customHeight="1" x14ac:dyDescent="0.2">
      <c r="A407" s="108" t="s">
        <v>361</v>
      </c>
      <c r="B407" s="83" t="s">
        <v>2</v>
      </c>
      <c r="C407" s="107" t="s">
        <v>83</v>
      </c>
      <c r="D407" s="7">
        <f>SUM(E407:I407)</f>
        <v>0</v>
      </c>
      <c r="E407" s="14">
        <f t="shared" ref="E407:K407" si="89">SUM(E408:E411)</f>
        <v>0</v>
      </c>
      <c r="F407" s="7">
        <f t="shared" si="89"/>
        <v>0</v>
      </c>
      <c r="G407" s="7">
        <f t="shared" si="89"/>
        <v>0</v>
      </c>
      <c r="H407" s="7">
        <f t="shared" si="89"/>
        <v>0</v>
      </c>
      <c r="I407" s="7">
        <f t="shared" si="89"/>
        <v>0</v>
      </c>
      <c r="J407" s="7">
        <f t="shared" si="89"/>
        <v>0</v>
      </c>
      <c r="K407" s="7">
        <f t="shared" si="89"/>
        <v>0</v>
      </c>
      <c r="L407" s="12"/>
    </row>
    <row r="408" spans="1:12" ht="32.25" customHeight="1" x14ac:dyDescent="0.2">
      <c r="A408" s="108"/>
      <c r="B408" s="83" t="s">
        <v>1</v>
      </c>
      <c r="C408" s="107"/>
      <c r="D408" s="7">
        <v>0</v>
      </c>
      <c r="E408" s="7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12"/>
    </row>
    <row r="409" spans="1:12" ht="32.25" customHeight="1" x14ac:dyDescent="0.2">
      <c r="A409" s="108"/>
      <c r="B409" s="83" t="s">
        <v>7</v>
      </c>
      <c r="C409" s="107"/>
      <c r="D409" s="7">
        <f>SUM(E409:I409)</f>
        <v>0</v>
      </c>
      <c r="E409" s="13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12"/>
    </row>
    <row r="410" spans="1:12" ht="32.25" customHeight="1" x14ac:dyDescent="0.2">
      <c r="A410" s="108"/>
      <c r="B410" s="83" t="s">
        <v>16</v>
      </c>
      <c r="C410" s="107"/>
      <c r="D410" s="7">
        <f>SUM(E410:I410)</f>
        <v>0</v>
      </c>
      <c r="E410" s="13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12"/>
    </row>
    <row r="411" spans="1:12" ht="32.25" customHeight="1" x14ac:dyDescent="0.2">
      <c r="A411" s="108"/>
      <c r="B411" s="83" t="s">
        <v>30</v>
      </c>
      <c r="C411" s="107"/>
      <c r="D411" s="7">
        <f>SUM(E411:I411)</f>
        <v>0</v>
      </c>
      <c r="E411" s="13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12"/>
    </row>
    <row r="412" spans="1:12" ht="15.75" x14ac:dyDescent="0.2">
      <c r="A412" s="116" t="s">
        <v>309</v>
      </c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1:12" ht="32.25" customHeight="1" x14ac:dyDescent="0.2">
      <c r="A413" s="108" t="s">
        <v>310</v>
      </c>
      <c r="B413" s="83" t="s">
        <v>2</v>
      </c>
      <c r="C413" s="107" t="s">
        <v>83</v>
      </c>
      <c r="D413" s="7">
        <f>SUM(E413:I413)</f>
        <v>0</v>
      </c>
      <c r="E413" s="14">
        <f t="shared" ref="E413:K413" si="90">SUM(E414:E417)</f>
        <v>0</v>
      </c>
      <c r="F413" s="7">
        <f t="shared" si="90"/>
        <v>0</v>
      </c>
      <c r="G413" s="7">
        <f t="shared" si="90"/>
        <v>0</v>
      </c>
      <c r="H413" s="7">
        <f t="shared" si="90"/>
        <v>0</v>
      </c>
      <c r="I413" s="7">
        <f t="shared" si="90"/>
        <v>0</v>
      </c>
      <c r="J413" s="7">
        <f t="shared" si="90"/>
        <v>0</v>
      </c>
      <c r="K413" s="7">
        <f t="shared" si="90"/>
        <v>0</v>
      </c>
      <c r="L413" s="12"/>
    </row>
    <row r="414" spans="1:12" ht="32.25" customHeight="1" x14ac:dyDescent="0.2">
      <c r="A414" s="108"/>
      <c r="B414" s="83" t="s">
        <v>1</v>
      </c>
      <c r="C414" s="107"/>
      <c r="D414" s="7">
        <v>0</v>
      </c>
      <c r="E414" s="7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12"/>
    </row>
    <row r="415" spans="1:12" ht="32.25" customHeight="1" x14ac:dyDescent="0.2">
      <c r="A415" s="108"/>
      <c r="B415" s="83" t="s">
        <v>7</v>
      </c>
      <c r="C415" s="107"/>
      <c r="D415" s="7">
        <f>SUM(E415:I415)</f>
        <v>0</v>
      </c>
      <c r="E415" s="13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12"/>
    </row>
    <row r="416" spans="1:12" ht="32.25" customHeight="1" x14ac:dyDescent="0.2">
      <c r="A416" s="108"/>
      <c r="B416" s="83" t="s">
        <v>16</v>
      </c>
      <c r="C416" s="107"/>
      <c r="D416" s="7">
        <f>SUM(E416:I416)</f>
        <v>0</v>
      </c>
      <c r="E416" s="13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12"/>
    </row>
    <row r="417" spans="1:12" ht="32.25" customHeight="1" x14ac:dyDescent="0.2">
      <c r="A417" s="108"/>
      <c r="B417" s="83" t="s">
        <v>30</v>
      </c>
      <c r="C417" s="107"/>
      <c r="D417" s="7">
        <f>SUM(E417:I417)</f>
        <v>0</v>
      </c>
      <c r="E417" s="13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12"/>
    </row>
    <row r="418" spans="1:12" ht="15.75" x14ac:dyDescent="0.2">
      <c r="A418" s="116" t="s">
        <v>311</v>
      </c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1:12" ht="32.25" customHeight="1" x14ac:dyDescent="0.2">
      <c r="A419" s="108" t="s">
        <v>312</v>
      </c>
      <c r="B419" s="83" t="s">
        <v>2</v>
      </c>
      <c r="C419" s="107" t="s">
        <v>83</v>
      </c>
      <c r="D419" s="7">
        <f>SUM(E419:I419)</f>
        <v>0</v>
      </c>
      <c r="E419" s="14">
        <f t="shared" ref="E419:K419" si="91">SUM(E420:E423)</f>
        <v>0</v>
      </c>
      <c r="F419" s="7">
        <f t="shared" si="91"/>
        <v>0</v>
      </c>
      <c r="G419" s="7">
        <f t="shared" si="91"/>
        <v>0</v>
      </c>
      <c r="H419" s="7">
        <f t="shared" si="91"/>
        <v>0</v>
      </c>
      <c r="I419" s="7">
        <f t="shared" si="91"/>
        <v>0</v>
      </c>
      <c r="J419" s="7">
        <f t="shared" si="91"/>
        <v>0</v>
      </c>
      <c r="K419" s="7">
        <f t="shared" si="91"/>
        <v>0</v>
      </c>
      <c r="L419" s="12"/>
    </row>
    <row r="420" spans="1:12" ht="32.25" customHeight="1" x14ac:dyDescent="0.2">
      <c r="A420" s="108"/>
      <c r="B420" s="83" t="s">
        <v>1</v>
      </c>
      <c r="C420" s="107"/>
      <c r="D420" s="7">
        <v>0</v>
      </c>
      <c r="E420" s="7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12"/>
    </row>
    <row r="421" spans="1:12" ht="32.25" customHeight="1" x14ac:dyDescent="0.2">
      <c r="A421" s="108"/>
      <c r="B421" s="83" t="s">
        <v>7</v>
      </c>
      <c r="C421" s="107"/>
      <c r="D421" s="7">
        <f>SUM(E421:I421)</f>
        <v>0</v>
      </c>
      <c r="E421" s="13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12"/>
    </row>
    <row r="422" spans="1:12" ht="32.25" customHeight="1" x14ac:dyDescent="0.2">
      <c r="A422" s="108"/>
      <c r="B422" s="83" t="s">
        <v>16</v>
      </c>
      <c r="C422" s="107"/>
      <c r="D422" s="7">
        <f>SUM(E422:I422)</f>
        <v>0</v>
      </c>
      <c r="E422" s="13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12"/>
    </row>
    <row r="423" spans="1:12" ht="32.25" customHeight="1" x14ac:dyDescent="0.2">
      <c r="A423" s="108"/>
      <c r="B423" s="83" t="s">
        <v>30</v>
      </c>
      <c r="C423" s="107"/>
      <c r="D423" s="7">
        <f>SUM(E423:I423)</f>
        <v>0</v>
      </c>
      <c r="E423" s="13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12"/>
    </row>
    <row r="424" spans="1:12" ht="32.25" customHeight="1" x14ac:dyDescent="0.2">
      <c r="A424" s="108" t="s">
        <v>313</v>
      </c>
      <c r="B424" s="83" t="s">
        <v>2</v>
      </c>
      <c r="C424" s="107" t="s">
        <v>83</v>
      </c>
      <c r="D424" s="7">
        <f>SUM(E424:I424)</f>
        <v>0</v>
      </c>
      <c r="E424" s="14">
        <f t="shared" ref="E424:K424" si="92">SUM(E425:E428)</f>
        <v>0</v>
      </c>
      <c r="F424" s="7">
        <f t="shared" si="92"/>
        <v>0</v>
      </c>
      <c r="G424" s="7">
        <f t="shared" si="92"/>
        <v>0</v>
      </c>
      <c r="H424" s="7">
        <f t="shared" si="92"/>
        <v>0</v>
      </c>
      <c r="I424" s="7">
        <f t="shared" si="92"/>
        <v>0</v>
      </c>
      <c r="J424" s="7">
        <f t="shared" si="92"/>
        <v>0</v>
      </c>
      <c r="K424" s="7">
        <f t="shared" si="92"/>
        <v>0</v>
      </c>
      <c r="L424" s="12"/>
    </row>
    <row r="425" spans="1:12" ht="32.25" customHeight="1" x14ac:dyDescent="0.2">
      <c r="A425" s="108"/>
      <c r="B425" s="83" t="s">
        <v>1</v>
      </c>
      <c r="C425" s="107"/>
      <c r="D425" s="7">
        <v>0</v>
      </c>
      <c r="E425" s="7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12"/>
    </row>
    <row r="426" spans="1:12" ht="32.25" customHeight="1" x14ac:dyDescent="0.2">
      <c r="A426" s="108"/>
      <c r="B426" s="83" t="s">
        <v>7</v>
      </c>
      <c r="C426" s="107"/>
      <c r="D426" s="7">
        <f>SUM(E426:I426)</f>
        <v>0</v>
      </c>
      <c r="E426" s="13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12"/>
    </row>
    <row r="427" spans="1:12" ht="32.25" customHeight="1" x14ac:dyDescent="0.2">
      <c r="A427" s="108"/>
      <c r="B427" s="83" t="s">
        <v>16</v>
      </c>
      <c r="C427" s="107"/>
      <c r="D427" s="7">
        <f>SUM(E427:I427)</f>
        <v>0</v>
      </c>
      <c r="E427" s="13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12"/>
    </row>
    <row r="428" spans="1:12" ht="32.25" customHeight="1" x14ac:dyDescent="0.2">
      <c r="A428" s="108"/>
      <c r="B428" s="83" t="s">
        <v>30</v>
      </c>
      <c r="C428" s="107"/>
      <c r="D428" s="7">
        <f>SUM(E428:I428)</f>
        <v>0</v>
      </c>
      <c r="E428" s="13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12"/>
    </row>
    <row r="429" spans="1:12" ht="32.25" customHeight="1" x14ac:dyDescent="0.2">
      <c r="A429" s="108" t="s">
        <v>314</v>
      </c>
      <c r="B429" s="83" t="s">
        <v>2</v>
      </c>
      <c r="C429" s="107" t="s">
        <v>83</v>
      </c>
      <c r="D429" s="7">
        <f>SUM(E429:I429)</f>
        <v>0</v>
      </c>
      <c r="E429" s="14">
        <f t="shared" ref="E429:K429" si="93">SUM(E430:E433)</f>
        <v>0</v>
      </c>
      <c r="F429" s="7">
        <f t="shared" si="93"/>
        <v>0</v>
      </c>
      <c r="G429" s="7">
        <f t="shared" si="93"/>
        <v>0</v>
      </c>
      <c r="H429" s="7">
        <f t="shared" si="93"/>
        <v>0</v>
      </c>
      <c r="I429" s="7">
        <f t="shared" si="93"/>
        <v>0</v>
      </c>
      <c r="J429" s="7">
        <f t="shared" si="93"/>
        <v>0</v>
      </c>
      <c r="K429" s="7">
        <f t="shared" si="93"/>
        <v>0</v>
      </c>
      <c r="L429" s="12"/>
    </row>
    <row r="430" spans="1:12" ht="32.25" customHeight="1" x14ac:dyDescent="0.2">
      <c r="A430" s="108"/>
      <c r="B430" s="83" t="s">
        <v>1</v>
      </c>
      <c r="C430" s="107"/>
      <c r="D430" s="7">
        <v>0</v>
      </c>
      <c r="E430" s="7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12"/>
    </row>
    <row r="431" spans="1:12" ht="32.25" customHeight="1" x14ac:dyDescent="0.2">
      <c r="A431" s="108"/>
      <c r="B431" s="83" t="s">
        <v>7</v>
      </c>
      <c r="C431" s="107"/>
      <c r="D431" s="7">
        <f>SUM(E431:I431)</f>
        <v>0</v>
      </c>
      <c r="E431" s="13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12"/>
    </row>
    <row r="432" spans="1:12" ht="32.25" customHeight="1" x14ac:dyDescent="0.2">
      <c r="A432" s="108"/>
      <c r="B432" s="83" t="s">
        <v>16</v>
      </c>
      <c r="C432" s="107"/>
      <c r="D432" s="7">
        <f>SUM(E432:I432)</f>
        <v>0</v>
      </c>
      <c r="E432" s="13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12"/>
    </row>
    <row r="433" spans="1:12" ht="32.25" customHeight="1" x14ac:dyDescent="0.2">
      <c r="A433" s="108"/>
      <c r="B433" s="83" t="s">
        <v>30</v>
      </c>
      <c r="C433" s="107"/>
      <c r="D433" s="7">
        <f>SUM(E433:I433)</f>
        <v>0</v>
      </c>
      <c r="E433" s="13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12"/>
    </row>
    <row r="434" spans="1:12" ht="32.25" customHeight="1" x14ac:dyDescent="0.2">
      <c r="A434" s="108" t="s">
        <v>315</v>
      </c>
      <c r="B434" s="83" t="s">
        <v>2</v>
      </c>
      <c r="C434" s="107" t="s">
        <v>83</v>
      </c>
      <c r="D434" s="7">
        <f>SUM(E434:I434)</f>
        <v>0</v>
      </c>
      <c r="E434" s="14">
        <f t="shared" ref="E434:K434" si="94">SUM(E435:E438)</f>
        <v>0</v>
      </c>
      <c r="F434" s="7">
        <f t="shared" si="94"/>
        <v>0</v>
      </c>
      <c r="G434" s="7">
        <f t="shared" si="94"/>
        <v>0</v>
      </c>
      <c r="H434" s="7">
        <f t="shared" si="94"/>
        <v>0</v>
      </c>
      <c r="I434" s="7">
        <f t="shared" si="94"/>
        <v>0</v>
      </c>
      <c r="J434" s="7">
        <f t="shared" si="94"/>
        <v>0</v>
      </c>
      <c r="K434" s="7">
        <f t="shared" si="94"/>
        <v>0</v>
      </c>
      <c r="L434" s="12"/>
    </row>
    <row r="435" spans="1:12" ht="32.25" customHeight="1" x14ac:dyDescent="0.2">
      <c r="A435" s="108"/>
      <c r="B435" s="83" t="s">
        <v>1</v>
      </c>
      <c r="C435" s="107"/>
      <c r="D435" s="7">
        <v>0</v>
      </c>
      <c r="E435" s="7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12"/>
    </row>
    <row r="436" spans="1:12" ht="32.25" customHeight="1" x14ac:dyDescent="0.2">
      <c r="A436" s="108"/>
      <c r="B436" s="83" t="s">
        <v>7</v>
      </c>
      <c r="C436" s="107"/>
      <c r="D436" s="7">
        <f>SUM(E436:I436)</f>
        <v>0</v>
      </c>
      <c r="E436" s="13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12"/>
    </row>
    <row r="437" spans="1:12" ht="32.25" customHeight="1" x14ac:dyDescent="0.2">
      <c r="A437" s="108"/>
      <c r="B437" s="83" t="s">
        <v>16</v>
      </c>
      <c r="C437" s="107"/>
      <c r="D437" s="7">
        <f>SUM(E437:I437)</f>
        <v>0</v>
      </c>
      <c r="E437" s="13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12"/>
    </row>
    <row r="438" spans="1:12" ht="32.25" customHeight="1" x14ac:dyDescent="0.2">
      <c r="A438" s="108"/>
      <c r="B438" s="83" t="s">
        <v>30</v>
      </c>
      <c r="C438" s="107"/>
      <c r="D438" s="7">
        <f>SUM(E438:I438)</f>
        <v>0</v>
      </c>
      <c r="E438" s="13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12"/>
    </row>
    <row r="439" spans="1:12" ht="15.75" x14ac:dyDescent="0.2">
      <c r="A439" s="113" t="s">
        <v>316</v>
      </c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5"/>
    </row>
    <row r="440" spans="1:12" ht="32.25" customHeight="1" x14ac:dyDescent="0.2">
      <c r="A440" s="108" t="s">
        <v>317</v>
      </c>
      <c r="B440" s="83" t="s">
        <v>2</v>
      </c>
      <c r="C440" s="107" t="s">
        <v>83</v>
      </c>
      <c r="D440" s="7">
        <f>SUM(E440:I440)</f>
        <v>0</v>
      </c>
      <c r="E440" s="14">
        <f t="shared" ref="E440:K440" si="95">SUM(E441:E444)</f>
        <v>0</v>
      </c>
      <c r="F440" s="7">
        <f t="shared" si="95"/>
        <v>0</v>
      </c>
      <c r="G440" s="7">
        <f t="shared" si="95"/>
        <v>0</v>
      </c>
      <c r="H440" s="7">
        <f t="shared" si="95"/>
        <v>0</v>
      </c>
      <c r="I440" s="7">
        <f t="shared" si="95"/>
        <v>0</v>
      </c>
      <c r="J440" s="7">
        <f t="shared" si="95"/>
        <v>0</v>
      </c>
      <c r="K440" s="7">
        <f t="shared" si="95"/>
        <v>0</v>
      </c>
      <c r="L440" s="12"/>
    </row>
    <row r="441" spans="1:12" ht="32.25" customHeight="1" x14ac:dyDescent="0.2">
      <c r="A441" s="108"/>
      <c r="B441" s="83" t="s">
        <v>1</v>
      </c>
      <c r="C441" s="107"/>
      <c r="D441" s="7">
        <v>0</v>
      </c>
      <c r="E441" s="7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12"/>
    </row>
    <row r="442" spans="1:12" ht="32.25" customHeight="1" x14ac:dyDescent="0.2">
      <c r="A442" s="108"/>
      <c r="B442" s="83" t="s">
        <v>7</v>
      </c>
      <c r="C442" s="107"/>
      <c r="D442" s="7">
        <f>SUM(E442:I442)</f>
        <v>0</v>
      </c>
      <c r="E442" s="13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12"/>
    </row>
    <row r="443" spans="1:12" ht="32.25" customHeight="1" x14ac:dyDescent="0.2">
      <c r="A443" s="108"/>
      <c r="B443" s="83" t="s">
        <v>16</v>
      </c>
      <c r="C443" s="107"/>
      <c r="D443" s="7">
        <f>SUM(E443:I443)</f>
        <v>0</v>
      </c>
      <c r="E443" s="13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12"/>
    </row>
    <row r="444" spans="1:12" ht="32.25" customHeight="1" x14ac:dyDescent="0.2">
      <c r="A444" s="108"/>
      <c r="B444" s="83" t="s">
        <v>30</v>
      </c>
      <c r="C444" s="107"/>
      <c r="D444" s="7">
        <f>SUM(E444:I444)</f>
        <v>0</v>
      </c>
      <c r="E444" s="13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12"/>
    </row>
    <row r="445" spans="1:12" ht="32.25" customHeight="1" x14ac:dyDescent="0.2">
      <c r="A445" s="108" t="s">
        <v>318</v>
      </c>
      <c r="B445" s="83" t="s">
        <v>2</v>
      </c>
      <c r="C445" s="107" t="s">
        <v>83</v>
      </c>
      <c r="D445" s="7">
        <f>SUM(E445:I445)</f>
        <v>0</v>
      </c>
      <c r="E445" s="14">
        <f t="shared" ref="E445:K445" si="96">SUM(E446:E449)</f>
        <v>0</v>
      </c>
      <c r="F445" s="7">
        <f t="shared" si="96"/>
        <v>0</v>
      </c>
      <c r="G445" s="7">
        <f t="shared" si="96"/>
        <v>0</v>
      </c>
      <c r="H445" s="7">
        <f t="shared" si="96"/>
        <v>0</v>
      </c>
      <c r="I445" s="7">
        <f t="shared" si="96"/>
        <v>0</v>
      </c>
      <c r="J445" s="7">
        <f t="shared" si="96"/>
        <v>0</v>
      </c>
      <c r="K445" s="7">
        <f t="shared" si="96"/>
        <v>0</v>
      </c>
      <c r="L445" s="12"/>
    </row>
    <row r="446" spans="1:12" ht="32.25" customHeight="1" x14ac:dyDescent="0.2">
      <c r="A446" s="108"/>
      <c r="B446" s="83" t="s">
        <v>1</v>
      </c>
      <c r="C446" s="107"/>
      <c r="D446" s="7">
        <v>0</v>
      </c>
      <c r="E446" s="7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12"/>
    </row>
    <row r="447" spans="1:12" ht="32.25" customHeight="1" x14ac:dyDescent="0.2">
      <c r="A447" s="108"/>
      <c r="B447" s="83" t="s">
        <v>7</v>
      </c>
      <c r="C447" s="107"/>
      <c r="D447" s="7">
        <f>SUM(E447:I447)</f>
        <v>0</v>
      </c>
      <c r="E447" s="13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12"/>
    </row>
    <row r="448" spans="1:12" ht="32.25" customHeight="1" x14ac:dyDescent="0.2">
      <c r="A448" s="108"/>
      <c r="B448" s="83" t="s">
        <v>16</v>
      </c>
      <c r="C448" s="107"/>
      <c r="D448" s="7">
        <f>SUM(E448:I448)</f>
        <v>0</v>
      </c>
      <c r="E448" s="13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12"/>
    </row>
    <row r="449" spans="1:12" ht="32.25" customHeight="1" x14ac:dyDescent="0.2">
      <c r="A449" s="108"/>
      <c r="B449" s="83" t="s">
        <v>30</v>
      </c>
      <c r="C449" s="107"/>
      <c r="D449" s="7">
        <f>SUM(E449:I449)</f>
        <v>0</v>
      </c>
      <c r="E449" s="13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12"/>
    </row>
    <row r="450" spans="1:12" ht="32.25" customHeight="1" x14ac:dyDescent="0.2">
      <c r="A450" s="108" t="s">
        <v>319</v>
      </c>
      <c r="B450" s="83" t="s">
        <v>2</v>
      </c>
      <c r="C450" s="107" t="s">
        <v>83</v>
      </c>
      <c r="D450" s="7">
        <f>SUM(E450:I450)</f>
        <v>0</v>
      </c>
      <c r="E450" s="14">
        <f t="shared" ref="E450:K450" si="97">SUM(E451:E454)</f>
        <v>0</v>
      </c>
      <c r="F450" s="7">
        <f t="shared" si="97"/>
        <v>0</v>
      </c>
      <c r="G450" s="7">
        <f t="shared" si="97"/>
        <v>0</v>
      </c>
      <c r="H450" s="7">
        <f t="shared" si="97"/>
        <v>0</v>
      </c>
      <c r="I450" s="7">
        <f t="shared" si="97"/>
        <v>0</v>
      </c>
      <c r="J450" s="7">
        <f t="shared" si="97"/>
        <v>0</v>
      </c>
      <c r="K450" s="7">
        <f t="shared" si="97"/>
        <v>0</v>
      </c>
      <c r="L450" s="12"/>
    </row>
    <row r="451" spans="1:12" ht="32.25" customHeight="1" x14ac:dyDescent="0.2">
      <c r="A451" s="108"/>
      <c r="B451" s="83" t="s">
        <v>1</v>
      </c>
      <c r="C451" s="107"/>
      <c r="D451" s="7">
        <v>0</v>
      </c>
      <c r="E451" s="7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12"/>
    </row>
    <row r="452" spans="1:12" ht="32.25" customHeight="1" x14ac:dyDescent="0.2">
      <c r="A452" s="108"/>
      <c r="B452" s="83" t="s">
        <v>7</v>
      </c>
      <c r="C452" s="107"/>
      <c r="D452" s="7">
        <f>SUM(E452:I452)</f>
        <v>0</v>
      </c>
      <c r="E452" s="13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12"/>
    </row>
    <row r="453" spans="1:12" ht="32.25" customHeight="1" x14ac:dyDescent="0.2">
      <c r="A453" s="108"/>
      <c r="B453" s="83" t="s">
        <v>16</v>
      </c>
      <c r="C453" s="107"/>
      <c r="D453" s="7">
        <f>SUM(E453:I453)</f>
        <v>0</v>
      </c>
      <c r="E453" s="13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12"/>
    </row>
    <row r="454" spans="1:12" ht="32.25" customHeight="1" x14ac:dyDescent="0.2">
      <c r="A454" s="108"/>
      <c r="B454" s="83" t="s">
        <v>30</v>
      </c>
      <c r="C454" s="107"/>
      <c r="D454" s="7">
        <f>SUM(E454:I454)</f>
        <v>0</v>
      </c>
      <c r="E454" s="13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12"/>
    </row>
    <row r="455" spans="1:12" ht="15.75" x14ac:dyDescent="0.2">
      <c r="A455" s="109" t="s">
        <v>320</v>
      </c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1"/>
    </row>
    <row r="456" spans="1:12" ht="32.25" customHeight="1" x14ac:dyDescent="0.2">
      <c r="A456" s="108" t="s">
        <v>321</v>
      </c>
      <c r="B456" s="83" t="s">
        <v>2</v>
      </c>
      <c r="C456" s="107" t="s">
        <v>83</v>
      </c>
      <c r="D456" s="7">
        <f>SUM(E456:I456)</f>
        <v>0</v>
      </c>
      <c r="E456" s="14">
        <f t="shared" ref="E456:K456" si="98">SUM(E457:E460)</f>
        <v>0</v>
      </c>
      <c r="F456" s="7">
        <f t="shared" si="98"/>
        <v>0</v>
      </c>
      <c r="G456" s="7">
        <f t="shared" si="98"/>
        <v>0</v>
      </c>
      <c r="H456" s="7">
        <f t="shared" si="98"/>
        <v>0</v>
      </c>
      <c r="I456" s="7">
        <f t="shared" si="98"/>
        <v>0</v>
      </c>
      <c r="J456" s="7">
        <f t="shared" si="98"/>
        <v>0</v>
      </c>
      <c r="K456" s="7">
        <f t="shared" si="98"/>
        <v>0</v>
      </c>
      <c r="L456" s="12"/>
    </row>
    <row r="457" spans="1:12" ht="32.25" customHeight="1" x14ac:dyDescent="0.2">
      <c r="A457" s="108"/>
      <c r="B457" s="83" t="s">
        <v>1</v>
      </c>
      <c r="C457" s="107"/>
      <c r="D457" s="7">
        <v>0</v>
      </c>
      <c r="E457" s="7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12"/>
    </row>
    <row r="458" spans="1:12" ht="32.25" customHeight="1" x14ac:dyDescent="0.2">
      <c r="A458" s="108"/>
      <c r="B458" s="83" t="s">
        <v>7</v>
      </c>
      <c r="C458" s="107"/>
      <c r="D458" s="7">
        <f>SUM(E458:I458)</f>
        <v>0</v>
      </c>
      <c r="E458" s="13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12"/>
    </row>
    <row r="459" spans="1:12" ht="32.25" customHeight="1" x14ac:dyDescent="0.2">
      <c r="A459" s="108"/>
      <c r="B459" s="83" t="s">
        <v>16</v>
      </c>
      <c r="C459" s="107"/>
      <c r="D459" s="7">
        <f>SUM(E459:I459)</f>
        <v>0</v>
      </c>
      <c r="E459" s="13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12"/>
    </row>
    <row r="460" spans="1:12" ht="32.25" customHeight="1" x14ac:dyDescent="0.2">
      <c r="A460" s="108"/>
      <c r="B460" s="83" t="s">
        <v>30</v>
      </c>
      <c r="C460" s="107"/>
      <c r="D460" s="7">
        <f>SUM(E460:I460)</f>
        <v>0</v>
      </c>
      <c r="E460" s="13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12"/>
    </row>
    <row r="461" spans="1:12" ht="32.25" customHeight="1" x14ac:dyDescent="0.2">
      <c r="A461" s="108" t="s">
        <v>322</v>
      </c>
      <c r="B461" s="83" t="s">
        <v>2</v>
      </c>
      <c r="C461" s="107" t="s">
        <v>83</v>
      </c>
      <c r="D461" s="7">
        <f>SUM(E461:I461)</f>
        <v>0</v>
      </c>
      <c r="E461" s="14">
        <f t="shared" ref="E461:K461" si="99">SUM(E462:E465)</f>
        <v>0</v>
      </c>
      <c r="F461" s="7">
        <f t="shared" si="99"/>
        <v>0</v>
      </c>
      <c r="G461" s="7">
        <f t="shared" si="99"/>
        <v>0</v>
      </c>
      <c r="H461" s="7">
        <f t="shared" si="99"/>
        <v>0</v>
      </c>
      <c r="I461" s="7">
        <f t="shared" si="99"/>
        <v>0</v>
      </c>
      <c r="J461" s="7">
        <f t="shared" si="99"/>
        <v>0</v>
      </c>
      <c r="K461" s="7">
        <f t="shared" si="99"/>
        <v>0</v>
      </c>
      <c r="L461" s="12"/>
    </row>
    <row r="462" spans="1:12" ht="32.25" customHeight="1" x14ac:dyDescent="0.2">
      <c r="A462" s="108"/>
      <c r="B462" s="83" t="s">
        <v>1</v>
      </c>
      <c r="C462" s="107"/>
      <c r="D462" s="7">
        <v>0</v>
      </c>
      <c r="E462" s="7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12"/>
    </row>
    <row r="463" spans="1:12" ht="32.25" customHeight="1" x14ac:dyDescent="0.2">
      <c r="A463" s="108"/>
      <c r="B463" s="83" t="s">
        <v>7</v>
      </c>
      <c r="C463" s="107"/>
      <c r="D463" s="7">
        <f>SUM(E463:I463)</f>
        <v>0</v>
      </c>
      <c r="E463" s="13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12"/>
    </row>
    <row r="464" spans="1:12" ht="32.25" customHeight="1" x14ac:dyDescent="0.2">
      <c r="A464" s="108"/>
      <c r="B464" s="83" t="s">
        <v>16</v>
      </c>
      <c r="C464" s="107"/>
      <c r="D464" s="7">
        <f>SUM(E464:I464)</f>
        <v>0</v>
      </c>
      <c r="E464" s="13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12"/>
    </row>
    <row r="465" spans="1:12" ht="32.25" customHeight="1" x14ac:dyDescent="0.2">
      <c r="A465" s="108"/>
      <c r="B465" s="83" t="s">
        <v>30</v>
      </c>
      <c r="C465" s="107"/>
      <c r="D465" s="7">
        <f>SUM(E465:I465)</f>
        <v>0</v>
      </c>
      <c r="E465" s="13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12"/>
    </row>
    <row r="466" spans="1:12" ht="32.25" customHeight="1" x14ac:dyDescent="0.2">
      <c r="A466" s="108" t="s">
        <v>323</v>
      </c>
      <c r="B466" s="83" t="s">
        <v>2</v>
      </c>
      <c r="C466" s="107" t="s">
        <v>83</v>
      </c>
      <c r="D466" s="7">
        <f>SUM(E466:I466)</f>
        <v>0</v>
      </c>
      <c r="E466" s="14">
        <f t="shared" ref="E466:K466" si="100">SUM(E467:E470)</f>
        <v>0</v>
      </c>
      <c r="F466" s="7">
        <f t="shared" si="100"/>
        <v>0</v>
      </c>
      <c r="G466" s="7">
        <f t="shared" si="100"/>
        <v>0</v>
      </c>
      <c r="H466" s="7">
        <f t="shared" si="100"/>
        <v>0</v>
      </c>
      <c r="I466" s="7">
        <f t="shared" si="100"/>
        <v>0</v>
      </c>
      <c r="J466" s="7">
        <f t="shared" si="100"/>
        <v>0</v>
      </c>
      <c r="K466" s="7">
        <f t="shared" si="100"/>
        <v>0</v>
      </c>
      <c r="L466" s="12"/>
    </row>
    <row r="467" spans="1:12" ht="32.25" customHeight="1" x14ac:dyDescent="0.2">
      <c r="A467" s="108"/>
      <c r="B467" s="83" t="s">
        <v>1</v>
      </c>
      <c r="C467" s="107"/>
      <c r="D467" s="7">
        <v>0</v>
      </c>
      <c r="E467" s="7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12"/>
    </row>
    <row r="468" spans="1:12" ht="32.25" customHeight="1" x14ac:dyDescent="0.2">
      <c r="A468" s="108"/>
      <c r="B468" s="83" t="s">
        <v>7</v>
      </c>
      <c r="C468" s="107"/>
      <c r="D468" s="7">
        <f>SUM(E468:I468)</f>
        <v>0</v>
      </c>
      <c r="E468" s="13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12"/>
    </row>
    <row r="469" spans="1:12" ht="32.25" customHeight="1" x14ac:dyDescent="0.2">
      <c r="A469" s="108"/>
      <c r="B469" s="83" t="s">
        <v>16</v>
      </c>
      <c r="C469" s="107"/>
      <c r="D469" s="7">
        <f>SUM(E469:I469)</f>
        <v>0</v>
      </c>
      <c r="E469" s="13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12"/>
    </row>
    <row r="470" spans="1:12" ht="32.25" customHeight="1" x14ac:dyDescent="0.2">
      <c r="A470" s="108"/>
      <c r="B470" s="83" t="s">
        <v>30</v>
      </c>
      <c r="C470" s="107"/>
      <c r="D470" s="7">
        <f>SUM(E470:I470)</f>
        <v>0</v>
      </c>
      <c r="E470" s="13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12"/>
    </row>
    <row r="471" spans="1:12" ht="15.75" x14ac:dyDescent="0.2">
      <c r="A471" s="109" t="s">
        <v>324</v>
      </c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1"/>
    </row>
    <row r="472" spans="1:12" ht="32.25" customHeight="1" x14ac:dyDescent="0.2">
      <c r="A472" s="108" t="s">
        <v>325</v>
      </c>
      <c r="B472" s="83" t="s">
        <v>2</v>
      </c>
      <c r="C472" s="107" t="s">
        <v>83</v>
      </c>
      <c r="D472" s="7">
        <f>SUM(E472:I472)</f>
        <v>0</v>
      </c>
      <c r="E472" s="14">
        <f t="shared" ref="E472:K472" si="101">SUM(E473:E476)</f>
        <v>0</v>
      </c>
      <c r="F472" s="7">
        <f t="shared" si="101"/>
        <v>0</v>
      </c>
      <c r="G472" s="7">
        <f t="shared" si="101"/>
        <v>0</v>
      </c>
      <c r="H472" s="7">
        <f t="shared" si="101"/>
        <v>0</v>
      </c>
      <c r="I472" s="7">
        <f t="shared" si="101"/>
        <v>0</v>
      </c>
      <c r="J472" s="7">
        <f t="shared" si="101"/>
        <v>0</v>
      </c>
      <c r="K472" s="7">
        <f t="shared" si="101"/>
        <v>0</v>
      </c>
      <c r="L472" s="12"/>
    </row>
    <row r="473" spans="1:12" ht="32.25" customHeight="1" x14ac:dyDescent="0.2">
      <c r="A473" s="108"/>
      <c r="B473" s="83" t="s">
        <v>1</v>
      </c>
      <c r="C473" s="107"/>
      <c r="D473" s="7">
        <v>0</v>
      </c>
      <c r="E473" s="7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12"/>
    </row>
    <row r="474" spans="1:12" ht="32.25" customHeight="1" x14ac:dyDescent="0.2">
      <c r="A474" s="108"/>
      <c r="B474" s="83" t="s">
        <v>7</v>
      </c>
      <c r="C474" s="107"/>
      <c r="D474" s="7">
        <f>SUM(E474:I474)</f>
        <v>0</v>
      </c>
      <c r="E474" s="13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12"/>
    </row>
    <row r="475" spans="1:12" ht="32.25" customHeight="1" x14ac:dyDescent="0.2">
      <c r="A475" s="108"/>
      <c r="B475" s="83" t="s">
        <v>16</v>
      </c>
      <c r="C475" s="107"/>
      <c r="D475" s="7">
        <f>SUM(E475:I475)</f>
        <v>0</v>
      </c>
      <c r="E475" s="13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12"/>
    </row>
    <row r="476" spans="1:12" ht="32.25" customHeight="1" x14ac:dyDescent="0.2">
      <c r="A476" s="108"/>
      <c r="B476" s="83" t="s">
        <v>30</v>
      </c>
      <c r="C476" s="107"/>
      <c r="D476" s="7">
        <f>SUM(E476:I476)</f>
        <v>0</v>
      </c>
      <c r="E476" s="13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12"/>
    </row>
    <row r="477" spans="1:12" ht="32.25" customHeight="1" x14ac:dyDescent="0.2">
      <c r="A477" s="108" t="s">
        <v>326</v>
      </c>
      <c r="B477" s="83" t="s">
        <v>2</v>
      </c>
      <c r="C477" s="107" t="s">
        <v>83</v>
      </c>
      <c r="D477" s="7">
        <f>SUM(E477:I477)</f>
        <v>0</v>
      </c>
      <c r="E477" s="14">
        <f t="shared" ref="E477:K477" si="102">SUM(E478:E481)</f>
        <v>0</v>
      </c>
      <c r="F477" s="7">
        <f t="shared" si="102"/>
        <v>0</v>
      </c>
      <c r="G477" s="7">
        <f t="shared" si="102"/>
        <v>0</v>
      </c>
      <c r="H477" s="7">
        <f t="shared" si="102"/>
        <v>0</v>
      </c>
      <c r="I477" s="7">
        <f t="shared" si="102"/>
        <v>0</v>
      </c>
      <c r="J477" s="7">
        <f t="shared" si="102"/>
        <v>0</v>
      </c>
      <c r="K477" s="7">
        <f t="shared" si="102"/>
        <v>0</v>
      </c>
      <c r="L477" s="12"/>
    </row>
    <row r="478" spans="1:12" ht="32.25" customHeight="1" x14ac:dyDescent="0.2">
      <c r="A478" s="108"/>
      <c r="B478" s="83" t="s">
        <v>1</v>
      </c>
      <c r="C478" s="107"/>
      <c r="D478" s="7">
        <v>0</v>
      </c>
      <c r="E478" s="7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12"/>
    </row>
    <row r="479" spans="1:12" ht="32.25" customHeight="1" x14ac:dyDescent="0.2">
      <c r="A479" s="108"/>
      <c r="B479" s="83" t="s">
        <v>7</v>
      </c>
      <c r="C479" s="107"/>
      <c r="D479" s="7">
        <f>SUM(E479:I479)</f>
        <v>0</v>
      </c>
      <c r="E479" s="13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12"/>
    </row>
    <row r="480" spans="1:12" ht="32.25" customHeight="1" x14ac:dyDescent="0.2">
      <c r="A480" s="108"/>
      <c r="B480" s="83" t="s">
        <v>16</v>
      </c>
      <c r="C480" s="107"/>
      <c r="D480" s="7">
        <f>SUM(E480:I480)</f>
        <v>0</v>
      </c>
      <c r="E480" s="13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12"/>
    </row>
    <row r="481" spans="1:12" ht="32.25" customHeight="1" x14ac:dyDescent="0.2">
      <c r="A481" s="108"/>
      <c r="B481" s="83" t="s">
        <v>30</v>
      </c>
      <c r="C481" s="107"/>
      <c r="D481" s="7">
        <f>SUM(E481:I481)</f>
        <v>0</v>
      </c>
      <c r="E481" s="13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12"/>
    </row>
    <row r="482" spans="1:12" ht="32.25" customHeight="1" x14ac:dyDescent="0.2">
      <c r="A482" s="108" t="s">
        <v>327</v>
      </c>
      <c r="B482" s="83" t="s">
        <v>2</v>
      </c>
      <c r="C482" s="107" t="s">
        <v>83</v>
      </c>
      <c r="D482" s="7">
        <f>SUM(E482:I482)</f>
        <v>0</v>
      </c>
      <c r="E482" s="14">
        <f t="shared" ref="E482:K482" si="103">SUM(E483:E486)</f>
        <v>0</v>
      </c>
      <c r="F482" s="7">
        <f t="shared" si="103"/>
        <v>0</v>
      </c>
      <c r="G482" s="7">
        <f t="shared" si="103"/>
        <v>0</v>
      </c>
      <c r="H482" s="7">
        <f t="shared" si="103"/>
        <v>0</v>
      </c>
      <c r="I482" s="7">
        <f t="shared" si="103"/>
        <v>0</v>
      </c>
      <c r="J482" s="7">
        <f t="shared" si="103"/>
        <v>0</v>
      </c>
      <c r="K482" s="7">
        <f t="shared" si="103"/>
        <v>0</v>
      </c>
      <c r="L482" s="12"/>
    </row>
    <row r="483" spans="1:12" ht="32.25" customHeight="1" x14ac:dyDescent="0.2">
      <c r="A483" s="108"/>
      <c r="B483" s="83" t="s">
        <v>1</v>
      </c>
      <c r="C483" s="107"/>
      <c r="D483" s="7">
        <v>0</v>
      </c>
      <c r="E483" s="7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12"/>
    </row>
    <row r="484" spans="1:12" ht="32.25" customHeight="1" x14ac:dyDescent="0.2">
      <c r="A484" s="108"/>
      <c r="B484" s="83" t="s">
        <v>7</v>
      </c>
      <c r="C484" s="107"/>
      <c r="D484" s="7">
        <f>SUM(E484:I484)</f>
        <v>0</v>
      </c>
      <c r="E484" s="13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12"/>
    </row>
    <row r="485" spans="1:12" ht="32.25" customHeight="1" x14ac:dyDescent="0.2">
      <c r="A485" s="108"/>
      <c r="B485" s="83" t="s">
        <v>16</v>
      </c>
      <c r="C485" s="107"/>
      <c r="D485" s="7">
        <f>SUM(E485:I485)</f>
        <v>0</v>
      </c>
      <c r="E485" s="13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12"/>
    </row>
    <row r="486" spans="1:12" ht="32.25" customHeight="1" x14ac:dyDescent="0.2">
      <c r="A486" s="108"/>
      <c r="B486" s="83" t="s">
        <v>30</v>
      </c>
      <c r="C486" s="107"/>
      <c r="D486" s="7">
        <f>SUM(E486:I486)</f>
        <v>0</v>
      </c>
      <c r="E486" s="13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12"/>
    </row>
    <row r="487" spans="1:12" ht="32.25" customHeight="1" x14ac:dyDescent="0.2">
      <c r="A487" s="108" t="s">
        <v>328</v>
      </c>
      <c r="B487" s="83" t="s">
        <v>2</v>
      </c>
      <c r="C487" s="107" t="s">
        <v>83</v>
      </c>
      <c r="D487" s="7">
        <f>SUM(E487:I487)</f>
        <v>0</v>
      </c>
      <c r="E487" s="14">
        <f t="shared" ref="E487:K487" si="104">SUM(E488:E491)</f>
        <v>0</v>
      </c>
      <c r="F487" s="7">
        <f t="shared" si="104"/>
        <v>0</v>
      </c>
      <c r="G487" s="7">
        <f t="shared" si="104"/>
        <v>0</v>
      </c>
      <c r="H487" s="7">
        <f t="shared" si="104"/>
        <v>0</v>
      </c>
      <c r="I487" s="7">
        <f t="shared" si="104"/>
        <v>0</v>
      </c>
      <c r="J487" s="7">
        <f t="shared" si="104"/>
        <v>0</v>
      </c>
      <c r="K487" s="7">
        <f t="shared" si="104"/>
        <v>0</v>
      </c>
      <c r="L487" s="12"/>
    </row>
    <row r="488" spans="1:12" ht="32.25" customHeight="1" x14ac:dyDescent="0.2">
      <c r="A488" s="108"/>
      <c r="B488" s="83" t="s">
        <v>1</v>
      </c>
      <c r="C488" s="107"/>
      <c r="D488" s="7">
        <v>0</v>
      </c>
      <c r="E488" s="7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12"/>
    </row>
    <row r="489" spans="1:12" ht="32.25" customHeight="1" x14ac:dyDescent="0.2">
      <c r="A489" s="108"/>
      <c r="B489" s="83" t="s">
        <v>7</v>
      </c>
      <c r="C489" s="107"/>
      <c r="D489" s="7">
        <f>SUM(E489:I489)</f>
        <v>0</v>
      </c>
      <c r="E489" s="13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12"/>
    </row>
    <row r="490" spans="1:12" ht="32.25" customHeight="1" x14ac:dyDescent="0.2">
      <c r="A490" s="108"/>
      <c r="B490" s="83" t="s">
        <v>16</v>
      </c>
      <c r="C490" s="107"/>
      <c r="D490" s="7">
        <f>SUM(E490:I490)</f>
        <v>0</v>
      </c>
      <c r="E490" s="13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12"/>
    </row>
    <row r="491" spans="1:12" ht="32.25" customHeight="1" x14ac:dyDescent="0.2">
      <c r="A491" s="108"/>
      <c r="B491" s="83" t="s">
        <v>30</v>
      </c>
      <c r="C491" s="107"/>
      <c r="D491" s="7">
        <f>SUM(E491:I491)</f>
        <v>0</v>
      </c>
      <c r="E491" s="13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12"/>
    </row>
    <row r="492" spans="1:12" ht="32.25" customHeight="1" x14ac:dyDescent="0.2">
      <c r="A492" s="108" t="s">
        <v>329</v>
      </c>
      <c r="B492" s="83" t="s">
        <v>2</v>
      </c>
      <c r="C492" s="107" t="s">
        <v>83</v>
      </c>
      <c r="D492" s="7">
        <f>SUM(E492:I492)</f>
        <v>0</v>
      </c>
      <c r="E492" s="14">
        <f t="shared" ref="E492:K492" si="105">SUM(E493:E496)</f>
        <v>0</v>
      </c>
      <c r="F492" s="7">
        <f t="shared" si="105"/>
        <v>0</v>
      </c>
      <c r="G492" s="7">
        <f t="shared" si="105"/>
        <v>0</v>
      </c>
      <c r="H492" s="7">
        <f t="shared" si="105"/>
        <v>0</v>
      </c>
      <c r="I492" s="7">
        <f t="shared" si="105"/>
        <v>0</v>
      </c>
      <c r="J492" s="7">
        <f t="shared" si="105"/>
        <v>0</v>
      </c>
      <c r="K492" s="7">
        <f t="shared" si="105"/>
        <v>0</v>
      </c>
      <c r="L492" s="12"/>
    </row>
    <row r="493" spans="1:12" ht="32.25" customHeight="1" x14ac:dyDescent="0.2">
      <c r="A493" s="108"/>
      <c r="B493" s="83" t="s">
        <v>1</v>
      </c>
      <c r="C493" s="107"/>
      <c r="D493" s="7">
        <v>0</v>
      </c>
      <c r="E493" s="7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12"/>
    </row>
    <row r="494" spans="1:12" ht="32.25" customHeight="1" x14ac:dyDescent="0.2">
      <c r="A494" s="108"/>
      <c r="B494" s="83" t="s">
        <v>7</v>
      </c>
      <c r="C494" s="107"/>
      <c r="D494" s="7">
        <f>SUM(E494:I494)</f>
        <v>0</v>
      </c>
      <c r="E494" s="13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12"/>
    </row>
    <row r="495" spans="1:12" ht="32.25" customHeight="1" x14ac:dyDescent="0.2">
      <c r="A495" s="108"/>
      <c r="B495" s="83" t="s">
        <v>16</v>
      </c>
      <c r="C495" s="107"/>
      <c r="D495" s="7">
        <f>SUM(E495:I495)</f>
        <v>0</v>
      </c>
      <c r="E495" s="13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12"/>
    </row>
    <row r="496" spans="1:12" ht="32.25" customHeight="1" x14ac:dyDescent="0.2">
      <c r="A496" s="108"/>
      <c r="B496" s="83" t="s">
        <v>30</v>
      </c>
      <c r="C496" s="107"/>
      <c r="D496" s="7">
        <f>SUM(E496:I496)</f>
        <v>0</v>
      </c>
      <c r="E496" s="13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12"/>
    </row>
    <row r="497" spans="1:12" ht="32.25" customHeight="1" x14ac:dyDescent="0.2">
      <c r="A497" s="108" t="s">
        <v>330</v>
      </c>
      <c r="B497" s="83" t="s">
        <v>2</v>
      </c>
      <c r="C497" s="107" t="s">
        <v>83</v>
      </c>
      <c r="D497" s="7">
        <f>SUM(E497:I497)</f>
        <v>0</v>
      </c>
      <c r="E497" s="14">
        <f t="shared" ref="E497:K497" si="106">SUM(E498:E501)</f>
        <v>0</v>
      </c>
      <c r="F497" s="7">
        <f t="shared" si="106"/>
        <v>0</v>
      </c>
      <c r="G497" s="7">
        <f t="shared" si="106"/>
        <v>0</v>
      </c>
      <c r="H497" s="7">
        <f t="shared" si="106"/>
        <v>0</v>
      </c>
      <c r="I497" s="7">
        <f t="shared" si="106"/>
        <v>0</v>
      </c>
      <c r="J497" s="7">
        <f t="shared" si="106"/>
        <v>0</v>
      </c>
      <c r="K497" s="7">
        <f t="shared" si="106"/>
        <v>0</v>
      </c>
      <c r="L497" s="12"/>
    </row>
    <row r="498" spans="1:12" ht="32.25" customHeight="1" x14ac:dyDescent="0.2">
      <c r="A498" s="108"/>
      <c r="B498" s="83" t="s">
        <v>1</v>
      </c>
      <c r="C498" s="107"/>
      <c r="D498" s="7">
        <v>0</v>
      </c>
      <c r="E498" s="7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12"/>
    </row>
    <row r="499" spans="1:12" ht="32.25" customHeight="1" x14ac:dyDescent="0.2">
      <c r="A499" s="108"/>
      <c r="B499" s="83" t="s">
        <v>7</v>
      </c>
      <c r="C499" s="107"/>
      <c r="D499" s="7">
        <f>SUM(E499:I499)</f>
        <v>0</v>
      </c>
      <c r="E499" s="13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12"/>
    </row>
    <row r="500" spans="1:12" ht="32.25" customHeight="1" x14ac:dyDescent="0.2">
      <c r="A500" s="108"/>
      <c r="B500" s="83" t="s">
        <v>16</v>
      </c>
      <c r="C500" s="107"/>
      <c r="D500" s="7">
        <f>SUM(E500:I500)</f>
        <v>0</v>
      </c>
      <c r="E500" s="13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12"/>
    </row>
    <row r="501" spans="1:12" ht="32.25" customHeight="1" x14ac:dyDescent="0.2">
      <c r="A501" s="108"/>
      <c r="B501" s="83" t="s">
        <v>30</v>
      </c>
      <c r="C501" s="107"/>
      <c r="D501" s="7">
        <f>SUM(E501:I501)</f>
        <v>0</v>
      </c>
      <c r="E501" s="13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12"/>
    </row>
    <row r="502" spans="1:12" ht="32.25" customHeight="1" x14ac:dyDescent="0.2">
      <c r="A502" s="108" t="s">
        <v>331</v>
      </c>
      <c r="B502" s="83" t="s">
        <v>2</v>
      </c>
      <c r="C502" s="107" t="s">
        <v>83</v>
      </c>
      <c r="D502" s="7">
        <f>SUM(E502:I502)</f>
        <v>0</v>
      </c>
      <c r="E502" s="14">
        <f t="shared" ref="E502:K502" si="107">SUM(E503:E506)</f>
        <v>0</v>
      </c>
      <c r="F502" s="7">
        <f t="shared" si="107"/>
        <v>0</v>
      </c>
      <c r="G502" s="7">
        <f t="shared" si="107"/>
        <v>0</v>
      </c>
      <c r="H502" s="7">
        <f t="shared" si="107"/>
        <v>0</v>
      </c>
      <c r="I502" s="7">
        <f t="shared" si="107"/>
        <v>0</v>
      </c>
      <c r="J502" s="7">
        <f t="shared" si="107"/>
        <v>0</v>
      </c>
      <c r="K502" s="7">
        <f t="shared" si="107"/>
        <v>0</v>
      </c>
      <c r="L502" s="12"/>
    </row>
    <row r="503" spans="1:12" ht="32.25" customHeight="1" x14ac:dyDescent="0.2">
      <c r="A503" s="108"/>
      <c r="B503" s="83" t="s">
        <v>1</v>
      </c>
      <c r="C503" s="107"/>
      <c r="D503" s="7">
        <v>0</v>
      </c>
      <c r="E503" s="7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12"/>
    </row>
    <row r="504" spans="1:12" ht="32.25" customHeight="1" x14ac:dyDescent="0.2">
      <c r="A504" s="108"/>
      <c r="B504" s="83" t="s">
        <v>7</v>
      </c>
      <c r="C504" s="107"/>
      <c r="D504" s="7">
        <f>SUM(E504:I504)</f>
        <v>0</v>
      </c>
      <c r="E504" s="13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12"/>
    </row>
    <row r="505" spans="1:12" ht="32.25" customHeight="1" x14ac:dyDescent="0.2">
      <c r="A505" s="108"/>
      <c r="B505" s="83" t="s">
        <v>16</v>
      </c>
      <c r="C505" s="107"/>
      <c r="D505" s="7">
        <f>SUM(E505:I505)</f>
        <v>0</v>
      </c>
      <c r="E505" s="13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12"/>
    </row>
    <row r="506" spans="1:12" ht="32.25" customHeight="1" x14ac:dyDescent="0.2">
      <c r="A506" s="108"/>
      <c r="B506" s="83" t="s">
        <v>30</v>
      </c>
      <c r="C506" s="107"/>
      <c r="D506" s="7">
        <f>SUM(E506:I506)</f>
        <v>0</v>
      </c>
      <c r="E506" s="13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12"/>
    </row>
    <row r="507" spans="1:12" ht="15.75" x14ac:dyDescent="0.2">
      <c r="A507" s="109" t="s">
        <v>332</v>
      </c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1"/>
    </row>
    <row r="508" spans="1:12" ht="32.25" customHeight="1" x14ac:dyDescent="0.2">
      <c r="A508" s="108" t="s">
        <v>333</v>
      </c>
      <c r="B508" s="83" t="s">
        <v>2</v>
      </c>
      <c r="C508" s="107" t="s">
        <v>83</v>
      </c>
      <c r="D508" s="7">
        <f>SUM(E508:I508)</f>
        <v>0</v>
      </c>
      <c r="E508" s="14">
        <f t="shared" ref="E508:K508" si="108">SUM(E509:E512)</f>
        <v>0</v>
      </c>
      <c r="F508" s="7">
        <f t="shared" si="108"/>
        <v>0</v>
      </c>
      <c r="G508" s="7">
        <f t="shared" si="108"/>
        <v>0</v>
      </c>
      <c r="H508" s="7">
        <f t="shared" si="108"/>
        <v>0</v>
      </c>
      <c r="I508" s="7">
        <f t="shared" si="108"/>
        <v>0</v>
      </c>
      <c r="J508" s="7">
        <f t="shared" si="108"/>
        <v>0</v>
      </c>
      <c r="K508" s="7">
        <f t="shared" si="108"/>
        <v>0</v>
      </c>
      <c r="L508" s="12"/>
    </row>
    <row r="509" spans="1:12" ht="32.25" customHeight="1" x14ac:dyDescent="0.2">
      <c r="A509" s="108"/>
      <c r="B509" s="83" t="s">
        <v>1</v>
      </c>
      <c r="C509" s="107"/>
      <c r="D509" s="7">
        <v>0</v>
      </c>
      <c r="E509" s="7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12"/>
    </row>
    <row r="510" spans="1:12" ht="32.25" customHeight="1" x14ac:dyDescent="0.2">
      <c r="A510" s="108"/>
      <c r="B510" s="83" t="s">
        <v>7</v>
      </c>
      <c r="C510" s="107"/>
      <c r="D510" s="7">
        <f>SUM(E510:I510)</f>
        <v>0</v>
      </c>
      <c r="E510" s="13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12"/>
    </row>
    <row r="511" spans="1:12" ht="32.25" customHeight="1" x14ac:dyDescent="0.2">
      <c r="A511" s="108"/>
      <c r="B511" s="83" t="s">
        <v>16</v>
      </c>
      <c r="C511" s="107"/>
      <c r="D511" s="7">
        <f>SUM(E511:I511)</f>
        <v>0</v>
      </c>
      <c r="E511" s="13">
        <v>0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12"/>
    </row>
    <row r="512" spans="1:12" ht="32.25" customHeight="1" x14ac:dyDescent="0.2">
      <c r="A512" s="108"/>
      <c r="B512" s="83" t="s">
        <v>30</v>
      </c>
      <c r="C512" s="107"/>
      <c r="D512" s="7">
        <f>SUM(E512:I512)</f>
        <v>0</v>
      </c>
      <c r="E512" s="13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12"/>
    </row>
    <row r="513" spans="1:12" ht="32.25" customHeight="1" x14ac:dyDescent="0.2">
      <c r="A513" s="108" t="s">
        <v>334</v>
      </c>
      <c r="B513" s="83" t="s">
        <v>2</v>
      </c>
      <c r="C513" s="107" t="s">
        <v>83</v>
      </c>
      <c r="D513" s="7">
        <f>SUM(E513:I513)</f>
        <v>0</v>
      </c>
      <c r="E513" s="14">
        <f t="shared" ref="E513:K513" si="109">SUM(E514:E517)</f>
        <v>0</v>
      </c>
      <c r="F513" s="7">
        <f t="shared" si="109"/>
        <v>0</v>
      </c>
      <c r="G513" s="7">
        <f t="shared" si="109"/>
        <v>0</v>
      </c>
      <c r="H513" s="7">
        <f t="shared" si="109"/>
        <v>0</v>
      </c>
      <c r="I513" s="7">
        <f t="shared" si="109"/>
        <v>0</v>
      </c>
      <c r="J513" s="7">
        <f t="shared" si="109"/>
        <v>0</v>
      </c>
      <c r="K513" s="7">
        <f t="shared" si="109"/>
        <v>0</v>
      </c>
      <c r="L513" s="12"/>
    </row>
    <row r="514" spans="1:12" ht="32.25" customHeight="1" x14ac:dyDescent="0.2">
      <c r="A514" s="108"/>
      <c r="B514" s="83" t="s">
        <v>1</v>
      </c>
      <c r="C514" s="107"/>
      <c r="D514" s="7">
        <v>0</v>
      </c>
      <c r="E514" s="7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12"/>
    </row>
    <row r="515" spans="1:12" ht="32.25" customHeight="1" x14ac:dyDescent="0.2">
      <c r="A515" s="108"/>
      <c r="B515" s="83" t="s">
        <v>7</v>
      </c>
      <c r="C515" s="107"/>
      <c r="D515" s="7">
        <f>SUM(E515:I515)</f>
        <v>0</v>
      </c>
      <c r="E515" s="13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12"/>
    </row>
    <row r="516" spans="1:12" ht="32.25" customHeight="1" x14ac:dyDescent="0.2">
      <c r="A516" s="108"/>
      <c r="B516" s="83" t="s">
        <v>16</v>
      </c>
      <c r="C516" s="107"/>
      <c r="D516" s="7">
        <f>SUM(E516:I516)</f>
        <v>0</v>
      </c>
      <c r="E516" s="13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12"/>
    </row>
    <row r="517" spans="1:12" ht="32.25" customHeight="1" x14ac:dyDescent="0.2">
      <c r="A517" s="108"/>
      <c r="B517" s="83" t="s">
        <v>30</v>
      </c>
      <c r="C517" s="107"/>
      <c r="D517" s="7">
        <f>SUM(E517:I517)</f>
        <v>0</v>
      </c>
      <c r="E517" s="13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12"/>
    </row>
    <row r="518" spans="1:12" ht="15.75" x14ac:dyDescent="0.2">
      <c r="A518" s="109" t="s">
        <v>335</v>
      </c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1"/>
    </row>
    <row r="519" spans="1:12" ht="32.25" customHeight="1" x14ac:dyDescent="0.2">
      <c r="A519" s="108" t="s">
        <v>336</v>
      </c>
      <c r="B519" s="83" t="s">
        <v>2</v>
      </c>
      <c r="C519" s="107" t="s">
        <v>83</v>
      </c>
      <c r="D519" s="7">
        <f>SUM(E519:I519)</f>
        <v>0</v>
      </c>
      <c r="E519" s="14">
        <f t="shared" ref="E519:K519" si="110">SUM(E520:E523)</f>
        <v>0</v>
      </c>
      <c r="F519" s="7">
        <f t="shared" si="110"/>
        <v>0</v>
      </c>
      <c r="G519" s="7">
        <f t="shared" si="110"/>
        <v>0</v>
      </c>
      <c r="H519" s="7">
        <f t="shared" si="110"/>
        <v>0</v>
      </c>
      <c r="I519" s="7">
        <f t="shared" si="110"/>
        <v>0</v>
      </c>
      <c r="J519" s="7">
        <f t="shared" si="110"/>
        <v>0</v>
      </c>
      <c r="K519" s="7">
        <f t="shared" si="110"/>
        <v>0</v>
      </c>
      <c r="L519" s="12"/>
    </row>
    <row r="520" spans="1:12" ht="32.25" customHeight="1" x14ac:dyDescent="0.2">
      <c r="A520" s="108"/>
      <c r="B520" s="83" t="s">
        <v>1</v>
      </c>
      <c r="C520" s="107"/>
      <c r="D520" s="7">
        <v>0</v>
      </c>
      <c r="E520" s="7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12"/>
    </row>
    <row r="521" spans="1:12" ht="32.25" customHeight="1" x14ac:dyDescent="0.2">
      <c r="A521" s="108"/>
      <c r="B521" s="83" t="s">
        <v>7</v>
      </c>
      <c r="C521" s="107"/>
      <c r="D521" s="7">
        <f>SUM(E521:I521)</f>
        <v>0</v>
      </c>
      <c r="E521" s="13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12"/>
    </row>
    <row r="522" spans="1:12" ht="32.25" customHeight="1" x14ac:dyDescent="0.2">
      <c r="A522" s="108"/>
      <c r="B522" s="83" t="s">
        <v>16</v>
      </c>
      <c r="C522" s="107"/>
      <c r="D522" s="7">
        <f>SUM(E522:I522)</f>
        <v>0</v>
      </c>
      <c r="E522" s="13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12"/>
    </row>
    <row r="523" spans="1:12" ht="32.25" customHeight="1" x14ac:dyDescent="0.2">
      <c r="A523" s="108"/>
      <c r="B523" s="83" t="s">
        <v>30</v>
      </c>
      <c r="C523" s="107"/>
      <c r="D523" s="7">
        <f>SUM(E523:I523)</f>
        <v>0</v>
      </c>
      <c r="E523" s="13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12"/>
    </row>
    <row r="524" spans="1:12" ht="32.25" customHeight="1" x14ac:dyDescent="0.2">
      <c r="A524" s="108" t="s">
        <v>337</v>
      </c>
      <c r="B524" s="83" t="s">
        <v>2</v>
      </c>
      <c r="C524" s="107" t="s">
        <v>83</v>
      </c>
      <c r="D524" s="7">
        <f>SUM(E524:I524)</f>
        <v>0</v>
      </c>
      <c r="E524" s="14">
        <f t="shared" ref="E524:K524" si="111">SUM(E525:E528)</f>
        <v>0</v>
      </c>
      <c r="F524" s="7">
        <f t="shared" si="111"/>
        <v>0</v>
      </c>
      <c r="G524" s="7">
        <f t="shared" si="111"/>
        <v>0</v>
      </c>
      <c r="H524" s="7">
        <f t="shared" si="111"/>
        <v>0</v>
      </c>
      <c r="I524" s="7">
        <f t="shared" si="111"/>
        <v>0</v>
      </c>
      <c r="J524" s="7">
        <f t="shared" si="111"/>
        <v>0</v>
      </c>
      <c r="K524" s="7">
        <f t="shared" si="111"/>
        <v>0</v>
      </c>
      <c r="L524" s="12"/>
    </row>
    <row r="525" spans="1:12" ht="32.25" customHeight="1" x14ac:dyDescent="0.2">
      <c r="A525" s="108"/>
      <c r="B525" s="83" t="s">
        <v>1</v>
      </c>
      <c r="C525" s="107"/>
      <c r="D525" s="7">
        <v>0</v>
      </c>
      <c r="E525" s="7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12"/>
    </row>
    <row r="526" spans="1:12" ht="32.25" customHeight="1" x14ac:dyDescent="0.2">
      <c r="A526" s="108"/>
      <c r="B526" s="83" t="s">
        <v>7</v>
      </c>
      <c r="C526" s="107"/>
      <c r="D526" s="7">
        <f>SUM(E526:I526)</f>
        <v>0</v>
      </c>
      <c r="E526" s="13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12"/>
    </row>
    <row r="527" spans="1:12" ht="32.25" customHeight="1" x14ac:dyDescent="0.2">
      <c r="A527" s="108"/>
      <c r="B527" s="83" t="s">
        <v>16</v>
      </c>
      <c r="C527" s="107"/>
      <c r="D527" s="7">
        <f>SUM(E527:I527)</f>
        <v>0</v>
      </c>
      <c r="E527" s="13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12"/>
    </row>
    <row r="528" spans="1:12" ht="32.25" customHeight="1" x14ac:dyDescent="0.2">
      <c r="A528" s="108"/>
      <c r="B528" s="83" t="s">
        <v>30</v>
      </c>
      <c r="C528" s="107"/>
      <c r="D528" s="7">
        <f>SUM(E528:I528)</f>
        <v>0</v>
      </c>
      <c r="E528" s="13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12"/>
    </row>
    <row r="529" spans="1:12" ht="32.25" customHeight="1" x14ac:dyDescent="0.2">
      <c r="A529" s="108" t="s">
        <v>338</v>
      </c>
      <c r="B529" s="83" t="s">
        <v>2</v>
      </c>
      <c r="C529" s="107" t="s">
        <v>83</v>
      </c>
      <c r="D529" s="7">
        <f>SUM(E529:I529)</f>
        <v>0</v>
      </c>
      <c r="E529" s="14">
        <f t="shared" ref="E529:K529" si="112">SUM(E530:E533)</f>
        <v>0</v>
      </c>
      <c r="F529" s="7">
        <f t="shared" si="112"/>
        <v>0</v>
      </c>
      <c r="G529" s="7">
        <f t="shared" si="112"/>
        <v>0</v>
      </c>
      <c r="H529" s="7">
        <f t="shared" si="112"/>
        <v>0</v>
      </c>
      <c r="I529" s="7">
        <f t="shared" si="112"/>
        <v>0</v>
      </c>
      <c r="J529" s="7">
        <f t="shared" si="112"/>
        <v>0</v>
      </c>
      <c r="K529" s="7">
        <f t="shared" si="112"/>
        <v>0</v>
      </c>
      <c r="L529" s="12"/>
    </row>
    <row r="530" spans="1:12" ht="32.25" customHeight="1" x14ac:dyDescent="0.2">
      <c r="A530" s="108"/>
      <c r="B530" s="83" t="s">
        <v>1</v>
      </c>
      <c r="C530" s="107"/>
      <c r="D530" s="7">
        <v>0</v>
      </c>
      <c r="E530" s="7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12"/>
    </row>
    <row r="531" spans="1:12" ht="32.25" customHeight="1" x14ac:dyDescent="0.2">
      <c r="A531" s="108"/>
      <c r="B531" s="83" t="s">
        <v>7</v>
      </c>
      <c r="C531" s="107"/>
      <c r="D531" s="7">
        <f>SUM(E531:I531)</f>
        <v>0</v>
      </c>
      <c r="E531" s="13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12"/>
    </row>
    <row r="532" spans="1:12" ht="32.25" customHeight="1" x14ac:dyDescent="0.2">
      <c r="A532" s="108"/>
      <c r="B532" s="83" t="s">
        <v>16</v>
      </c>
      <c r="C532" s="107"/>
      <c r="D532" s="7">
        <f>SUM(E532:I532)</f>
        <v>0</v>
      </c>
      <c r="E532" s="13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12"/>
    </row>
    <row r="533" spans="1:12" ht="32.25" customHeight="1" x14ac:dyDescent="0.2">
      <c r="A533" s="108"/>
      <c r="B533" s="83" t="s">
        <v>30</v>
      </c>
      <c r="C533" s="107"/>
      <c r="D533" s="7">
        <f>SUM(E533:I533)</f>
        <v>0</v>
      </c>
      <c r="E533" s="13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12"/>
    </row>
    <row r="534" spans="1:12" ht="15.75" x14ac:dyDescent="0.2">
      <c r="A534" s="109" t="s">
        <v>339</v>
      </c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1"/>
    </row>
    <row r="535" spans="1:12" ht="32.25" customHeight="1" x14ac:dyDescent="0.2">
      <c r="A535" s="108" t="s">
        <v>340</v>
      </c>
      <c r="B535" s="83" t="s">
        <v>2</v>
      </c>
      <c r="C535" s="107" t="s">
        <v>83</v>
      </c>
      <c r="D535" s="7">
        <f>SUM(E535:I535)</f>
        <v>0</v>
      </c>
      <c r="E535" s="14">
        <f t="shared" ref="E535:K535" si="113">SUM(E536:E539)</f>
        <v>0</v>
      </c>
      <c r="F535" s="7">
        <f t="shared" si="113"/>
        <v>0</v>
      </c>
      <c r="G535" s="7">
        <f t="shared" si="113"/>
        <v>0</v>
      </c>
      <c r="H535" s="7">
        <f t="shared" si="113"/>
        <v>0</v>
      </c>
      <c r="I535" s="7">
        <f t="shared" si="113"/>
        <v>0</v>
      </c>
      <c r="J535" s="7">
        <f t="shared" si="113"/>
        <v>0</v>
      </c>
      <c r="K535" s="7">
        <f t="shared" si="113"/>
        <v>0</v>
      </c>
      <c r="L535" s="12"/>
    </row>
    <row r="536" spans="1:12" ht="32.25" customHeight="1" x14ac:dyDescent="0.2">
      <c r="A536" s="108"/>
      <c r="B536" s="83" t="s">
        <v>1</v>
      </c>
      <c r="C536" s="107"/>
      <c r="D536" s="7">
        <v>0</v>
      </c>
      <c r="E536" s="7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12"/>
    </row>
    <row r="537" spans="1:12" ht="32.25" customHeight="1" x14ac:dyDescent="0.2">
      <c r="A537" s="108"/>
      <c r="B537" s="83" t="s">
        <v>7</v>
      </c>
      <c r="C537" s="107"/>
      <c r="D537" s="7">
        <f>SUM(E537:I537)</f>
        <v>0</v>
      </c>
      <c r="E537" s="13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12"/>
    </row>
    <row r="538" spans="1:12" ht="32.25" customHeight="1" x14ac:dyDescent="0.2">
      <c r="A538" s="108"/>
      <c r="B538" s="83" t="s">
        <v>16</v>
      </c>
      <c r="C538" s="107"/>
      <c r="D538" s="7">
        <f>SUM(E538:I538)</f>
        <v>0</v>
      </c>
      <c r="E538" s="13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12"/>
    </row>
    <row r="539" spans="1:12" ht="32.25" customHeight="1" x14ac:dyDescent="0.2">
      <c r="A539" s="108"/>
      <c r="B539" s="83" t="s">
        <v>30</v>
      </c>
      <c r="C539" s="107"/>
      <c r="D539" s="7">
        <f>SUM(E539:I539)</f>
        <v>0</v>
      </c>
      <c r="E539" s="13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12"/>
    </row>
    <row r="540" spans="1:12" ht="15.75" x14ac:dyDescent="0.2">
      <c r="A540" s="109" t="s">
        <v>341</v>
      </c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1"/>
    </row>
    <row r="541" spans="1:12" ht="32.25" customHeight="1" x14ac:dyDescent="0.2">
      <c r="A541" s="108" t="s">
        <v>342</v>
      </c>
      <c r="B541" s="83" t="s">
        <v>2</v>
      </c>
      <c r="C541" s="107" t="s">
        <v>83</v>
      </c>
      <c r="D541" s="7">
        <f>SUM(E541:I541)</f>
        <v>0</v>
      </c>
      <c r="E541" s="14">
        <f t="shared" ref="E541:K541" si="114">SUM(E542:E545)</f>
        <v>0</v>
      </c>
      <c r="F541" s="7">
        <f t="shared" si="114"/>
        <v>0</v>
      </c>
      <c r="G541" s="7">
        <f t="shared" si="114"/>
        <v>0</v>
      </c>
      <c r="H541" s="7">
        <f t="shared" si="114"/>
        <v>0</v>
      </c>
      <c r="I541" s="7">
        <f t="shared" si="114"/>
        <v>0</v>
      </c>
      <c r="J541" s="7">
        <f t="shared" si="114"/>
        <v>0</v>
      </c>
      <c r="K541" s="7">
        <f t="shared" si="114"/>
        <v>0</v>
      </c>
      <c r="L541" s="12"/>
    </row>
    <row r="542" spans="1:12" ht="32.25" customHeight="1" x14ac:dyDescent="0.2">
      <c r="A542" s="108"/>
      <c r="B542" s="83" t="s">
        <v>1</v>
      </c>
      <c r="C542" s="107"/>
      <c r="D542" s="7">
        <v>0</v>
      </c>
      <c r="E542" s="7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12"/>
    </row>
    <row r="543" spans="1:12" ht="32.25" customHeight="1" x14ac:dyDescent="0.2">
      <c r="A543" s="108"/>
      <c r="B543" s="83" t="s">
        <v>7</v>
      </c>
      <c r="C543" s="107"/>
      <c r="D543" s="7">
        <f>SUM(E543:I543)</f>
        <v>0</v>
      </c>
      <c r="E543" s="13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12"/>
    </row>
    <row r="544" spans="1:12" ht="32.25" customHeight="1" x14ac:dyDescent="0.2">
      <c r="A544" s="108"/>
      <c r="B544" s="83" t="s">
        <v>16</v>
      </c>
      <c r="C544" s="107"/>
      <c r="D544" s="7">
        <f>SUM(E544:I544)</f>
        <v>0</v>
      </c>
      <c r="E544" s="13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12"/>
    </row>
    <row r="545" spans="1:12" ht="32.25" customHeight="1" x14ac:dyDescent="0.2">
      <c r="A545" s="108"/>
      <c r="B545" s="83" t="s">
        <v>30</v>
      </c>
      <c r="C545" s="107"/>
      <c r="D545" s="7">
        <f>SUM(E545:I545)</f>
        <v>0</v>
      </c>
      <c r="E545" s="13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12"/>
    </row>
    <row r="546" spans="1:12" ht="32.25" customHeight="1" x14ac:dyDescent="0.2">
      <c r="A546" s="108" t="s">
        <v>343</v>
      </c>
      <c r="B546" s="83" t="s">
        <v>2</v>
      </c>
      <c r="C546" s="107" t="s">
        <v>83</v>
      </c>
      <c r="D546" s="7">
        <f>SUM(E546:I546)</f>
        <v>0</v>
      </c>
      <c r="E546" s="14">
        <f t="shared" ref="E546:K546" si="115">SUM(E547:E550)</f>
        <v>0</v>
      </c>
      <c r="F546" s="7">
        <f t="shared" si="115"/>
        <v>0</v>
      </c>
      <c r="G546" s="7">
        <f t="shared" si="115"/>
        <v>0</v>
      </c>
      <c r="H546" s="7">
        <f t="shared" si="115"/>
        <v>0</v>
      </c>
      <c r="I546" s="7">
        <f t="shared" si="115"/>
        <v>0</v>
      </c>
      <c r="J546" s="7">
        <f t="shared" si="115"/>
        <v>0</v>
      </c>
      <c r="K546" s="7">
        <f t="shared" si="115"/>
        <v>0</v>
      </c>
      <c r="L546" s="12"/>
    </row>
    <row r="547" spans="1:12" ht="32.25" customHeight="1" x14ac:dyDescent="0.2">
      <c r="A547" s="108"/>
      <c r="B547" s="83" t="s">
        <v>1</v>
      </c>
      <c r="C547" s="107"/>
      <c r="D547" s="7">
        <v>0</v>
      </c>
      <c r="E547" s="7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12"/>
    </row>
    <row r="548" spans="1:12" ht="32.25" customHeight="1" x14ac:dyDescent="0.2">
      <c r="A548" s="108"/>
      <c r="B548" s="83" t="s">
        <v>7</v>
      </c>
      <c r="C548" s="107"/>
      <c r="D548" s="7">
        <f>SUM(E548:I548)</f>
        <v>0</v>
      </c>
      <c r="E548" s="13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12"/>
    </row>
    <row r="549" spans="1:12" ht="32.25" customHeight="1" x14ac:dyDescent="0.2">
      <c r="A549" s="108"/>
      <c r="B549" s="83" t="s">
        <v>16</v>
      </c>
      <c r="C549" s="107"/>
      <c r="D549" s="7">
        <f>SUM(E549:I549)</f>
        <v>0</v>
      </c>
      <c r="E549" s="13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12"/>
    </row>
    <row r="550" spans="1:12" ht="32.25" customHeight="1" x14ac:dyDescent="0.2">
      <c r="A550" s="108"/>
      <c r="B550" s="83" t="s">
        <v>30</v>
      </c>
      <c r="C550" s="107"/>
      <c r="D550" s="7">
        <f>SUM(E550:I550)</f>
        <v>0</v>
      </c>
      <c r="E550" s="13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12"/>
    </row>
    <row r="551" spans="1:12" ht="15.75" x14ac:dyDescent="0.2">
      <c r="A551" s="109" t="s">
        <v>344</v>
      </c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1"/>
    </row>
    <row r="552" spans="1:12" ht="32.25" customHeight="1" x14ac:dyDescent="0.2">
      <c r="A552" s="108" t="s">
        <v>345</v>
      </c>
      <c r="B552" s="83" t="s">
        <v>2</v>
      </c>
      <c r="C552" s="107" t="s">
        <v>83</v>
      </c>
      <c r="D552" s="7">
        <f>SUM(E552:I552)</f>
        <v>0</v>
      </c>
      <c r="E552" s="14">
        <f t="shared" ref="E552:K552" si="116">SUM(E553:E556)</f>
        <v>0</v>
      </c>
      <c r="F552" s="7">
        <f t="shared" si="116"/>
        <v>0</v>
      </c>
      <c r="G552" s="7">
        <f t="shared" si="116"/>
        <v>0</v>
      </c>
      <c r="H552" s="7">
        <f t="shared" si="116"/>
        <v>0</v>
      </c>
      <c r="I552" s="7">
        <f t="shared" si="116"/>
        <v>0</v>
      </c>
      <c r="J552" s="7">
        <f t="shared" si="116"/>
        <v>0</v>
      </c>
      <c r="K552" s="7">
        <f t="shared" si="116"/>
        <v>0</v>
      </c>
      <c r="L552" s="12"/>
    </row>
    <row r="553" spans="1:12" ht="32.25" customHeight="1" x14ac:dyDescent="0.2">
      <c r="A553" s="108"/>
      <c r="B553" s="83" t="s">
        <v>1</v>
      </c>
      <c r="C553" s="107"/>
      <c r="D553" s="7">
        <v>0</v>
      </c>
      <c r="E553" s="7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12"/>
    </row>
    <row r="554" spans="1:12" ht="32.25" customHeight="1" x14ac:dyDescent="0.2">
      <c r="A554" s="108"/>
      <c r="B554" s="83" t="s">
        <v>7</v>
      </c>
      <c r="C554" s="107"/>
      <c r="D554" s="7">
        <f>SUM(E554:I554)</f>
        <v>0</v>
      </c>
      <c r="E554" s="13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12"/>
    </row>
    <row r="555" spans="1:12" ht="32.25" customHeight="1" x14ac:dyDescent="0.2">
      <c r="A555" s="108"/>
      <c r="B555" s="83" t="s">
        <v>16</v>
      </c>
      <c r="C555" s="107"/>
      <c r="D555" s="7">
        <f>SUM(E555:I555)</f>
        <v>0</v>
      </c>
      <c r="E555" s="13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12"/>
    </row>
    <row r="556" spans="1:12" ht="32.25" customHeight="1" x14ac:dyDescent="0.2">
      <c r="A556" s="108"/>
      <c r="B556" s="83" t="s">
        <v>30</v>
      </c>
      <c r="C556" s="107"/>
      <c r="D556" s="7">
        <f>SUM(E556:I556)</f>
        <v>0</v>
      </c>
      <c r="E556" s="13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12"/>
    </row>
    <row r="557" spans="1:12" ht="84.75" customHeight="1" x14ac:dyDescent="0.2">
      <c r="A557" s="25" t="s">
        <v>50</v>
      </c>
      <c r="B557" s="83"/>
      <c r="C557" s="83"/>
      <c r="D557" s="83"/>
      <c r="E557" s="14"/>
      <c r="F557" s="9"/>
      <c r="G557" s="83"/>
      <c r="H557" s="83"/>
      <c r="I557" s="83"/>
      <c r="J557" s="83"/>
      <c r="K557" s="83"/>
      <c r="L557" s="83"/>
    </row>
    <row r="558" spans="1:12" ht="15" customHeight="1" x14ac:dyDescent="0.2">
      <c r="A558" s="104" t="s">
        <v>52</v>
      </c>
      <c r="B558" s="83" t="s">
        <v>2</v>
      </c>
      <c r="C558" s="107" t="s">
        <v>83</v>
      </c>
      <c r="D558" s="7">
        <f>SUM(E558:I558)</f>
        <v>0</v>
      </c>
      <c r="E558" s="14">
        <f t="shared" ref="E558:K558" si="117">SUM(E559:E562)</f>
        <v>0</v>
      </c>
      <c r="F558" s="7">
        <f t="shared" si="117"/>
        <v>0</v>
      </c>
      <c r="G558" s="7">
        <f t="shared" si="117"/>
        <v>0</v>
      </c>
      <c r="H558" s="7">
        <f t="shared" si="117"/>
        <v>0</v>
      </c>
      <c r="I558" s="7">
        <f t="shared" si="117"/>
        <v>0</v>
      </c>
      <c r="J558" s="7">
        <f t="shared" si="117"/>
        <v>0</v>
      </c>
      <c r="K558" s="7">
        <f t="shared" si="117"/>
        <v>0</v>
      </c>
      <c r="L558" s="12"/>
    </row>
    <row r="559" spans="1:12" ht="30" x14ac:dyDescent="0.2">
      <c r="A559" s="105"/>
      <c r="B559" s="83" t="s">
        <v>1</v>
      </c>
      <c r="C559" s="107"/>
      <c r="D559" s="7">
        <f>SUM(E559:I559)</f>
        <v>0</v>
      </c>
      <c r="E559" s="14">
        <v>0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12"/>
    </row>
    <row r="560" spans="1:12" ht="30" x14ac:dyDescent="0.2">
      <c r="A560" s="105"/>
      <c r="B560" s="83" t="s">
        <v>7</v>
      </c>
      <c r="C560" s="107"/>
      <c r="D560" s="7">
        <f>SUM(E560:I560)</f>
        <v>0</v>
      </c>
      <c r="E560" s="14">
        <v>0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12"/>
    </row>
    <row r="561" spans="1:12" ht="45" x14ac:dyDescent="0.2">
      <c r="A561" s="105"/>
      <c r="B561" s="83" t="s">
        <v>16</v>
      </c>
      <c r="C561" s="107"/>
      <c r="D561" s="7">
        <f>SUM(E561:I561)</f>
        <v>0</v>
      </c>
      <c r="E561" s="14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12"/>
    </row>
    <row r="562" spans="1:12" ht="43.5" customHeight="1" x14ac:dyDescent="0.2">
      <c r="A562" s="106"/>
      <c r="B562" s="83" t="s">
        <v>30</v>
      </c>
      <c r="C562" s="107"/>
      <c r="D562" s="7">
        <f>SUM(E562:I562)</f>
        <v>0</v>
      </c>
      <c r="E562" s="14">
        <v>0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12"/>
    </row>
    <row r="563" spans="1:12" ht="93.75" customHeight="1" x14ac:dyDescent="0.2">
      <c r="A563" s="25" t="s">
        <v>402</v>
      </c>
      <c r="B563" s="83"/>
      <c r="C563" s="83"/>
      <c r="D563" s="83"/>
      <c r="E563" s="14"/>
      <c r="F563" s="9"/>
      <c r="G563" s="83"/>
      <c r="H563" s="83"/>
      <c r="I563" s="83"/>
      <c r="J563" s="83"/>
      <c r="K563" s="83"/>
      <c r="L563" s="83"/>
    </row>
    <row r="564" spans="1:12" ht="33" customHeight="1" x14ac:dyDescent="0.2">
      <c r="A564" s="104" t="s">
        <v>366</v>
      </c>
      <c r="B564" s="83" t="s">
        <v>2</v>
      </c>
      <c r="C564" s="107" t="s">
        <v>83</v>
      </c>
      <c r="D564" s="7">
        <f t="shared" ref="D564:D578" si="118">SUM(E564:I564)</f>
        <v>100000</v>
      </c>
      <c r="E564" s="14">
        <f t="shared" ref="E564:K564" si="119">SUM(E565:E568)</f>
        <v>0</v>
      </c>
      <c r="F564" s="7">
        <f t="shared" si="119"/>
        <v>100000</v>
      </c>
      <c r="G564" s="7">
        <f t="shared" si="119"/>
        <v>0</v>
      </c>
      <c r="H564" s="7">
        <f t="shared" si="119"/>
        <v>0</v>
      </c>
      <c r="I564" s="7">
        <f t="shared" si="119"/>
        <v>0</v>
      </c>
      <c r="J564" s="7">
        <f t="shared" si="119"/>
        <v>0</v>
      </c>
      <c r="K564" s="7">
        <f t="shared" si="119"/>
        <v>0</v>
      </c>
      <c r="L564" s="12"/>
    </row>
    <row r="565" spans="1:12" ht="45" customHeight="1" x14ac:dyDescent="0.2">
      <c r="A565" s="105"/>
      <c r="B565" s="83" t="s">
        <v>1</v>
      </c>
      <c r="C565" s="107"/>
      <c r="D565" s="7">
        <f t="shared" si="118"/>
        <v>0</v>
      </c>
      <c r="E565" s="14">
        <v>0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12"/>
    </row>
    <row r="566" spans="1:12" ht="51" customHeight="1" x14ac:dyDescent="0.2">
      <c r="A566" s="105"/>
      <c r="B566" s="83" t="s">
        <v>7</v>
      </c>
      <c r="C566" s="107"/>
      <c r="D566" s="7">
        <f t="shared" si="118"/>
        <v>100000</v>
      </c>
      <c r="E566" s="14">
        <v>0</v>
      </c>
      <c r="F566" s="7">
        <v>100000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12"/>
    </row>
    <row r="567" spans="1:12" ht="62.25" customHeight="1" x14ac:dyDescent="0.2">
      <c r="A567" s="105"/>
      <c r="B567" s="83" t="s">
        <v>16</v>
      </c>
      <c r="C567" s="107"/>
      <c r="D567" s="7">
        <f t="shared" si="118"/>
        <v>0</v>
      </c>
      <c r="E567" s="14">
        <v>0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12"/>
    </row>
    <row r="568" spans="1:12" ht="54" customHeight="1" x14ac:dyDescent="0.2">
      <c r="A568" s="106"/>
      <c r="B568" s="83" t="s">
        <v>30</v>
      </c>
      <c r="C568" s="107"/>
      <c r="D568" s="7">
        <f t="shared" si="118"/>
        <v>0</v>
      </c>
      <c r="E568" s="14">
        <v>0</v>
      </c>
      <c r="F568" s="7"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12"/>
    </row>
    <row r="569" spans="1:12" ht="33" customHeight="1" x14ac:dyDescent="0.2">
      <c r="A569" s="104" t="s">
        <v>367</v>
      </c>
      <c r="B569" s="83" t="s">
        <v>2</v>
      </c>
      <c r="C569" s="107" t="s">
        <v>83</v>
      </c>
      <c r="D569" s="7">
        <f t="shared" si="118"/>
        <v>100000</v>
      </c>
      <c r="E569" s="14">
        <f t="shared" ref="E569:K569" si="120">SUM(E570:E573)</f>
        <v>0</v>
      </c>
      <c r="F569" s="7">
        <f t="shared" si="120"/>
        <v>100000</v>
      </c>
      <c r="G569" s="7">
        <f t="shared" si="120"/>
        <v>0</v>
      </c>
      <c r="H569" s="7">
        <f t="shared" si="120"/>
        <v>0</v>
      </c>
      <c r="I569" s="7">
        <f t="shared" si="120"/>
        <v>0</v>
      </c>
      <c r="J569" s="7">
        <f t="shared" si="120"/>
        <v>0</v>
      </c>
      <c r="K569" s="7">
        <f t="shared" si="120"/>
        <v>0</v>
      </c>
      <c r="L569" s="12"/>
    </row>
    <row r="570" spans="1:12" ht="45" customHeight="1" x14ac:dyDescent="0.2">
      <c r="A570" s="105"/>
      <c r="B570" s="83" t="s">
        <v>1</v>
      </c>
      <c r="C570" s="107"/>
      <c r="D570" s="7">
        <f t="shared" si="118"/>
        <v>0</v>
      </c>
      <c r="E570" s="14">
        <v>0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12"/>
    </row>
    <row r="571" spans="1:12" ht="51" customHeight="1" x14ac:dyDescent="0.2">
      <c r="A571" s="105"/>
      <c r="B571" s="83" t="s">
        <v>7</v>
      </c>
      <c r="C571" s="107"/>
      <c r="D571" s="7">
        <f t="shared" si="118"/>
        <v>100000</v>
      </c>
      <c r="E571" s="14">
        <v>0</v>
      </c>
      <c r="F571" s="7">
        <v>100000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12"/>
    </row>
    <row r="572" spans="1:12" ht="62.25" customHeight="1" x14ac:dyDescent="0.2">
      <c r="A572" s="105"/>
      <c r="B572" s="83" t="s">
        <v>16</v>
      </c>
      <c r="C572" s="107"/>
      <c r="D572" s="7">
        <f t="shared" si="118"/>
        <v>0</v>
      </c>
      <c r="E572" s="14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12"/>
    </row>
    <row r="573" spans="1:12" ht="54" customHeight="1" x14ac:dyDescent="0.2">
      <c r="A573" s="106"/>
      <c r="B573" s="83" t="s">
        <v>30</v>
      </c>
      <c r="C573" s="107"/>
      <c r="D573" s="7">
        <f t="shared" si="118"/>
        <v>0</v>
      </c>
      <c r="E573" s="14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12"/>
    </row>
    <row r="574" spans="1:12" ht="15" x14ac:dyDescent="0.2">
      <c r="A574" s="104" t="s">
        <v>413</v>
      </c>
      <c r="B574" s="83" t="s">
        <v>2</v>
      </c>
      <c r="C574" s="107" t="s">
        <v>83</v>
      </c>
      <c r="D574" s="88">
        <f t="shared" si="118"/>
        <v>13949.61</v>
      </c>
      <c r="E574" s="88">
        <f t="shared" ref="E574:K574" si="121">SUM(E575:E578)</f>
        <v>0</v>
      </c>
      <c r="F574" s="88">
        <f t="shared" si="121"/>
        <v>13949.61</v>
      </c>
      <c r="G574" s="7">
        <f t="shared" si="121"/>
        <v>0</v>
      </c>
      <c r="H574" s="7">
        <f t="shared" si="121"/>
        <v>0</v>
      </c>
      <c r="I574" s="7">
        <f t="shared" si="121"/>
        <v>0</v>
      </c>
      <c r="J574" s="7">
        <f t="shared" si="121"/>
        <v>0</v>
      </c>
      <c r="K574" s="7">
        <f t="shared" si="121"/>
        <v>0</v>
      </c>
      <c r="L574" s="12"/>
    </row>
    <row r="575" spans="1:12" ht="30" x14ac:dyDescent="0.2">
      <c r="A575" s="105"/>
      <c r="B575" s="83" t="s">
        <v>1</v>
      </c>
      <c r="C575" s="107"/>
      <c r="D575" s="88">
        <f t="shared" si="118"/>
        <v>4116.82</v>
      </c>
      <c r="E575" s="88">
        <v>0</v>
      </c>
      <c r="F575" s="88">
        <v>4116.82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12"/>
    </row>
    <row r="576" spans="1:12" ht="30" x14ac:dyDescent="0.2">
      <c r="A576" s="105"/>
      <c r="B576" s="83" t="s">
        <v>7</v>
      </c>
      <c r="C576" s="107"/>
      <c r="D576" s="88">
        <f t="shared" si="118"/>
        <v>4832.79</v>
      </c>
      <c r="E576" s="88">
        <v>0</v>
      </c>
      <c r="F576" s="88">
        <v>4832.79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12"/>
    </row>
    <row r="577" spans="1:12" ht="45" x14ac:dyDescent="0.2">
      <c r="A577" s="105"/>
      <c r="B577" s="83" t="s">
        <v>16</v>
      </c>
      <c r="C577" s="107"/>
      <c r="D577" s="88">
        <f t="shared" si="118"/>
        <v>5000</v>
      </c>
      <c r="E577" s="88">
        <v>0</v>
      </c>
      <c r="F577" s="88">
        <v>5000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12"/>
    </row>
    <row r="578" spans="1:12" ht="30" x14ac:dyDescent="0.2">
      <c r="A578" s="106"/>
      <c r="B578" s="83" t="s">
        <v>30</v>
      </c>
      <c r="C578" s="107"/>
      <c r="D578" s="7">
        <f t="shared" si="118"/>
        <v>0</v>
      </c>
      <c r="E578" s="14">
        <v>0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12"/>
    </row>
    <row r="579" spans="1:12" ht="15.75" x14ac:dyDescent="0.2">
      <c r="A579" s="112" t="s">
        <v>56</v>
      </c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</row>
    <row r="580" spans="1:12" ht="75" x14ac:dyDescent="0.2">
      <c r="A580" s="25" t="s">
        <v>60</v>
      </c>
      <c r="B580" s="83"/>
      <c r="C580" s="83"/>
      <c r="D580" s="83"/>
      <c r="E580" s="14"/>
      <c r="F580" s="83"/>
      <c r="G580" s="83"/>
      <c r="H580" s="83"/>
      <c r="I580" s="83"/>
      <c r="J580" s="83"/>
      <c r="K580" s="83"/>
      <c r="L580" s="83"/>
    </row>
    <row r="581" spans="1:12" ht="15" customHeight="1" x14ac:dyDescent="0.2">
      <c r="A581" s="104" t="s">
        <v>57</v>
      </c>
      <c r="B581" s="83" t="s">
        <v>2</v>
      </c>
      <c r="C581" s="107" t="s">
        <v>83</v>
      </c>
      <c r="D581" s="7">
        <f t="shared" ref="D581:D596" si="122">SUM(E581:I581)</f>
        <v>0</v>
      </c>
      <c r="E581" s="14">
        <f t="shared" ref="E581:K581" si="123">SUM(E582:E585)</f>
        <v>0</v>
      </c>
      <c r="F581" s="7">
        <f t="shared" si="123"/>
        <v>0</v>
      </c>
      <c r="G581" s="7">
        <f t="shared" si="123"/>
        <v>0</v>
      </c>
      <c r="H581" s="7">
        <f t="shared" si="123"/>
        <v>0</v>
      </c>
      <c r="I581" s="7">
        <f t="shared" si="123"/>
        <v>0</v>
      </c>
      <c r="J581" s="7">
        <f t="shared" si="123"/>
        <v>0</v>
      </c>
      <c r="K581" s="7">
        <f t="shared" si="123"/>
        <v>0</v>
      </c>
      <c r="L581" s="12"/>
    </row>
    <row r="582" spans="1:12" ht="34.5" customHeight="1" x14ac:dyDescent="0.2">
      <c r="A582" s="105"/>
      <c r="B582" s="83" t="s">
        <v>1</v>
      </c>
      <c r="C582" s="107"/>
      <c r="D582" s="7">
        <f t="shared" si="122"/>
        <v>0</v>
      </c>
      <c r="E582" s="13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12"/>
    </row>
    <row r="583" spans="1:12" ht="30" x14ac:dyDescent="0.2">
      <c r="A583" s="105"/>
      <c r="B583" s="83" t="s">
        <v>7</v>
      </c>
      <c r="C583" s="107"/>
      <c r="D583" s="7">
        <f t="shared" si="122"/>
        <v>0</v>
      </c>
      <c r="E583" s="13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12"/>
    </row>
    <row r="584" spans="1:12" ht="45" x14ac:dyDescent="0.2">
      <c r="A584" s="105"/>
      <c r="B584" s="83" t="s">
        <v>16</v>
      </c>
      <c r="C584" s="107"/>
      <c r="D584" s="7">
        <f t="shared" si="122"/>
        <v>0</v>
      </c>
      <c r="E584" s="13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12"/>
    </row>
    <row r="585" spans="1:12" ht="30" x14ac:dyDescent="0.2">
      <c r="A585" s="106"/>
      <c r="B585" s="83" t="s">
        <v>30</v>
      </c>
      <c r="C585" s="107"/>
      <c r="D585" s="7">
        <f t="shared" si="122"/>
        <v>0</v>
      </c>
      <c r="E585" s="13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12"/>
    </row>
    <row r="586" spans="1:12" ht="18.75" customHeight="1" x14ac:dyDescent="0.2">
      <c r="A586" s="104" t="s">
        <v>58</v>
      </c>
      <c r="B586" s="83" t="s">
        <v>2</v>
      </c>
      <c r="C586" s="107" t="s">
        <v>83</v>
      </c>
      <c r="D586" s="7">
        <f t="shared" si="122"/>
        <v>5149.5</v>
      </c>
      <c r="E586" s="14">
        <f t="shared" ref="E586:K586" si="124">SUM(E587:E590)</f>
        <v>149.5</v>
      </c>
      <c r="F586" s="7">
        <f t="shared" si="124"/>
        <v>5000</v>
      </c>
      <c r="G586" s="7">
        <f t="shared" si="124"/>
        <v>0</v>
      </c>
      <c r="H586" s="7">
        <f t="shared" si="124"/>
        <v>0</v>
      </c>
      <c r="I586" s="7">
        <f t="shared" si="124"/>
        <v>0</v>
      </c>
      <c r="J586" s="7">
        <f t="shared" si="124"/>
        <v>0</v>
      </c>
      <c r="K586" s="7">
        <f t="shared" si="124"/>
        <v>0</v>
      </c>
      <c r="L586" s="12"/>
    </row>
    <row r="587" spans="1:12" ht="30" x14ac:dyDescent="0.2">
      <c r="A587" s="105"/>
      <c r="B587" s="83" t="s">
        <v>1</v>
      </c>
      <c r="C587" s="107"/>
      <c r="D587" s="7">
        <f t="shared" si="122"/>
        <v>0</v>
      </c>
      <c r="E587" s="13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12"/>
    </row>
    <row r="588" spans="1:12" ht="30" x14ac:dyDescent="0.2">
      <c r="A588" s="105"/>
      <c r="B588" s="83" t="s">
        <v>7</v>
      </c>
      <c r="C588" s="107"/>
      <c r="D588" s="7">
        <f t="shared" si="122"/>
        <v>97</v>
      </c>
      <c r="E588" s="13">
        <v>97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12"/>
    </row>
    <row r="589" spans="1:12" ht="45" x14ac:dyDescent="0.2">
      <c r="A589" s="105"/>
      <c r="B589" s="83" t="s">
        <v>16</v>
      </c>
      <c r="C589" s="107"/>
      <c r="D589" s="7">
        <f t="shared" si="122"/>
        <v>5052.5</v>
      </c>
      <c r="E589" s="13">
        <v>52.5</v>
      </c>
      <c r="F589" s="2">
        <v>5000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12"/>
    </row>
    <row r="590" spans="1:12" ht="30" x14ac:dyDescent="0.2">
      <c r="A590" s="106"/>
      <c r="B590" s="83" t="s">
        <v>30</v>
      </c>
      <c r="C590" s="107"/>
      <c r="D590" s="7">
        <f t="shared" si="122"/>
        <v>0</v>
      </c>
      <c r="E590" s="13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12"/>
    </row>
    <row r="591" spans="1:12" ht="15" x14ac:dyDescent="0.2">
      <c r="A591" s="104" t="s">
        <v>61</v>
      </c>
      <c r="B591" s="83" t="s">
        <v>2</v>
      </c>
      <c r="C591" s="107" t="s">
        <v>83</v>
      </c>
      <c r="D591" s="7">
        <f t="shared" si="122"/>
        <v>43666.5</v>
      </c>
      <c r="E591" s="14">
        <f t="shared" ref="E591:K591" si="125">SUM(E592:E595)</f>
        <v>43666.5</v>
      </c>
      <c r="F591" s="7">
        <f t="shared" si="125"/>
        <v>0</v>
      </c>
      <c r="G591" s="7">
        <f t="shared" si="125"/>
        <v>0</v>
      </c>
      <c r="H591" s="7">
        <f t="shared" si="125"/>
        <v>0</v>
      </c>
      <c r="I591" s="7">
        <f t="shared" si="125"/>
        <v>0</v>
      </c>
      <c r="J591" s="7">
        <f t="shared" si="125"/>
        <v>0</v>
      </c>
      <c r="K591" s="7">
        <f t="shared" si="125"/>
        <v>0</v>
      </c>
      <c r="L591" s="12"/>
    </row>
    <row r="592" spans="1:12" ht="30" x14ac:dyDescent="0.2">
      <c r="A592" s="105"/>
      <c r="B592" s="83" t="s">
        <v>1</v>
      </c>
      <c r="C592" s="107"/>
      <c r="D592" s="7">
        <f t="shared" si="122"/>
        <v>0</v>
      </c>
      <c r="E592" s="13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12"/>
    </row>
    <row r="593" spans="1:12" ht="30" x14ac:dyDescent="0.2">
      <c r="A593" s="105"/>
      <c r="B593" s="83" t="s">
        <v>7</v>
      </c>
      <c r="C593" s="107"/>
      <c r="D593" s="7">
        <f t="shared" si="122"/>
        <v>28339</v>
      </c>
      <c r="E593" s="13">
        <v>28339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12"/>
    </row>
    <row r="594" spans="1:12" ht="45" x14ac:dyDescent="0.2">
      <c r="A594" s="105"/>
      <c r="B594" s="83" t="s">
        <v>16</v>
      </c>
      <c r="C594" s="107"/>
      <c r="D594" s="7">
        <f t="shared" si="122"/>
        <v>15327.5</v>
      </c>
      <c r="E594" s="13">
        <v>15327.5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12"/>
    </row>
    <row r="595" spans="1:12" ht="30" x14ac:dyDescent="0.2">
      <c r="A595" s="106"/>
      <c r="B595" s="83" t="s">
        <v>30</v>
      </c>
      <c r="C595" s="107"/>
      <c r="D595" s="7">
        <f t="shared" si="122"/>
        <v>0</v>
      </c>
      <c r="E595" s="13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12"/>
    </row>
    <row r="596" spans="1:12" ht="15" customHeight="1" x14ac:dyDescent="0.2">
      <c r="A596" s="104" t="s">
        <v>423</v>
      </c>
      <c r="B596" s="90" t="s">
        <v>2</v>
      </c>
      <c r="C596" s="107" t="s">
        <v>83</v>
      </c>
      <c r="D596" s="7">
        <f t="shared" si="122"/>
        <v>5000</v>
      </c>
      <c r="E596" s="14">
        <f t="shared" ref="E596:K596" si="126">SUM(E597:E600)</f>
        <v>0</v>
      </c>
      <c r="F596" s="7">
        <f t="shared" si="126"/>
        <v>5000</v>
      </c>
      <c r="G596" s="7">
        <f t="shared" si="126"/>
        <v>0</v>
      </c>
      <c r="H596" s="7">
        <f t="shared" si="126"/>
        <v>0</v>
      </c>
      <c r="I596" s="7">
        <f t="shared" si="126"/>
        <v>0</v>
      </c>
      <c r="J596" s="7">
        <f t="shared" si="126"/>
        <v>0</v>
      </c>
      <c r="K596" s="7">
        <f t="shared" si="126"/>
        <v>0</v>
      </c>
      <c r="L596" s="12"/>
    </row>
    <row r="597" spans="1:12" ht="30" x14ac:dyDescent="0.2">
      <c r="A597" s="105"/>
      <c r="B597" s="90" t="s">
        <v>1</v>
      </c>
      <c r="C597" s="107"/>
      <c r="D597" s="7">
        <f t="shared" ref="D597:D600" si="127">SUM(E597:I597)</f>
        <v>0</v>
      </c>
      <c r="E597" s="13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12"/>
    </row>
    <row r="598" spans="1:12" ht="30" x14ac:dyDescent="0.2">
      <c r="A598" s="105"/>
      <c r="B598" s="90" t="s">
        <v>7</v>
      </c>
      <c r="C598" s="107"/>
      <c r="D598" s="7">
        <f t="shared" si="127"/>
        <v>0</v>
      </c>
      <c r="E598" s="13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12"/>
    </row>
    <row r="599" spans="1:12" ht="45" x14ac:dyDescent="0.2">
      <c r="A599" s="105"/>
      <c r="B599" s="90" t="s">
        <v>16</v>
      </c>
      <c r="C599" s="107"/>
      <c r="D599" s="7">
        <f t="shared" si="127"/>
        <v>5000</v>
      </c>
      <c r="E599" s="13">
        <v>0</v>
      </c>
      <c r="F599" s="2">
        <v>5000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12"/>
    </row>
    <row r="600" spans="1:12" ht="30" x14ac:dyDescent="0.2">
      <c r="A600" s="106"/>
      <c r="B600" s="90" t="s">
        <v>30</v>
      </c>
      <c r="C600" s="107"/>
      <c r="D600" s="7">
        <f t="shared" si="127"/>
        <v>0</v>
      </c>
      <c r="E600" s="13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12"/>
    </row>
    <row r="601" spans="1:12" ht="73.5" customHeight="1" x14ac:dyDescent="0.2">
      <c r="A601" s="25" t="s">
        <v>62</v>
      </c>
      <c r="B601" s="83"/>
      <c r="C601" s="83"/>
      <c r="D601" s="83"/>
      <c r="E601" s="14"/>
      <c r="F601" s="83"/>
      <c r="G601" s="83"/>
      <c r="H601" s="83"/>
      <c r="I601" s="83"/>
      <c r="J601" s="83"/>
      <c r="K601" s="83"/>
      <c r="L601" s="83"/>
    </row>
    <row r="602" spans="1:12" ht="15" customHeight="1" x14ac:dyDescent="0.2">
      <c r="A602" s="104" t="s">
        <v>63</v>
      </c>
      <c r="B602" s="83" t="s">
        <v>2</v>
      </c>
      <c r="C602" s="107" t="s">
        <v>83</v>
      </c>
      <c r="D602" s="7">
        <f t="shared" ref="D602:D621" si="128">SUM(E602:I602)</f>
        <v>28800</v>
      </c>
      <c r="E602" s="14">
        <f t="shared" ref="E602:K602" si="129">SUM(E603:E606)</f>
        <v>0</v>
      </c>
      <c r="F602" s="7">
        <f t="shared" si="129"/>
        <v>0</v>
      </c>
      <c r="G602" s="7">
        <f t="shared" si="129"/>
        <v>14400</v>
      </c>
      <c r="H602" s="7">
        <f t="shared" si="129"/>
        <v>14400</v>
      </c>
      <c r="I602" s="7">
        <f t="shared" si="129"/>
        <v>0</v>
      </c>
      <c r="J602" s="7">
        <f t="shared" si="129"/>
        <v>0</v>
      </c>
      <c r="K602" s="7">
        <f t="shared" si="129"/>
        <v>0</v>
      </c>
      <c r="L602" s="12"/>
    </row>
    <row r="603" spans="1:12" ht="30" x14ac:dyDescent="0.2">
      <c r="A603" s="105"/>
      <c r="B603" s="83" t="s">
        <v>1</v>
      </c>
      <c r="C603" s="107"/>
      <c r="D603" s="7">
        <f t="shared" si="128"/>
        <v>0</v>
      </c>
      <c r="E603" s="13">
        <v>0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12"/>
    </row>
    <row r="604" spans="1:12" ht="29.25" customHeight="1" x14ac:dyDescent="0.2">
      <c r="A604" s="105"/>
      <c r="B604" s="83" t="s">
        <v>7</v>
      </c>
      <c r="C604" s="107"/>
      <c r="D604" s="7">
        <f t="shared" si="128"/>
        <v>0</v>
      </c>
      <c r="E604" s="13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12"/>
    </row>
    <row r="605" spans="1:12" ht="42.75" customHeight="1" x14ac:dyDescent="0.2">
      <c r="A605" s="105"/>
      <c r="B605" s="83" t="s">
        <v>16</v>
      </c>
      <c r="C605" s="107"/>
      <c r="D605" s="7">
        <f t="shared" si="128"/>
        <v>28800</v>
      </c>
      <c r="E605" s="13">
        <v>0</v>
      </c>
      <c r="F605" s="2">
        <v>0</v>
      </c>
      <c r="G605" s="2">
        <v>14400</v>
      </c>
      <c r="H605" s="2">
        <v>14400</v>
      </c>
      <c r="I605" s="2">
        <v>0</v>
      </c>
      <c r="J605" s="2">
        <v>0</v>
      </c>
      <c r="K605" s="2">
        <v>0</v>
      </c>
      <c r="L605" s="12"/>
    </row>
    <row r="606" spans="1:12" ht="29.25" customHeight="1" x14ac:dyDescent="0.2">
      <c r="A606" s="106"/>
      <c r="B606" s="83" t="s">
        <v>30</v>
      </c>
      <c r="C606" s="107"/>
      <c r="D606" s="7">
        <f t="shared" si="128"/>
        <v>0</v>
      </c>
      <c r="E606" s="13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12"/>
    </row>
    <row r="607" spans="1:12" ht="15" customHeight="1" x14ac:dyDescent="0.2">
      <c r="A607" s="104" t="s">
        <v>59</v>
      </c>
      <c r="B607" s="83" t="s">
        <v>2</v>
      </c>
      <c r="C607" s="107" t="s">
        <v>83</v>
      </c>
      <c r="D607" s="7">
        <f t="shared" si="128"/>
        <v>0</v>
      </c>
      <c r="E607" s="14">
        <f t="shared" ref="E607:K607" si="130">SUM(E608:E611)</f>
        <v>0</v>
      </c>
      <c r="F607" s="7">
        <f t="shared" si="130"/>
        <v>0</v>
      </c>
      <c r="G607" s="7">
        <f t="shared" si="130"/>
        <v>0</v>
      </c>
      <c r="H607" s="7">
        <f t="shared" si="130"/>
        <v>0</v>
      </c>
      <c r="I607" s="7">
        <f t="shared" si="130"/>
        <v>0</v>
      </c>
      <c r="J607" s="7">
        <f t="shared" si="130"/>
        <v>0</v>
      </c>
      <c r="K607" s="7">
        <f t="shared" si="130"/>
        <v>0</v>
      </c>
      <c r="L607" s="12"/>
    </row>
    <row r="608" spans="1:12" ht="30" customHeight="1" x14ac:dyDescent="0.2">
      <c r="A608" s="105"/>
      <c r="B608" s="83" t="s">
        <v>1</v>
      </c>
      <c r="C608" s="107"/>
      <c r="D608" s="7">
        <f t="shared" si="128"/>
        <v>0</v>
      </c>
      <c r="E608" s="13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12"/>
    </row>
    <row r="609" spans="1:12" ht="30" x14ac:dyDescent="0.2">
      <c r="A609" s="105"/>
      <c r="B609" s="83" t="s">
        <v>7</v>
      </c>
      <c r="C609" s="107"/>
      <c r="D609" s="7">
        <f t="shared" si="128"/>
        <v>0</v>
      </c>
      <c r="E609" s="13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12"/>
    </row>
    <row r="610" spans="1:12" ht="45" x14ac:dyDescent="0.2">
      <c r="A610" s="105"/>
      <c r="B610" s="83" t="s">
        <v>16</v>
      </c>
      <c r="C610" s="107"/>
      <c r="D610" s="7">
        <f t="shared" si="128"/>
        <v>0</v>
      </c>
      <c r="E610" s="13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12"/>
    </row>
    <row r="611" spans="1:12" ht="30" x14ac:dyDescent="0.2">
      <c r="A611" s="106"/>
      <c r="B611" s="83" t="s">
        <v>30</v>
      </c>
      <c r="C611" s="107"/>
      <c r="D611" s="7">
        <f t="shared" si="128"/>
        <v>0</v>
      </c>
      <c r="E611" s="13">
        <v>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12"/>
    </row>
    <row r="612" spans="1:12" ht="14.25" customHeight="1" x14ac:dyDescent="0.2">
      <c r="A612" s="104" t="s">
        <v>159</v>
      </c>
      <c r="B612" s="27" t="s">
        <v>2</v>
      </c>
      <c r="C612" s="107" t="s">
        <v>83</v>
      </c>
      <c r="D612" s="7">
        <f t="shared" si="128"/>
        <v>605138.80000000005</v>
      </c>
      <c r="E612" s="14">
        <f t="shared" ref="E612:K612" si="131">SUM(E613:E616)</f>
        <v>135938.79999999999</v>
      </c>
      <c r="F612" s="7">
        <f t="shared" si="131"/>
        <v>160000</v>
      </c>
      <c r="G612" s="7">
        <f t="shared" si="131"/>
        <v>154600</v>
      </c>
      <c r="H612" s="7">
        <f t="shared" si="131"/>
        <v>154600</v>
      </c>
      <c r="I612" s="7">
        <f t="shared" si="131"/>
        <v>0</v>
      </c>
      <c r="J612" s="7">
        <f t="shared" si="131"/>
        <v>0</v>
      </c>
      <c r="K612" s="7">
        <f t="shared" si="131"/>
        <v>0</v>
      </c>
      <c r="L612" s="12"/>
    </row>
    <row r="613" spans="1:12" ht="30" x14ac:dyDescent="0.2">
      <c r="A613" s="105"/>
      <c r="B613" s="83" t="s">
        <v>1</v>
      </c>
      <c r="C613" s="107"/>
      <c r="D613" s="7">
        <f t="shared" si="128"/>
        <v>0</v>
      </c>
      <c r="E613" s="13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12"/>
    </row>
    <row r="614" spans="1:12" ht="30" x14ac:dyDescent="0.2">
      <c r="A614" s="105"/>
      <c r="B614" s="83" t="s">
        <v>7</v>
      </c>
      <c r="C614" s="107"/>
      <c r="D614" s="7">
        <f t="shared" si="128"/>
        <v>0</v>
      </c>
      <c r="E614" s="13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12"/>
    </row>
    <row r="615" spans="1:12" ht="38.25" x14ac:dyDescent="0.2">
      <c r="A615" s="105"/>
      <c r="B615" s="27" t="s">
        <v>16</v>
      </c>
      <c r="C615" s="107"/>
      <c r="D615" s="7">
        <f t="shared" si="128"/>
        <v>605138.80000000005</v>
      </c>
      <c r="E615" s="13">
        <v>135938.79999999999</v>
      </c>
      <c r="F615" s="2">
        <v>160000</v>
      </c>
      <c r="G615" s="2">
        <v>154600</v>
      </c>
      <c r="H615" s="2">
        <v>154600</v>
      </c>
      <c r="I615" s="2">
        <v>0</v>
      </c>
      <c r="J615" s="2">
        <v>0</v>
      </c>
      <c r="K615" s="2">
        <v>0</v>
      </c>
      <c r="L615" s="12"/>
    </row>
    <row r="616" spans="1:12" ht="30" x14ac:dyDescent="0.2">
      <c r="A616" s="106"/>
      <c r="B616" s="83" t="s">
        <v>30</v>
      </c>
      <c r="C616" s="107"/>
      <c r="D616" s="7">
        <f t="shared" si="128"/>
        <v>0</v>
      </c>
      <c r="E616" s="13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12"/>
    </row>
    <row r="617" spans="1:12" ht="15" customHeight="1" x14ac:dyDescent="0.2">
      <c r="A617" s="104" t="s">
        <v>166</v>
      </c>
      <c r="B617" s="83" t="s">
        <v>2</v>
      </c>
      <c r="C617" s="107" t="s">
        <v>83</v>
      </c>
      <c r="D617" s="7">
        <f t="shared" si="128"/>
        <v>19200</v>
      </c>
      <c r="E617" s="14">
        <f t="shared" ref="E617:K617" si="132">SUM(E618:E621)</f>
        <v>7200</v>
      </c>
      <c r="F617" s="7">
        <f t="shared" si="132"/>
        <v>12000</v>
      </c>
      <c r="G617" s="7">
        <f t="shared" si="132"/>
        <v>0</v>
      </c>
      <c r="H617" s="7">
        <f t="shared" si="132"/>
        <v>0</v>
      </c>
      <c r="I617" s="7">
        <f t="shared" si="132"/>
        <v>0</v>
      </c>
      <c r="J617" s="7">
        <f t="shared" si="132"/>
        <v>0</v>
      </c>
      <c r="K617" s="7">
        <f t="shared" si="132"/>
        <v>0</v>
      </c>
      <c r="L617" s="12"/>
    </row>
    <row r="618" spans="1:12" ht="30" x14ac:dyDescent="0.2">
      <c r="A618" s="105"/>
      <c r="B618" s="83" t="s">
        <v>1</v>
      </c>
      <c r="C618" s="107"/>
      <c r="D618" s="7">
        <f t="shared" si="128"/>
        <v>0</v>
      </c>
      <c r="E618" s="13">
        <v>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12"/>
    </row>
    <row r="619" spans="1:12" ht="30" x14ac:dyDescent="0.2">
      <c r="A619" s="105"/>
      <c r="B619" s="83" t="s">
        <v>7</v>
      </c>
      <c r="C619" s="107"/>
      <c r="D619" s="7">
        <f t="shared" si="128"/>
        <v>0</v>
      </c>
      <c r="E619" s="13">
        <v>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12"/>
    </row>
    <row r="620" spans="1:12" ht="45" x14ac:dyDescent="0.2">
      <c r="A620" s="105"/>
      <c r="B620" s="83" t="s">
        <v>16</v>
      </c>
      <c r="C620" s="107"/>
      <c r="D620" s="7">
        <f t="shared" si="128"/>
        <v>19200</v>
      </c>
      <c r="E620" s="13">
        <v>7200</v>
      </c>
      <c r="F620" s="2">
        <v>12000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12"/>
    </row>
    <row r="621" spans="1:12" ht="30" x14ac:dyDescent="0.2">
      <c r="A621" s="106"/>
      <c r="B621" s="83" t="s">
        <v>30</v>
      </c>
      <c r="C621" s="107"/>
      <c r="D621" s="7">
        <f t="shared" si="128"/>
        <v>0</v>
      </c>
      <c r="E621" s="13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12"/>
    </row>
    <row r="622" spans="1:12" ht="60" x14ac:dyDescent="0.2">
      <c r="A622" s="25" t="s">
        <v>167</v>
      </c>
      <c r="B622" s="83"/>
      <c r="C622" s="83"/>
      <c r="D622" s="83"/>
      <c r="E622" s="14"/>
      <c r="F622" s="83"/>
      <c r="G622" s="83"/>
      <c r="H622" s="83"/>
      <c r="I622" s="83"/>
      <c r="J622" s="83"/>
      <c r="K622" s="83"/>
      <c r="L622" s="83"/>
    </row>
    <row r="623" spans="1:12" ht="15" customHeight="1" x14ac:dyDescent="0.2">
      <c r="A623" s="104" t="s">
        <v>64</v>
      </c>
      <c r="B623" s="83" t="s">
        <v>2</v>
      </c>
      <c r="C623" s="107" t="s">
        <v>83</v>
      </c>
      <c r="D623" s="7">
        <f t="shared" ref="D623:D632" si="133">SUM(E623:I623)</f>
        <v>84723.540000000008</v>
      </c>
      <c r="E623" s="7">
        <f>SUM(E624:E627)</f>
        <v>63051.54</v>
      </c>
      <c r="F623" s="7">
        <f t="shared" ref="F623:K623" si="134">SUM(F624:F627)</f>
        <v>21672</v>
      </c>
      <c r="G623" s="7">
        <f t="shared" si="134"/>
        <v>0</v>
      </c>
      <c r="H623" s="7">
        <f t="shared" si="134"/>
        <v>0</v>
      </c>
      <c r="I623" s="7">
        <f t="shared" si="134"/>
        <v>0</v>
      </c>
      <c r="J623" s="7">
        <f t="shared" si="134"/>
        <v>0</v>
      </c>
      <c r="K623" s="7">
        <f t="shared" si="134"/>
        <v>0</v>
      </c>
      <c r="L623" s="12"/>
    </row>
    <row r="624" spans="1:12" ht="30" x14ac:dyDescent="0.2">
      <c r="A624" s="105"/>
      <c r="B624" s="83" t="s">
        <v>1</v>
      </c>
      <c r="C624" s="107"/>
      <c r="D624" s="7">
        <f t="shared" si="133"/>
        <v>0</v>
      </c>
      <c r="E624" s="13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12"/>
    </row>
    <row r="625" spans="1:12" ht="30" x14ac:dyDescent="0.2">
      <c r="A625" s="105"/>
      <c r="B625" s="83" t="s">
        <v>7</v>
      </c>
      <c r="C625" s="107"/>
      <c r="D625" s="7">
        <f t="shared" si="133"/>
        <v>41991.54</v>
      </c>
      <c r="E625" s="13">
        <v>41991.54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12"/>
    </row>
    <row r="626" spans="1:12" ht="57.75" customHeight="1" x14ac:dyDescent="0.2">
      <c r="A626" s="105"/>
      <c r="B626" s="83" t="s">
        <v>16</v>
      </c>
      <c r="C626" s="107"/>
      <c r="D626" s="7">
        <f t="shared" si="133"/>
        <v>42732</v>
      </c>
      <c r="E626" s="13">
        <v>21060</v>
      </c>
      <c r="F626" s="2">
        <v>21672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12"/>
    </row>
    <row r="627" spans="1:12" ht="36" customHeight="1" x14ac:dyDescent="0.2">
      <c r="A627" s="106"/>
      <c r="B627" s="83" t="s">
        <v>30</v>
      </c>
      <c r="C627" s="107"/>
      <c r="D627" s="7">
        <f t="shared" si="133"/>
        <v>0</v>
      </c>
      <c r="E627" s="13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12"/>
    </row>
    <row r="628" spans="1:12" ht="15" customHeight="1" x14ac:dyDescent="0.2">
      <c r="A628" s="104" t="s">
        <v>360</v>
      </c>
      <c r="B628" s="83" t="s">
        <v>2</v>
      </c>
      <c r="C628" s="107" t="s">
        <v>83</v>
      </c>
      <c r="D628" s="7">
        <f t="shared" si="133"/>
        <v>1000</v>
      </c>
      <c r="E628" s="7">
        <f t="shared" ref="E628:K628" si="135">SUM(E629:E632)</f>
        <v>1000</v>
      </c>
      <c r="F628" s="7">
        <f t="shared" si="135"/>
        <v>0</v>
      </c>
      <c r="G628" s="7">
        <f t="shared" si="135"/>
        <v>0</v>
      </c>
      <c r="H628" s="7">
        <f t="shared" si="135"/>
        <v>0</v>
      </c>
      <c r="I628" s="7">
        <f t="shared" si="135"/>
        <v>0</v>
      </c>
      <c r="J628" s="7">
        <f t="shared" si="135"/>
        <v>0</v>
      </c>
      <c r="K628" s="7">
        <f t="shared" si="135"/>
        <v>0</v>
      </c>
      <c r="L628" s="12"/>
    </row>
    <row r="629" spans="1:12" ht="30" x14ac:dyDescent="0.2">
      <c r="A629" s="105"/>
      <c r="B629" s="83" t="s">
        <v>1</v>
      </c>
      <c r="C629" s="107"/>
      <c r="D629" s="7">
        <f t="shared" si="133"/>
        <v>0</v>
      </c>
      <c r="E629" s="13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12"/>
    </row>
    <row r="630" spans="1:12" ht="30" x14ac:dyDescent="0.2">
      <c r="A630" s="105"/>
      <c r="B630" s="83" t="s">
        <v>7</v>
      </c>
      <c r="C630" s="107"/>
      <c r="D630" s="7">
        <f t="shared" si="133"/>
        <v>0</v>
      </c>
      <c r="E630" s="13">
        <v>0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12"/>
    </row>
    <row r="631" spans="1:12" ht="57.75" customHeight="1" x14ac:dyDescent="0.2">
      <c r="A631" s="105"/>
      <c r="B631" s="83" t="s">
        <v>16</v>
      </c>
      <c r="C631" s="107"/>
      <c r="D631" s="7">
        <f t="shared" si="133"/>
        <v>1000</v>
      </c>
      <c r="E631" s="13">
        <v>1000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12"/>
    </row>
    <row r="632" spans="1:12" ht="36" customHeight="1" x14ac:dyDescent="0.2">
      <c r="A632" s="106"/>
      <c r="B632" s="83" t="s">
        <v>30</v>
      </c>
      <c r="C632" s="107"/>
      <c r="D632" s="7">
        <f t="shared" si="133"/>
        <v>0</v>
      </c>
      <c r="E632" s="13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12"/>
    </row>
    <row r="633" spans="1:12" ht="75" x14ac:dyDescent="0.2">
      <c r="A633" s="25" t="s">
        <v>189</v>
      </c>
      <c r="B633" s="83"/>
      <c r="C633" s="84"/>
      <c r="D633" s="7"/>
      <c r="E633" s="13"/>
      <c r="F633" s="2"/>
      <c r="G633" s="2"/>
      <c r="H633" s="2"/>
      <c r="I633" s="2"/>
      <c r="J633" s="2"/>
      <c r="K633" s="2"/>
      <c r="L633" s="12"/>
    </row>
    <row r="634" spans="1:12" ht="15" x14ac:dyDescent="0.2">
      <c r="A634" s="104" t="s">
        <v>191</v>
      </c>
      <c r="B634" s="83" t="s">
        <v>2</v>
      </c>
      <c r="C634" s="107" t="s">
        <v>83</v>
      </c>
      <c r="D634" s="7">
        <f>SUM(E634:I634)</f>
        <v>2160</v>
      </c>
      <c r="E634" s="14">
        <f t="shared" ref="E634:K634" si="136">SUM(E635:E638)</f>
        <v>540</v>
      </c>
      <c r="F634" s="7">
        <f t="shared" si="136"/>
        <v>540</v>
      </c>
      <c r="G634" s="7">
        <f t="shared" si="136"/>
        <v>540</v>
      </c>
      <c r="H634" s="7">
        <f t="shared" si="136"/>
        <v>540</v>
      </c>
      <c r="I634" s="7">
        <f t="shared" si="136"/>
        <v>0</v>
      </c>
      <c r="J634" s="7">
        <f t="shared" si="136"/>
        <v>0</v>
      </c>
      <c r="K634" s="7">
        <f t="shared" si="136"/>
        <v>0</v>
      </c>
      <c r="L634" s="12"/>
    </row>
    <row r="635" spans="1:12" ht="30" x14ac:dyDescent="0.2">
      <c r="A635" s="105"/>
      <c r="B635" s="83" t="s">
        <v>1</v>
      </c>
      <c r="C635" s="107"/>
      <c r="D635" s="7">
        <f>SUM(E635:I635)</f>
        <v>0</v>
      </c>
      <c r="E635" s="13">
        <v>0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12"/>
    </row>
    <row r="636" spans="1:12" ht="30" x14ac:dyDescent="0.2">
      <c r="A636" s="105"/>
      <c r="B636" s="83" t="s">
        <v>7</v>
      </c>
      <c r="C636" s="107"/>
      <c r="D636" s="7">
        <f>SUM(E636:I636)</f>
        <v>0</v>
      </c>
      <c r="E636" s="13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12"/>
    </row>
    <row r="637" spans="1:12" ht="45" x14ac:dyDescent="0.2">
      <c r="A637" s="105"/>
      <c r="B637" s="83" t="s">
        <v>16</v>
      </c>
      <c r="C637" s="107"/>
      <c r="D637" s="7">
        <f>SUM(E637:I637)</f>
        <v>2160</v>
      </c>
      <c r="E637" s="13">
        <v>540</v>
      </c>
      <c r="F637" s="2">
        <v>540</v>
      </c>
      <c r="G637" s="2">
        <v>540</v>
      </c>
      <c r="H637" s="2">
        <v>540</v>
      </c>
      <c r="I637" s="2">
        <v>0</v>
      </c>
      <c r="J637" s="2">
        <v>0</v>
      </c>
      <c r="K637" s="2">
        <v>0</v>
      </c>
      <c r="L637" s="12"/>
    </row>
    <row r="638" spans="1:12" ht="30" x14ac:dyDescent="0.2">
      <c r="A638" s="106"/>
      <c r="B638" s="83" t="s">
        <v>30</v>
      </c>
      <c r="C638" s="107"/>
      <c r="D638" s="7">
        <f>SUM(E638:I638)</f>
        <v>0</v>
      </c>
      <c r="E638" s="13">
        <v>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12"/>
    </row>
    <row r="639" spans="1:12" ht="90" x14ac:dyDescent="0.2">
      <c r="A639" s="25" t="s">
        <v>402</v>
      </c>
      <c r="B639" s="83"/>
      <c r="C639" s="84"/>
      <c r="D639" s="7"/>
      <c r="E639" s="13"/>
      <c r="F639" s="2"/>
      <c r="G639" s="2"/>
      <c r="H639" s="2"/>
      <c r="I639" s="2"/>
      <c r="J639" s="2"/>
      <c r="K639" s="2"/>
      <c r="L639" s="12"/>
    </row>
    <row r="640" spans="1:12" ht="15" x14ac:dyDescent="0.2">
      <c r="A640" s="104" t="s">
        <v>61</v>
      </c>
      <c r="B640" s="83" t="s">
        <v>2</v>
      </c>
      <c r="C640" s="107" t="s">
        <v>83</v>
      </c>
      <c r="D640" s="7">
        <f>SUM(E640:I640)</f>
        <v>13540.7</v>
      </c>
      <c r="E640" s="14">
        <f t="shared" ref="E640:K640" si="137">SUM(E641:E644)</f>
        <v>0</v>
      </c>
      <c r="F640" s="7">
        <f t="shared" si="137"/>
        <v>13540.7</v>
      </c>
      <c r="G640" s="7">
        <f t="shared" si="137"/>
        <v>0</v>
      </c>
      <c r="H640" s="7">
        <f t="shared" si="137"/>
        <v>0</v>
      </c>
      <c r="I640" s="7">
        <f t="shared" si="137"/>
        <v>0</v>
      </c>
      <c r="J640" s="7">
        <f t="shared" si="137"/>
        <v>0</v>
      </c>
      <c r="K640" s="7">
        <f t="shared" si="137"/>
        <v>0</v>
      </c>
      <c r="L640" s="12"/>
    </row>
    <row r="641" spans="1:12" ht="30" x14ac:dyDescent="0.2">
      <c r="A641" s="105"/>
      <c r="B641" s="83" t="s">
        <v>1</v>
      </c>
      <c r="C641" s="107"/>
      <c r="D641" s="7">
        <f>SUM(E641:I641)</f>
        <v>0</v>
      </c>
      <c r="E641" s="13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12"/>
    </row>
    <row r="642" spans="1:12" ht="30" x14ac:dyDescent="0.2">
      <c r="A642" s="105"/>
      <c r="B642" s="83" t="s">
        <v>7</v>
      </c>
      <c r="C642" s="107"/>
      <c r="D642" s="7">
        <f>SUM(E642:I642)</f>
        <v>4920</v>
      </c>
      <c r="E642" s="13">
        <v>0</v>
      </c>
      <c r="F642" s="13">
        <v>4920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12"/>
    </row>
    <row r="643" spans="1:12" ht="45" x14ac:dyDescent="0.2">
      <c r="A643" s="105"/>
      <c r="B643" s="83" t="s">
        <v>16</v>
      </c>
      <c r="C643" s="107"/>
      <c r="D643" s="7">
        <f>SUM(E643:I643)</f>
        <v>8620.7000000000007</v>
      </c>
      <c r="E643" s="13">
        <v>0</v>
      </c>
      <c r="F643" s="13">
        <v>8620.7000000000007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12"/>
    </row>
    <row r="644" spans="1:12" ht="30" x14ac:dyDescent="0.2">
      <c r="A644" s="106"/>
      <c r="B644" s="83" t="s">
        <v>30</v>
      </c>
      <c r="C644" s="107"/>
      <c r="D644" s="7">
        <f>SUM(E644:I644)</f>
        <v>0</v>
      </c>
      <c r="E644" s="13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12"/>
    </row>
    <row r="645" spans="1:12" ht="15.75" x14ac:dyDescent="0.2">
      <c r="A645" s="112" t="s">
        <v>66</v>
      </c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</row>
    <row r="646" spans="1:12" ht="75" x14ac:dyDescent="0.2">
      <c r="A646" s="25" t="s">
        <v>67</v>
      </c>
      <c r="B646" s="83"/>
      <c r="C646" s="83"/>
      <c r="D646" s="83"/>
      <c r="E646" s="14"/>
      <c r="F646" s="83"/>
      <c r="G646" s="83"/>
      <c r="H646" s="83"/>
      <c r="I646" s="83"/>
      <c r="J646" s="83"/>
      <c r="K646" s="83"/>
      <c r="L646" s="83"/>
    </row>
    <row r="647" spans="1:12" ht="15" customHeight="1" x14ac:dyDescent="0.2">
      <c r="A647" s="108" t="s">
        <v>68</v>
      </c>
      <c r="B647" s="83" t="s">
        <v>2</v>
      </c>
      <c r="C647" s="107" t="s">
        <v>83</v>
      </c>
      <c r="D647" s="14">
        <f t="shared" ref="D647:D656" si="138">SUM(E647:I647)</f>
        <v>179893.78</v>
      </c>
      <c r="E647" s="14">
        <f t="shared" ref="E647:K647" si="139">SUM(E648:E651)</f>
        <v>77648.05</v>
      </c>
      <c r="F647" s="14">
        <f t="shared" si="139"/>
        <v>53880.93</v>
      </c>
      <c r="G647" s="7">
        <f t="shared" si="139"/>
        <v>24182.400000000001</v>
      </c>
      <c r="H647" s="7">
        <f t="shared" si="139"/>
        <v>24182.400000000001</v>
      </c>
      <c r="I647" s="7">
        <f t="shared" si="139"/>
        <v>0</v>
      </c>
      <c r="J647" s="7">
        <f t="shared" si="139"/>
        <v>0</v>
      </c>
      <c r="K647" s="7">
        <f t="shared" si="139"/>
        <v>0</v>
      </c>
      <c r="L647" s="12"/>
    </row>
    <row r="648" spans="1:12" ht="30" x14ac:dyDescent="0.2">
      <c r="A648" s="108"/>
      <c r="B648" s="83" t="s">
        <v>1</v>
      </c>
      <c r="C648" s="107"/>
      <c r="D648" s="14">
        <f t="shared" si="138"/>
        <v>0</v>
      </c>
      <c r="E648" s="13">
        <v>0</v>
      </c>
      <c r="F648" s="13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12"/>
    </row>
    <row r="649" spans="1:12" ht="30" x14ac:dyDescent="0.2">
      <c r="A649" s="108"/>
      <c r="B649" s="83" t="s">
        <v>7</v>
      </c>
      <c r="C649" s="107"/>
      <c r="D649" s="14">
        <f t="shared" si="138"/>
        <v>82810.53</v>
      </c>
      <c r="E649" s="13">
        <v>51274</v>
      </c>
      <c r="F649" s="13">
        <v>31536.53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12"/>
    </row>
    <row r="650" spans="1:12" ht="45" x14ac:dyDescent="0.2">
      <c r="A650" s="108"/>
      <c r="B650" s="83" t="s">
        <v>16</v>
      </c>
      <c r="C650" s="107"/>
      <c r="D650" s="14">
        <f t="shared" si="138"/>
        <v>97083.25</v>
      </c>
      <c r="E650" s="13">
        <v>26374.05</v>
      </c>
      <c r="F650" s="13">
        <v>22344.400000000001</v>
      </c>
      <c r="G650" s="2">
        <v>24182.400000000001</v>
      </c>
      <c r="H650" s="2">
        <v>24182.400000000001</v>
      </c>
      <c r="I650" s="2">
        <v>0</v>
      </c>
      <c r="J650" s="2">
        <v>0</v>
      </c>
      <c r="K650" s="2">
        <v>0</v>
      </c>
      <c r="L650" s="12"/>
    </row>
    <row r="651" spans="1:12" ht="30" x14ac:dyDescent="0.2">
      <c r="A651" s="108"/>
      <c r="B651" s="83" t="s">
        <v>30</v>
      </c>
      <c r="C651" s="107"/>
      <c r="D651" s="7">
        <f t="shared" si="138"/>
        <v>0</v>
      </c>
      <c r="E651" s="13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12"/>
    </row>
    <row r="652" spans="1:12" ht="15" customHeight="1" x14ac:dyDescent="0.2">
      <c r="A652" s="108" t="s">
        <v>252</v>
      </c>
      <c r="B652" s="83" t="s">
        <v>2</v>
      </c>
      <c r="C652" s="107" t="s">
        <v>83</v>
      </c>
      <c r="D652" s="7">
        <f t="shared" si="138"/>
        <v>16910.199999999997</v>
      </c>
      <c r="E652" s="14">
        <f t="shared" ref="E652:K652" si="140">SUM(E653:E656)</f>
        <v>3610.8999999999996</v>
      </c>
      <c r="F652" s="7">
        <f t="shared" si="140"/>
        <v>13299.3</v>
      </c>
      <c r="G652" s="7">
        <f t="shared" si="140"/>
        <v>0</v>
      </c>
      <c r="H652" s="7">
        <f t="shared" si="140"/>
        <v>0</v>
      </c>
      <c r="I652" s="7">
        <f t="shared" si="140"/>
        <v>0</v>
      </c>
      <c r="J652" s="7">
        <f t="shared" si="140"/>
        <v>0</v>
      </c>
      <c r="K652" s="7">
        <f t="shared" si="140"/>
        <v>0</v>
      </c>
      <c r="L652" s="12"/>
    </row>
    <row r="653" spans="1:12" ht="30" x14ac:dyDescent="0.2">
      <c r="A653" s="108"/>
      <c r="B653" s="83" t="s">
        <v>1</v>
      </c>
      <c r="C653" s="107"/>
      <c r="D653" s="7">
        <f t="shared" si="138"/>
        <v>0</v>
      </c>
      <c r="E653" s="13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12"/>
    </row>
    <row r="654" spans="1:12" ht="30" x14ac:dyDescent="0.2">
      <c r="A654" s="108"/>
      <c r="B654" s="83" t="s">
        <v>7</v>
      </c>
      <c r="C654" s="107"/>
      <c r="D654" s="7">
        <f t="shared" si="138"/>
        <v>11068</v>
      </c>
      <c r="E654" s="13">
        <v>2343.6999999999998</v>
      </c>
      <c r="F654" s="2">
        <v>8724.2999999999993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12"/>
    </row>
    <row r="655" spans="1:12" ht="45" x14ac:dyDescent="0.2">
      <c r="A655" s="108"/>
      <c r="B655" s="83" t="s">
        <v>16</v>
      </c>
      <c r="C655" s="107"/>
      <c r="D655" s="7">
        <f t="shared" si="138"/>
        <v>5842.2</v>
      </c>
      <c r="E655" s="13">
        <v>1267.2</v>
      </c>
      <c r="F655" s="2">
        <v>4575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12"/>
    </row>
    <row r="656" spans="1:12" ht="30" x14ac:dyDescent="0.2">
      <c r="A656" s="108"/>
      <c r="B656" s="83" t="s">
        <v>30</v>
      </c>
      <c r="C656" s="107"/>
      <c r="D656" s="7">
        <f t="shared" si="138"/>
        <v>0</v>
      </c>
      <c r="E656" s="13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12"/>
    </row>
    <row r="657" spans="1:12" ht="120" x14ac:dyDescent="0.2">
      <c r="A657" s="25" t="s">
        <v>69</v>
      </c>
      <c r="B657" s="83"/>
      <c r="C657" s="83"/>
      <c r="D657" s="83"/>
      <c r="E657" s="14"/>
      <c r="F657" s="83"/>
      <c r="G657" s="83"/>
      <c r="H657" s="83"/>
      <c r="I657" s="83"/>
      <c r="J657" s="83"/>
      <c r="K657" s="83"/>
      <c r="L657" s="83"/>
    </row>
    <row r="658" spans="1:12" ht="15" customHeight="1" x14ac:dyDescent="0.2">
      <c r="A658" s="108" t="s">
        <v>70</v>
      </c>
      <c r="B658" s="83" t="s">
        <v>2</v>
      </c>
      <c r="C658" s="107" t="s">
        <v>83</v>
      </c>
      <c r="D658" s="7">
        <f t="shared" ref="D658:D672" si="141">SUM(E658:I658)</f>
        <v>138266.1</v>
      </c>
      <c r="E658" s="14">
        <f t="shared" ref="E658:K658" si="142">SUM(E659:E662)</f>
        <v>25461.7</v>
      </c>
      <c r="F658" s="7">
        <f t="shared" si="142"/>
        <v>53881</v>
      </c>
      <c r="G658" s="7">
        <f t="shared" si="142"/>
        <v>29461.7</v>
      </c>
      <c r="H658" s="7">
        <f t="shared" si="142"/>
        <v>29461.7</v>
      </c>
      <c r="I658" s="7">
        <f t="shared" si="142"/>
        <v>0</v>
      </c>
      <c r="J658" s="7">
        <f t="shared" si="142"/>
        <v>0</v>
      </c>
      <c r="K658" s="7">
        <f t="shared" si="142"/>
        <v>0</v>
      </c>
      <c r="L658" s="12"/>
    </row>
    <row r="659" spans="1:12" ht="30" x14ac:dyDescent="0.2">
      <c r="A659" s="108"/>
      <c r="B659" s="83" t="s">
        <v>1</v>
      </c>
      <c r="C659" s="107"/>
      <c r="D659" s="7">
        <f t="shared" si="141"/>
        <v>0</v>
      </c>
      <c r="E659" s="13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12"/>
    </row>
    <row r="660" spans="1:12" ht="30" x14ac:dyDescent="0.2">
      <c r="A660" s="108"/>
      <c r="B660" s="83" t="s">
        <v>7</v>
      </c>
      <c r="C660" s="107"/>
      <c r="D660" s="7">
        <f t="shared" si="141"/>
        <v>31536.560000000001</v>
      </c>
      <c r="E660" s="13">
        <v>0</v>
      </c>
      <c r="F660" s="2">
        <v>31536.560000000001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12"/>
    </row>
    <row r="661" spans="1:12" ht="45" x14ac:dyDescent="0.2">
      <c r="A661" s="108"/>
      <c r="B661" s="83" t="s">
        <v>16</v>
      </c>
      <c r="C661" s="107"/>
      <c r="D661" s="7">
        <f t="shared" si="141"/>
        <v>106729.54</v>
      </c>
      <c r="E661" s="13">
        <v>25461.7</v>
      </c>
      <c r="F661" s="2">
        <v>22344.44</v>
      </c>
      <c r="G661" s="2">
        <v>29461.7</v>
      </c>
      <c r="H661" s="2">
        <v>29461.7</v>
      </c>
      <c r="I661" s="2">
        <v>0</v>
      </c>
      <c r="J661" s="2">
        <v>0</v>
      </c>
      <c r="K661" s="2">
        <v>0</v>
      </c>
      <c r="L661" s="12"/>
    </row>
    <row r="662" spans="1:12" ht="30" x14ac:dyDescent="0.2">
      <c r="A662" s="108"/>
      <c r="B662" s="83" t="s">
        <v>30</v>
      </c>
      <c r="C662" s="107"/>
      <c r="D662" s="7">
        <f t="shared" si="141"/>
        <v>0</v>
      </c>
      <c r="E662" s="13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12"/>
    </row>
    <row r="663" spans="1:12" ht="15" x14ac:dyDescent="0.2">
      <c r="A663" s="108" t="s">
        <v>71</v>
      </c>
      <c r="B663" s="83" t="s">
        <v>2</v>
      </c>
      <c r="C663" s="107" t="s">
        <v>83</v>
      </c>
      <c r="D663" s="14">
        <f t="shared" si="141"/>
        <v>993607.19</v>
      </c>
      <c r="E663" s="14">
        <f t="shared" ref="E663:K663" si="143">SUM(E664:E667)</f>
        <v>215076</v>
      </c>
      <c r="F663" s="14">
        <f t="shared" si="143"/>
        <v>246956.79999999999</v>
      </c>
      <c r="G663" s="88">
        <f t="shared" si="143"/>
        <v>259304.58</v>
      </c>
      <c r="H663" s="88">
        <f t="shared" si="143"/>
        <v>272269.81</v>
      </c>
      <c r="I663" s="7">
        <f t="shared" si="143"/>
        <v>0</v>
      </c>
      <c r="J663" s="7">
        <f t="shared" si="143"/>
        <v>0</v>
      </c>
      <c r="K663" s="7">
        <f t="shared" si="143"/>
        <v>0</v>
      </c>
      <c r="L663" s="12"/>
    </row>
    <row r="664" spans="1:12" ht="30" x14ac:dyDescent="0.2">
      <c r="A664" s="108"/>
      <c r="B664" s="83" t="s">
        <v>1</v>
      </c>
      <c r="C664" s="107"/>
      <c r="D664" s="14">
        <f t="shared" si="141"/>
        <v>0</v>
      </c>
      <c r="E664" s="13">
        <v>0</v>
      </c>
      <c r="F664" s="2">
        <v>0</v>
      </c>
      <c r="G664" s="89">
        <v>0</v>
      </c>
      <c r="H664" s="89">
        <v>0</v>
      </c>
      <c r="I664" s="2">
        <v>0</v>
      </c>
      <c r="J664" s="2">
        <v>0</v>
      </c>
      <c r="K664" s="2">
        <v>0</v>
      </c>
      <c r="L664" s="12"/>
    </row>
    <row r="665" spans="1:12" ht="30" x14ac:dyDescent="0.2">
      <c r="A665" s="108"/>
      <c r="B665" s="83" t="s">
        <v>7</v>
      </c>
      <c r="C665" s="107"/>
      <c r="D665" s="14">
        <f t="shared" si="141"/>
        <v>0</v>
      </c>
      <c r="E665" s="13">
        <v>0</v>
      </c>
      <c r="F665" s="2">
        <v>0</v>
      </c>
      <c r="G665" s="89">
        <v>0</v>
      </c>
      <c r="H665" s="89">
        <v>0</v>
      </c>
      <c r="I665" s="2">
        <v>0</v>
      </c>
      <c r="J665" s="2">
        <v>0</v>
      </c>
      <c r="K665" s="2">
        <v>0</v>
      </c>
      <c r="L665" s="12"/>
    </row>
    <row r="666" spans="1:12" ht="45" x14ac:dyDescent="0.2">
      <c r="A666" s="108"/>
      <c r="B666" s="83" t="s">
        <v>16</v>
      </c>
      <c r="C666" s="107"/>
      <c r="D666" s="14">
        <f t="shared" si="141"/>
        <v>0</v>
      </c>
      <c r="E666" s="13">
        <v>0</v>
      </c>
      <c r="F666" s="2">
        <v>0</v>
      </c>
      <c r="G666" s="89">
        <v>0</v>
      </c>
      <c r="H666" s="89">
        <v>0</v>
      </c>
      <c r="I666" s="2">
        <v>0</v>
      </c>
      <c r="J666" s="2">
        <v>0</v>
      </c>
      <c r="K666" s="2">
        <v>0</v>
      </c>
      <c r="L666" s="12"/>
    </row>
    <row r="667" spans="1:12" ht="30" x14ac:dyDescent="0.2">
      <c r="A667" s="108"/>
      <c r="B667" s="83" t="s">
        <v>30</v>
      </c>
      <c r="C667" s="107"/>
      <c r="D667" s="14">
        <f t="shared" si="141"/>
        <v>993607.19</v>
      </c>
      <c r="E667" s="14">
        <v>215076</v>
      </c>
      <c r="F667" s="14">
        <v>246956.79999999999</v>
      </c>
      <c r="G667" s="88">
        <v>259304.58</v>
      </c>
      <c r="H667" s="88">
        <v>272269.81</v>
      </c>
      <c r="I667" s="2">
        <v>0</v>
      </c>
      <c r="J667" s="2">
        <v>0</v>
      </c>
      <c r="K667" s="2">
        <v>0</v>
      </c>
      <c r="L667" s="12"/>
    </row>
    <row r="668" spans="1:12" ht="15" x14ac:dyDescent="0.2">
      <c r="A668" s="108" t="s">
        <v>72</v>
      </c>
      <c r="B668" s="83" t="s">
        <v>2</v>
      </c>
      <c r="C668" s="107" t="s">
        <v>83</v>
      </c>
      <c r="D668" s="7">
        <f t="shared" si="141"/>
        <v>352326.40000000002</v>
      </c>
      <c r="E668" s="14">
        <f t="shared" ref="E668:K668" si="144">SUM(E669:E672)</f>
        <v>233655.2</v>
      </c>
      <c r="F668" s="7">
        <f t="shared" si="144"/>
        <v>118671.2</v>
      </c>
      <c r="G668" s="7">
        <f t="shared" si="144"/>
        <v>0</v>
      </c>
      <c r="H668" s="7">
        <f t="shared" si="144"/>
        <v>0</v>
      </c>
      <c r="I668" s="7">
        <f t="shared" si="144"/>
        <v>0</v>
      </c>
      <c r="J668" s="7">
        <f t="shared" si="144"/>
        <v>0</v>
      </c>
      <c r="K668" s="7">
        <f t="shared" si="144"/>
        <v>0</v>
      </c>
      <c r="L668" s="12"/>
    </row>
    <row r="669" spans="1:12" ht="30" x14ac:dyDescent="0.2">
      <c r="A669" s="108"/>
      <c r="B669" s="83" t="s">
        <v>1</v>
      </c>
      <c r="C669" s="107"/>
      <c r="D669" s="7">
        <f t="shared" si="141"/>
        <v>0</v>
      </c>
      <c r="E669" s="13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12"/>
    </row>
    <row r="670" spans="1:12" ht="30" x14ac:dyDescent="0.2">
      <c r="A670" s="108"/>
      <c r="B670" s="83" t="s">
        <v>7</v>
      </c>
      <c r="C670" s="107"/>
      <c r="D670" s="7">
        <f t="shared" si="141"/>
        <v>0</v>
      </c>
      <c r="E670" s="13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12"/>
    </row>
    <row r="671" spans="1:12" ht="45" x14ac:dyDescent="0.2">
      <c r="A671" s="108"/>
      <c r="B671" s="83" t="s">
        <v>16</v>
      </c>
      <c r="C671" s="107"/>
      <c r="D671" s="7">
        <f t="shared" si="141"/>
        <v>352326.40000000002</v>
      </c>
      <c r="E671" s="13">
        <v>233655.2</v>
      </c>
      <c r="F671" s="2">
        <v>118671.2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12"/>
    </row>
    <row r="672" spans="1:12" ht="33.75" customHeight="1" x14ac:dyDescent="0.2">
      <c r="A672" s="108"/>
      <c r="B672" s="83" t="s">
        <v>30</v>
      </c>
      <c r="C672" s="107"/>
      <c r="D672" s="7">
        <f t="shared" si="141"/>
        <v>0</v>
      </c>
      <c r="E672" s="13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12"/>
    </row>
    <row r="673" spans="1:12" ht="15" x14ac:dyDescent="0.2">
      <c r="A673" s="108" t="s">
        <v>201</v>
      </c>
      <c r="B673" s="83" t="s">
        <v>2</v>
      </c>
      <c r="C673" s="107" t="s">
        <v>83</v>
      </c>
      <c r="D673" s="7">
        <f t="shared" ref="D673:D682" si="145">SUM(E673:I673)</f>
        <v>1748.3</v>
      </c>
      <c r="E673" s="14">
        <f t="shared" ref="E673:K673" si="146">SUM(E674:E677)</f>
        <v>1748.3</v>
      </c>
      <c r="F673" s="7">
        <f t="shared" si="146"/>
        <v>0</v>
      </c>
      <c r="G673" s="7">
        <f t="shared" si="146"/>
        <v>0</v>
      </c>
      <c r="H673" s="7">
        <f t="shared" si="146"/>
        <v>0</v>
      </c>
      <c r="I673" s="7">
        <f t="shared" si="146"/>
        <v>0</v>
      </c>
      <c r="J673" s="7">
        <f t="shared" si="146"/>
        <v>0</v>
      </c>
      <c r="K673" s="7">
        <f t="shared" si="146"/>
        <v>0</v>
      </c>
      <c r="L673" s="12"/>
    </row>
    <row r="674" spans="1:12" ht="30" x14ac:dyDescent="0.2">
      <c r="A674" s="108"/>
      <c r="B674" s="83" t="s">
        <v>1</v>
      </c>
      <c r="C674" s="107"/>
      <c r="D674" s="7">
        <f t="shared" si="145"/>
        <v>0</v>
      </c>
      <c r="E674" s="13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12"/>
    </row>
    <row r="675" spans="1:12" ht="30" x14ac:dyDescent="0.2">
      <c r="A675" s="108"/>
      <c r="B675" s="83" t="s">
        <v>7</v>
      </c>
      <c r="C675" s="107"/>
      <c r="D675" s="7">
        <f t="shared" si="145"/>
        <v>0</v>
      </c>
      <c r="E675" s="13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12"/>
    </row>
    <row r="676" spans="1:12" ht="45" x14ac:dyDescent="0.2">
      <c r="A676" s="108"/>
      <c r="B676" s="83" t="s">
        <v>16</v>
      </c>
      <c r="C676" s="107"/>
      <c r="D676" s="7">
        <f t="shared" si="145"/>
        <v>1748.3</v>
      </c>
      <c r="E676" s="13">
        <v>1748.3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12"/>
    </row>
    <row r="677" spans="1:12" ht="33.75" customHeight="1" x14ac:dyDescent="0.2">
      <c r="A677" s="108"/>
      <c r="B677" s="83" t="s">
        <v>30</v>
      </c>
      <c r="C677" s="107"/>
      <c r="D677" s="7">
        <f t="shared" si="145"/>
        <v>0</v>
      </c>
      <c r="E677" s="13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12"/>
    </row>
    <row r="678" spans="1:12" ht="15" x14ac:dyDescent="0.2">
      <c r="A678" s="108" t="s">
        <v>248</v>
      </c>
      <c r="B678" s="83" t="s">
        <v>2</v>
      </c>
      <c r="C678" s="107" t="s">
        <v>83</v>
      </c>
      <c r="D678" s="14">
        <f t="shared" si="145"/>
        <v>10032.16</v>
      </c>
      <c r="E678" s="14">
        <f t="shared" ref="E678:K678" si="147">SUM(E679:E682)</f>
        <v>10032.16</v>
      </c>
      <c r="F678" s="7">
        <f t="shared" si="147"/>
        <v>0</v>
      </c>
      <c r="G678" s="7">
        <f t="shared" si="147"/>
        <v>0</v>
      </c>
      <c r="H678" s="7">
        <f t="shared" si="147"/>
        <v>0</v>
      </c>
      <c r="I678" s="7">
        <f t="shared" si="147"/>
        <v>0</v>
      </c>
      <c r="J678" s="7">
        <f t="shared" si="147"/>
        <v>0</v>
      </c>
      <c r="K678" s="7">
        <f t="shared" si="147"/>
        <v>0</v>
      </c>
      <c r="L678" s="12"/>
    </row>
    <row r="679" spans="1:12" ht="30" x14ac:dyDescent="0.2">
      <c r="A679" s="108"/>
      <c r="B679" s="83" t="s">
        <v>1</v>
      </c>
      <c r="C679" s="107"/>
      <c r="D679" s="14">
        <f t="shared" si="145"/>
        <v>0</v>
      </c>
      <c r="E679" s="13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12"/>
    </row>
    <row r="680" spans="1:12" ht="30" x14ac:dyDescent="0.2">
      <c r="A680" s="108"/>
      <c r="B680" s="83" t="s">
        <v>7</v>
      </c>
      <c r="C680" s="107"/>
      <c r="D680" s="14">
        <f t="shared" si="145"/>
        <v>0</v>
      </c>
      <c r="E680" s="13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12"/>
    </row>
    <row r="681" spans="1:12" ht="45" x14ac:dyDescent="0.2">
      <c r="A681" s="108"/>
      <c r="B681" s="83" t="s">
        <v>16</v>
      </c>
      <c r="C681" s="107"/>
      <c r="D681" s="14">
        <f t="shared" si="145"/>
        <v>10032.16</v>
      </c>
      <c r="E681" s="13">
        <v>10032.16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12"/>
    </row>
    <row r="682" spans="1:12" ht="33.75" customHeight="1" x14ac:dyDescent="0.2">
      <c r="A682" s="108"/>
      <c r="B682" s="83" t="s">
        <v>30</v>
      </c>
      <c r="C682" s="107"/>
      <c r="D682" s="7">
        <f t="shared" si="145"/>
        <v>0</v>
      </c>
      <c r="E682" s="13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12"/>
    </row>
    <row r="683" spans="1:12" ht="15" x14ac:dyDescent="0.2">
      <c r="A683" s="108" t="s">
        <v>365</v>
      </c>
      <c r="B683" s="83" t="s">
        <v>2</v>
      </c>
      <c r="C683" s="107" t="s">
        <v>83</v>
      </c>
      <c r="D683" s="7">
        <f>SUM(E683:I683)</f>
        <v>0</v>
      </c>
      <c r="E683" s="14">
        <f t="shared" ref="E683:K683" si="148">SUM(E684:E687)</f>
        <v>0</v>
      </c>
      <c r="F683" s="7">
        <f t="shared" si="148"/>
        <v>0</v>
      </c>
      <c r="G683" s="7">
        <f t="shared" si="148"/>
        <v>0</v>
      </c>
      <c r="H683" s="7">
        <f t="shared" si="148"/>
        <v>0</v>
      </c>
      <c r="I683" s="7">
        <f t="shared" si="148"/>
        <v>0</v>
      </c>
      <c r="J683" s="7">
        <f t="shared" si="148"/>
        <v>0</v>
      </c>
      <c r="K683" s="7">
        <f t="shared" si="148"/>
        <v>0</v>
      </c>
      <c r="L683" s="12"/>
    </row>
    <row r="684" spans="1:12" ht="30" x14ac:dyDescent="0.2">
      <c r="A684" s="108"/>
      <c r="B684" s="83" t="s">
        <v>1</v>
      </c>
      <c r="C684" s="107"/>
      <c r="D684" s="7">
        <f>SUM(E684:I684)</f>
        <v>0</v>
      </c>
      <c r="E684" s="13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12"/>
    </row>
    <row r="685" spans="1:12" ht="30" x14ac:dyDescent="0.2">
      <c r="A685" s="108"/>
      <c r="B685" s="83" t="s">
        <v>7</v>
      </c>
      <c r="C685" s="107"/>
      <c r="D685" s="7">
        <f>SUM(E685:I685)</f>
        <v>0</v>
      </c>
      <c r="E685" s="13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12"/>
    </row>
    <row r="686" spans="1:12" ht="45" x14ac:dyDescent="0.2">
      <c r="A686" s="108"/>
      <c r="B686" s="83" t="s">
        <v>16</v>
      </c>
      <c r="C686" s="107"/>
      <c r="D686" s="7">
        <f>SUM(E686:I686)</f>
        <v>0</v>
      </c>
      <c r="E686" s="13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12"/>
    </row>
    <row r="687" spans="1:12" ht="33.75" customHeight="1" x14ac:dyDescent="0.2">
      <c r="A687" s="108"/>
      <c r="B687" s="83" t="s">
        <v>30</v>
      </c>
      <c r="C687" s="107"/>
      <c r="D687" s="7">
        <f>SUM(E687:I687)</f>
        <v>0</v>
      </c>
      <c r="E687" s="13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12"/>
    </row>
    <row r="688" spans="1:12" ht="75" x14ac:dyDescent="0.2">
      <c r="A688" s="25" t="s">
        <v>73</v>
      </c>
      <c r="B688" s="83"/>
      <c r="C688" s="83"/>
      <c r="D688" s="83"/>
      <c r="E688" s="14"/>
      <c r="F688" s="83"/>
      <c r="G688" s="83"/>
      <c r="H688" s="83"/>
      <c r="I688" s="83"/>
      <c r="J688" s="83"/>
      <c r="K688" s="83"/>
      <c r="L688" s="83"/>
    </row>
    <row r="689" spans="1:12" ht="15" customHeight="1" x14ac:dyDescent="0.2">
      <c r="A689" s="124" t="s">
        <v>74</v>
      </c>
      <c r="B689" s="83" t="s">
        <v>2</v>
      </c>
      <c r="C689" s="119" t="s">
        <v>83</v>
      </c>
      <c r="D689" s="7">
        <f>SUM(E689:I689)</f>
        <v>0</v>
      </c>
      <c r="E689" s="14">
        <f t="shared" ref="E689:K689" si="149">SUM(E690:E693)</f>
        <v>0</v>
      </c>
      <c r="F689" s="7">
        <f t="shared" si="149"/>
        <v>0</v>
      </c>
      <c r="G689" s="7">
        <f t="shared" si="149"/>
        <v>0</v>
      </c>
      <c r="H689" s="7">
        <f t="shared" si="149"/>
        <v>0</v>
      </c>
      <c r="I689" s="7">
        <f t="shared" si="149"/>
        <v>0</v>
      </c>
      <c r="J689" s="7">
        <f t="shared" si="149"/>
        <v>0</v>
      </c>
      <c r="K689" s="7">
        <f t="shared" si="149"/>
        <v>0</v>
      </c>
      <c r="L689" s="12"/>
    </row>
    <row r="690" spans="1:12" ht="30" x14ac:dyDescent="0.2">
      <c r="A690" s="125"/>
      <c r="B690" s="83" t="s">
        <v>1</v>
      </c>
      <c r="C690" s="130"/>
      <c r="D690" s="7">
        <f>SUM(E690:I690)</f>
        <v>0</v>
      </c>
      <c r="E690" s="13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12"/>
    </row>
    <row r="691" spans="1:12" ht="30" x14ac:dyDescent="0.2">
      <c r="A691" s="125"/>
      <c r="B691" s="83" t="s">
        <v>7</v>
      </c>
      <c r="C691" s="130"/>
      <c r="D691" s="7">
        <f>SUM(E691:I691)</f>
        <v>0</v>
      </c>
      <c r="E691" s="13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12"/>
    </row>
    <row r="692" spans="1:12" ht="45" x14ac:dyDescent="0.2">
      <c r="A692" s="125"/>
      <c r="B692" s="83" t="s">
        <v>16</v>
      </c>
      <c r="C692" s="130"/>
      <c r="D692" s="7">
        <f>SUM(E692:I692)</f>
        <v>0</v>
      </c>
      <c r="E692" s="13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12"/>
    </row>
    <row r="693" spans="1:12" ht="30" x14ac:dyDescent="0.2">
      <c r="A693" s="126"/>
      <c r="B693" s="83" t="s">
        <v>30</v>
      </c>
      <c r="C693" s="120"/>
      <c r="D693" s="7">
        <f>SUM(E693:I693)</f>
        <v>0</v>
      </c>
      <c r="E693" s="13">
        <v>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12"/>
    </row>
  </sheetData>
  <mergeCells count="285">
    <mergeCell ref="A596:A600"/>
    <mergeCell ref="C596:C600"/>
    <mergeCell ref="A119:A123"/>
    <mergeCell ref="C119:C123"/>
    <mergeCell ref="A124:A128"/>
    <mergeCell ref="C124:C128"/>
    <mergeCell ref="A564:A568"/>
    <mergeCell ref="C564:C568"/>
    <mergeCell ref="A569:A573"/>
    <mergeCell ref="C569:C573"/>
    <mergeCell ref="A574:A578"/>
    <mergeCell ref="C574:C578"/>
    <mergeCell ref="A250:A254"/>
    <mergeCell ref="C250:C254"/>
    <mergeCell ref="A260:A264"/>
    <mergeCell ref="A190:A194"/>
    <mergeCell ref="C190:C194"/>
    <mergeCell ref="A195:A199"/>
    <mergeCell ref="C195:C199"/>
    <mergeCell ref="A200:A204"/>
    <mergeCell ref="C160:C164"/>
    <mergeCell ref="A320:A324"/>
    <mergeCell ref="C320:C324"/>
    <mergeCell ref="A325:A329"/>
    <mergeCell ref="C591:C595"/>
    <mergeCell ref="A558:A562"/>
    <mergeCell ref="A330:A334"/>
    <mergeCell ref="C330:C334"/>
    <mergeCell ref="A300:A304"/>
    <mergeCell ref="A280:A284"/>
    <mergeCell ref="C280:C284"/>
    <mergeCell ref="A290:A294"/>
    <mergeCell ref="C290:C294"/>
    <mergeCell ref="A285:A289"/>
    <mergeCell ref="A340:L340"/>
    <mergeCell ref="A392:A396"/>
    <mergeCell ref="C392:C396"/>
    <mergeCell ref="A397:A401"/>
    <mergeCell ref="C397:C401"/>
    <mergeCell ref="A361:A365"/>
    <mergeCell ref="C361:C365"/>
    <mergeCell ref="A407:A411"/>
    <mergeCell ref="C407:C411"/>
    <mergeCell ref="A366:A370"/>
    <mergeCell ref="C558:C562"/>
    <mergeCell ref="A315:A319"/>
    <mergeCell ref="C315:C319"/>
    <mergeCell ref="C335:C339"/>
    <mergeCell ref="A305:A309"/>
    <mergeCell ref="C305:C309"/>
    <mergeCell ref="A310:A314"/>
    <mergeCell ref="C310:C314"/>
    <mergeCell ref="C270:C274"/>
    <mergeCell ref="A295:A299"/>
    <mergeCell ref="C295:C299"/>
    <mergeCell ref="C325:C329"/>
    <mergeCell ref="A335:A339"/>
    <mergeCell ref="A245:A249"/>
    <mergeCell ref="C245:C249"/>
    <mergeCell ref="A689:A693"/>
    <mergeCell ref="C689:C693"/>
    <mergeCell ref="A673:A677"/>
    <mergeCell ref="C673:C677"/>
    <mergeCell ref="A586:A590"/>
    <mergeCell ref="C581:C585"/>
    <mergeCell ref="A607:A611"/>
    <mergeCell ref="C607:C611"/>
    <mergeCell ref="A602:A606"/>
    <mergeCell ref="C602:C606"/>
    <mergeCell ref="A612:A616"/>
    <mergeCell ref="C612:C616"/>
    <mergeCell ref="A617:A621"/>
    <mergeCell ref="C617:C621"/>
    <mergeCell ref="A623:A627"/>
    <mergeCell ref="C623:C627"/>
    <mergeCell ref="C586:C590"/>
    <mergeCell ref="A581:A585"/>
    <mergeCell ref="A658:A662"/>
    <mergeCell ref="C658:C662"/>
    <mergeCell ref="A663:A667"/>
    <mergeCell ref="C663:C667"/>
    <mergeCell ref="A74:A78"/>
    <mergeCell ref="C74:C78"/>
    <mergeCell ref="C84:C88"/>
    <mergeCell ref="A89:A93"/>
    <mergeCell ref="A668:A672"/>
    <mergeCell ref="C668:C672"/>
    <mergeCell ref="A64:A68"/>
    <mergeCell ref="C64:C68"/>
    <mergeCell ref="A69:A73"/>
    <mergeCell ref="C69:C73"/>
    <mergeCell ref="C200:C204"/>
    <mergeCell ref="A240:A244"/>
    <mergeCell ref="C240:C244"/>
    <mergeCell ref="A205:A209"/>
    <mergeCell ref="C205:C209"/>
    <mergeCell ref="A215:A219"/>
    <mergeCell ref="C215:C219"/>
    <mergeCell ref="A220:A224"/>
    <mergeCell ref="C220:C224"/>
    <mergeCell ref="A210:A214"/>
    <mergeCell ref="C210:C214"/>
    <mergeCell ref="A225:A229"/>
    <mergeCell ref="C225:C229"/>
    <mergeCell ref="A230:A234"/>
    <mergeCell ref="C104:C108"/>
    <mergeCell ref="A130:A134"/>
    <mergeCell ref="A109:A113"/>
    <mergeCell ref="C109:C113"/>
    <mergeCell ref="C235:C239"/>
    <mergeCell ref="A84:A88"/>
    <mergeCell ref="A29:A33"/>
    <mergeCell ref="A34:A38"/>
    <mergeCell ref="C34:C38"/>
    <mergeCell ref="A39:A43"/>
    <mergeCell ref="A49:A53"/>
    <mergeCell ref="C49:C53"/>
    <mergeCell ref="A54:A58"/>
    <mergeCell ref="C54:C58"/>
    <mergeCell ref="A59:A63"/>
    <mergeCell ref="C59:C63"/>
    <mergeCell ref="C39:C43"/>
    <mergeCell ref="A44:A48"/>
    <mergeCell ref="C44:C48"/>
    <mergeCell ref="C29:C33"/>
    <mergeCell ref="C135:C139"/>
    <mergeCell ref="A94:A98"/>
    <mergeCell ref="C94:C98"/>
    <mergeCell ref="A99:A103"/>
    <mergeCell ref="C24:C28"/>
    <mergeCell ref="A24:A28"/>
    <mergeCell ref="F6:L6"/>
    <mergeCell ref="F2:L2"/>
    <mergeCell ref="L10:L11"/>
    <mergeCell ref="A14:A18"/>
    <mergeCell ref="A19:A23"/>
    <mergeCell ref="C14:C18"/>
    <mergeCell ref="C19:C23"/>
    <mergeCell ref="A12:L12"/>
    <mergeCell ref="A10:A11"/>
    <mergeCell ref="A8:L8"/>
    <mergeCell ref="B10:B11"/>
    <mergeCell ref="C10:C11"/>
    <mergeCell ref="D10:K10"/>
    <mergeCell ref="A104:A108"/>
    <mergeCell ref="C79:C83"/>
    <mergeCell ref="A114:A118"/>
    <mergeCell ref="C114:C118"/>
    <mergeCell ref="C99:C103"/>
    <mergeCell ref="A79:A83"/>
    <mergeCell ref="A341:A345"/>
    <mergeCell ref="C341:C345"/>
    <mergeCell ref="A346:A350"/>
    <mergeCell ref="C346:C350"/>
    <mergeCell ref="C170:C174"/>
    <mergeCell ref="A175:A179"/>
    <mergeCell ref="C175:C179"/>
    <mergeCell ref="A180:A184"/>
    <mergeCell ref="C180:C184"/>
    <mergeCell ref="A145:A149"/>
    <mergeCell ref="C145:C149"/>
    <mergeCell ref="A160:A164"/>
    <mergeCell ref="A165:A169"/>
    <mergeCell ref="C89:C93"/>
    <mergeCell ref="A150:A154"/>
    <mergeCell ref="C150:C154"/>
    <mergeCell ref="C130:C134"/>
    <mergeCell ref="A135:A139"/>
    <mergeCell ref="A351:A355"/>
    <mergeCell ref="C351:C355"/>
    <mergeCell ref="A356:A360"/>
    <mergeCell ref="C356:C360"/>
    <mergeCell ref="A140:A144"/>
    <mergeCell ref="C140:C144"/>
    <mergeCell ref="A185:A189"/>
    <mergeCell ref="C185:C189"/>
    <mergeCell ref="C285:C289"/>
    <mergeCell ref="C300:C304"/>
    <mergeCell ref="C260:C264"/>
    <mergeCell ref="A255:A259"/>
    <mergeCell ref="C255:C259"/>
    <mergeCell ref="A265:A269"/>
    <mergeCell ref="C265:C269"/>
    <mergeCell ref="A275:A279"/>
    <mergeCell ref="C275:C279"/>
    <mergeCell ref="A270:A274"/>
    <mergeCell ref="C165:C169"/>
    <mergeCell ref="A170:A174"/>
    <mergeCell ref="C230:C234"/>
    <mergeCell ref="A235:A239"/>
    <mergeCell ref="C155:C159"/>
    <mergeCell ref="A155:A159"/>
    <mergeCell ref="C366:C370"/>
    <mergeCell ref="A372:A376"/>
    <mergeCell ref="C372:C376"/>
    <mergeCell ref="A377:A381"/>
    <mergeCell ref="C377:C381"/>
    <mergeCell ref="A382:A386"/>
    <mergeCell ref="C382:C386"/>
    <mergeCell ref="A402:A406"/>
    <mergeCell ref="C402:C406"/>
    <mergeCell ref="A412:L412"/>
    <mergeCell ref="A371:L371"/>
    <mergeCell ref="A413:A417"/>
    <mergeCell ref="C413:C417"/>
    <mergeCell ref="A418:L418"/>
    <mergeCell ref="A419:A423"/>
    <mergeCell ref="C419:C423"/>
    <mergeCell ref="A387:A391"/>
    <mergeCell ref="C387:C391"/>
    <mergeCell ref="A450:A454"/>
    <mergeCell ref="C450:C454"/>
    <mergeCell ref="A439:L439"/>
    <mergeCell ref="A455:L455"/>
    <mergeCell ref="A424:A428"/>
    <mergeCell ref="C424:C428"/>
    <mergeCell ref="A429:A433"/>
    <mergeCell ref="C429:C433"/>
    <mergeCell ref="A434:A438"/>
    <mergeCell ref="C434:C438"/>
    <mergeCell ref="A440:A444"/>
    <mergeCell ref="C440:C444"/>
    <mergeCell ref="A445:A449"/>
    <mergeCell ref="C445:C449"/>
    <mergeCell ref="A456:A460"/>
    <mergeCell ref="C456:C460"/>
    <mergeCell ref="A471:L471"/>
    <mergeCell ref="A472:A476"/>
    <mergeCell ref="C472:C476"/>
    <mergeCell ref="A477:A481"/>
    <mergeCell ref="C477:C481"/>
    <mergeCell ref="A482:A486"/>
    <mergeCell ref="C482:C486"/>
    <mergeCell ref="A461:A465"/>
    <mergeCell ref="C461:C465"/>
    <mergeCell ref="A466:A470"/>
    <mergeCell ref="C466:C470"/>
    <mergeCell ref="A628:A632"/>
    <mergeCell ref="C628:C632"/>
    <mergeCell ref="A551:L551"/>
    <mergeCell ref="A552:A556"/>
    <mergeCell ref="C552:C556"/>
    <mergeCell ref="A487:A491"/>
    <mergeCell ref="C487:C491"/>
    <mergeCell ref="A492:A496"/>
    <mergeCell ref="C492:C496"/>
    <mergeCell ref="A497:A501"/>
    <mergeCell ref="C497:C501"/>
    <mergeCell ref="A502:A506"/>
    <mergeCell ref="C502:C506"/>
    <mergeCell ref="A507:L507"/>
    <mergeCell ref="A508:A512"/>
    <mergeCell ref="C508:C512"/>
    <mergeCell ref="A513:A517"/>
    <mergeCell ref="C513:C517"/>
    <mergeCell ref="A518:L518"/>
    <mergeCell ref="A519:A523"/>
    <mergeCell ref="C519:C523"/>
    <mergeCell ref="A524:A528"/>
    <mergeCell ref="C524:C528"/>
    <mergeCell ref="A591:A595"/>
    <mergeCell ref="A640:A644"/>
    <mergeCell ref="C640:C644"/>
    <mergeCell ref="A683:A687"/>
    <mergeCell ref="C683:C687"/>
    <mergeCell ref="A529:A533"/>
    <mergeCell ref="C529:C533"/>
    <mergeCell ref="A534:L534"/>
    <mergeCell ref="A535:A539"/>
    <mergeCell ref="C535:C539"/>
    <mergeCell ref="A540:L540"/>
    <mergeCell ref="A541:A545"/>
    <mergeCell ref="C541:C545"/>
    <mergeCell ref="A546:A550"/>
    <mergeCell ref="C546:C550"/>
    <mergeCell ref="A634:A638"/>
    <mergeCell ref="C634:C638"/>
    <mergeCell ref="A645:L645"/>
    <mergeCell ref="A647:A651"/>
    <mergeCell ref="C647:C651"/>
    <mergeCell ref="A652:A656"/>
    <mergeCell ref="C652:C656"/>
    <mergeCell ref="A678:A682"/>
    <mergeCell ref="C678:C682"/>
    <mergeCell ref="A579:L579"/>
  </mergeCells>
  <pageMargins left="0.25" right="0.25" top="0.24" bottom="0.47" header="0.17" footer="0.17"/>
  <pageSetup paperSize="9" scale="60" orientation="landscape" r:id="rId1"/>
  <headerFooter alignWithMargins="0"/>
  <rowBreaks count="3" manualBreakCount="3">
    <brk id="401" max="9" man="1"/>
    <brk id="431" max="16383" man="1"/>
    <brk id="4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8"/>
  <sheetViews>
    <sheetView tabSelected="1" view="pageBreakPreview" topLeftCell="A775" zoomScale="78" zoomScaleNormal="80" zoomScaleSheetLayoutView="78" workbookViewId="0">
      <selection activeCell="Q7" sqref="Q7"/>
    </sheetView>
  </sheetViews>
  <sheetFormatPr defaultRowHeight="14.25" x14ac:dyDescent="0.2"/>
  <cols>
    <col min="1" max="1" width="5.28515625" style="6" customWidth="1"/>
    <col min="2" max="2" width="34.7109375" style="6" customWidth="1"/>
    <col min="3" max="3" width="22.28515625" style="6" customWidth="1"/>
    <col min="4" max="4" width="19.42578125" style="6" customWidth="1"/>
    <col min="5" max="5" width="20.5703125" style="18" customWidth="1"/>
    <col min="6" max="6" width="14.5703125" style="18" customWidth="1"/>
    <col min="7" max="7" width="16.42578125" style="18" customWidth="1"/>
    <col min="8" max="8" width="16.28515625" style="18" customWidth="1"/>
    <col min="9" max="9" width="14.7109375" style="18" customWidth="1"/>
    <col min="10" max="10" width="15" style="18" customWidth="1"/>
    <col min="11" max="11" width="12.42578125" style="18" customWidth="1"/>
    <col min="12" max="12" width="12.28515625" style="18" customWidth="1"/>
    <col min="13" max="13" width="11.85546875" style="18" customWidth="1"/>
    <col min="14" max="14" width="9.140625" style="28" customWidth="1"/>
    <col min="15" max="15" width="27.85546875" style="6" customWidth="1"/>
    <col min="16" max="16" width="0" style="6" hidden="1" customWidth="1"/>
    <col min="17" max="16384" width="9.140625" style="6"/>
  </cols>
  <sheetData>
    <row r="1" spans="1:15" ht="15" x14ac:dyDescent="0.25">
      <c r="A1" s="30"/>
      <c r="C1" s="31"/>
      <c r="D1" s="29"/>
      <c r="F1" s="32"/>
      <c r="G1" s="15"/>
      <c r="H1" s="32"/>
      <c r="I1" s="15" t="s">
        <v>36</v>
      </c>
      <c r="K1" s="32"/>
      <c r="L1" s="32"/>
      <c r="M1" s="32"/>
      <c r="N1" s="33"/>
      <c r="O1" s="34"/>
    </row>
    <row r="2" spans="1:15" ht="15" x14ac:dyDescent="0.25">
      <c r="A2" s="30"/>
      <c r="C2" s="31"/>
      <c r="D2" s="29"/>
      <c r="F2" s="32"/>
      <c r="G2" s="15"/>
      <c r="H2" s="32"/>
      <c r="I2" s="15" t="s">
        <v>37</v>
      </c>
      <c r="K2" s="32"/>
      <c r="L2" s="32"/>
      <c r="M2" s="32"/>
      <c r="N2" s="33"/>
      <c r="O2" s="34"/>
    </row>
    <row r="3" spans="1:15" ht="15" x14ac:dyDescent="0.25">
      <c r="A3" s="30"/>
      <c r="C3" s="31"/>
      <c r="D3" s="29"/>
      <c r="F3" s="32"/>
      <c r="G3" s="15"/>
      <c r="H3" s="32"/>
      <c r="I3" s="16" t="s">
        <v>38</v>
      </c>
      <c r="K3" s="16"/>
      <c r="L3" s="16"/>
      <c r="M3" s="16"/>
      <c r="N3" s="16"/>
      <c r="O3" s="1"/>
    </row>
    <row r="4" spans="1:15" ht="15" x14ac:dyDescent="0.25">
      <c r="A4" s="30"/>
      <c r="C4" s="31"/>
      <c r="D4" s="29"/>
      <c r="F4" s="32"/>
      <c r="G4" s="15"/>
      <c r="H4" s="32"/>
      <c r="I4" s="16" t="s">
        <v>39</v>
      </c>
      <c r="K4" s="16"/>
      <c r="L4" s="16"/>
      <c r="M4" s="16"/>
      <c r="N4" s="16"/>
      <c r="O4" s="1"/>
    </row>
    <row r="5" spans="1:15" ht="15" x14ac:dyDescent="0.25">
      <c r="A5" s="30"/>
      <c r="C5" s="31"/>
      <c r="D5" s="29"/>
      <c r="F5" s="32"/>
      <c r="G5" s="15"/>
      <c r="H5" s="32"/>
      <c r="I5" s="16" t="s">
        <v>40</v>
      </c>
      <c r="K5" s="16"/>
      <c r="L5" s="16"/>
      <c r="M5" s="16"/>
      <c r="N5" s="16"/>
      <c r="O5" s="1"/>
    </row>
    <row r="6" spans="1:15" ht="22.5" customHeight="1" x14ac:dyDescent="0.25">
      <c r="A6" s="30"/>
      <c r="C6" s="31"/>
      <c r="D6" s="29"/>
      <c r="F6" s="32"/>
      <c r="G6" s="15"/>
      <c r="H6" s="32"/>
      <c r="I6" s="118" t="s">
        <v>425</v>
      </c>
      <c r="J6" s="118"/>
      <c r="K6" s="118"/>
      <c r="L6" s="118"/>
      <c r="M6" s="118"/>
      <c r="N6" s="118"/>
      <c r="O6" s="118"/>
    </row>
    <row r="7" spans="1:15" ht="20.25" customHeight="1" x14ac:dyDescent="0.25">
      <c r="A7" s="30"/>
      <c r="C7" s="31"/>
      <c r="D7" s="29"/>
      <c r="F7" s="32"/>
      <c r="G7" s="15"/>
      <c r="H7" s="32"/>
      <c r="I7" s="22"/>
      <c r="J7" s="22"/>
      <c r="K7" s="22"/>
      <c r="L7" s="22"/>
      <c r="M7" s="22"/>
      <c r="N7" s="22"/>
      <c r="O7" s="74"/>
    </row>
    <row r="8" spans="1:15" s="35" customFormat="1" ht="15.75" customHeight="1" x14ac:dyDescent="0.2">
      <c r="A8" s="101" t="s">
        <v>35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s="35" customFormat="1" ht="15.75" customHeight="1" x14ac:dyDescent="0.2">
      <c r="A9" s="101" t="s">
        <v>373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15" s="35" customFormat="1" ht="15.75" x14ac:dyDescent="0.2">
      <c r="A10" s="23"/>
      <c r="B10" s="23"/>
      <c r="C10" s="23"/>
      <c r="D10" s="23"/>
      <c r="E10" s="17"/>
      <c r="F10" s="17"/>
      <c r="G10" s="17"/>
      <c r="H10" s="17"/>
      <c r="I10" s="17"/>
      <c r="J10" s="17"/>
      <c r="K10" s="17"/>
      <c r="L10" s="17"/>
      <c r="M10" s="17"/>
      <c r="N10" s="36"/>
    </row>
    <row r="11" spans="1:15" ht="18" customHeight="1" x14ac:dyDescent="0.2">
      <c r="A11" s="145" t="s">
        <v>4</v>
      </c>
      <c r="B11" s="145" t="s">
        <v>25</v>
      </c>
      <c r="C11" s="145" t="s">
        <v>26</v>
      </c>
      <c r="D11" s="145" t="s">
        <v>8</v>
      </c>
      <c r="E11" s="173" t="s">
        <v>160</v>
      </c>
      <c r="F11" s="138" t="s">
        <v>27</v>
      </c>
      <c r="G11" s="174" t="s">
        <v>9</v>
      </c>
      <c r="H11" s="175"/>
      <c r="I11" s="175"/>
      <c r="J11" s="175"/>
      <c r="K11" s="176"/>
      <c r="L11" s="79"/>
      <c r="M11" s="79"/>
      <c r="N11" s="138" t="s">
        <v>11</v>
      </c>
      <c r="O11" s="139" t="s">
        <v>15</v>
      </c>
    </row>
    <row r="12" spans="1:15" ht="111" customHeight="1" x14ac:dyDescent="0.2">
      <c r="A12" s="145"/>
      <c r="B12" s="145"/>
      <c r="C12" s="145"/>
      <c r="D12" s="145"/>
      <c r="E12" s="173"/>
      <c r="F12" s="138"/>
      <c r="G12" s="75" t="s">
        <v>161</v>
      </c>
      <c r="H12" s="86" t="s">
        <v>162</v>
      </c>
      <c r="I12" s="75" t="s">
        <v>163</v>
      </c>
      <c r="J12" s="75" t="s">
        <v>164</v>
      </c>
      <c r="K12" s="75" t="s">
        <v>165</v>
      </c>
      <c r="L12" s="75" t="s">
        <v>374</v>
      </c>
      <c r="M12" s="75" t="s">
        <v>392</v>
      </c>
      <c r="N12" s="138"/>
      <c r="O12" s="141"/>
    </row>
    <row r="13" spans="1:15" ht="15" x14ac:dyDescent="0.2">
      <c r="A13" s="76">
        <v>1</v>
      </c>
      <c r="B13" s="76">
        <v>2</v>
      </c>
      <c r="C13" s="76">
        <v>3</v>
      </c>
      <c r="D13" s="76">
        <v>4</v>
      </c>
      <c r="E13" s="41">
        <v>5</v>
      </c>
      <c r="F13" s="41">
        <v>6</v>
      </c>
      <c r="G13" s="41">
        <v>7</v>
      </c>
      <c r="H13" s="41">
        <v>8</v>
      </c>
      <c r="I13" s="41">
        <v>9</v>
      </c>
      <c r="J13" s="41">
        <v>10</v>
      </c>
      <c r="K13" s="41">
        <v>11</v>
      </c>
      <c r="L13" s="41">
        <v>12</v>
      </c>
      <c r="M13" s="76">
        <v>13</v>
      </c>
      <c r="N13" s="41">
        <v>14</v>
      </c>
      <c r="O13" s="76">
        <v>15</v>
      </c>
    </row>
    <row r="14" spans="1:15" ht="22.5" customHeight="1" x14ac:dyDescent="0.2">
      <c r="A14" s="177" t="s">
        <v>41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18.75" customHeight="1" x14ac:dyDescent="0.2">
      <c r="A15" s="153" t="s">
        <v>6</v>
      </c>
      <c r="B15" s="152" t="s">
        <v>42</v>
      </c>
      <c r="C15" s="137" t="s">
        <v>43</v>
      </c>
      <c r="D15" s="77" t="s">
        <v>2</v>
      </c>
      <c r="E15" s="37">
        <f>SUM(E16:E19)</f>
        <v>192698.6</v>
      </c>
      <c r="F15" s="78">
        <f>SUM(G15:K15)</f>
        <v>1259083.8</v>
      </c>
      <c r="G15" s="37">
        <f t="shared" ref="G15:M15" si="0">SUM(G16:G19)</f>
        <v>323690.60000000003</v>
      </c>
      <c r="H15" s="37">
        <f t="shared" si="0"/>
        <v>196125.2</v>
      </c>
      <c r="I15" s="37">
        <f t="shared" si="0"/>
        <v>369634</v>
      </c>
      <c r="J15" s="37">
        <f t="shared" si="0"/>
        <v>369634</v>
      </c>
      <c r="K15" s="37">
        <f t="shared" si="0"/>
        <v>0</v>
      </c>
      <c r="L15" s="37">
        <f t="shared" si="0"/>
        <v>0</v>
      </c>
      <c r="M15" s="37">
        <f t="shared" si="0"/>
        <v>0</v>
      </c>
      <c r="N15" s="138" t="s">
        <v>77</v>
      </c>
      <c r="O15" s="104" t="s">
        <v>387</v>
      </c>
    </row>
    <row r="16" spans="1:15" ht="69" customHeight="1" x14ac:dyDescent="0.2">
      <c r="A16" s="153"/>
      <c r="B16" s="152"/>
      <c r="C16" s="137"/>
      <c r="D16" s="77" t="s">
        <v>1</v>
      </c>
      <c r="E16" s="37">
        <f>E21+E26+E31+E36+E41+E46+E51+E56+E61+E66+E71+E76+E81+E86+E91</f>
        <v>0</v>
      </c>
      <c r="F16" s="37">
        <f>F21+F26+F31+F36+F41+F46+F51+F56+F61+F66+F71+F76+F81+F86+F91+F96+F101+F106+F111</f>
        <v>0</v>
      </c>
      <c r="G16" s="37">
        <f>G21+G26+G31+G36+G41+G46+G51+G56+G61+G66+G71+G76+G81+G86+G91+G96+G101+G106+G111</f>
        <v>0</v>
      </c>
      <c r="H16" s="37">
        <f t="shared" ref="H16:M16" si="1">H21+H26+H31+H36+H41+H46+H51+H56+H61+H66+H71+H76+H81+H86+H91</f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138"/>
      <c r="O16" s="105"/>
    </row>
    <row r="17" spans="1:16" ht="60" x14ac:dyDescent="0.2">
      <c r="A17" s="153"/>
      <c r="B17" s="152"/>
      <c r="C17" s="137"/>
      <c r="D17" s="77" t="s">
        <v>7</v>
      </c>
      <c r="E17" s="37">
        <f t="shared" ref="E17:K17" si="2">E22+E27+E32+E37+E42+E47+E52+E57+E62+E67+E72+E77+E82+E87+E92</f>
        <v>0</v>
      </c>
      <c r="F17" s="78">
        <f>SUM(G17:K17)</f>
        <v>72477.009999999995</v>
      </c>
      <c r="G17" s="37">
        <f>G22+G27+G32+G37+G42+G47+G52+G57+G62+G67+G72+G77+G82+G87+G92+G97+G102+G107+G112</f>
        <v>72477.009999999995</v>
      </c>
      <c r="H17" s="37">
        <f t="shared" si="2"/>
        <v>0</v>
      </c>
      <c r="I17" s="37">
        <f t="shared" si="2"/>
        <v>0</v>
      </c>
      <c r="J17" s="37">
        <f t="shared" si="2"/>
        <v>0</v>
      </c>
      <c r="K17" s="37">
        <f t="shared" si="2"/>
        <v>0</v>
      </c>
      <c r="L17" s="37">
        <f t="shared" ref="L17:M19" si="3">L22+L27+L32+L37+L42+L47+L52+L57+L62+L67+L72+L77+L82+L87+L92</f>
        <v>0</v>
      </c>
      <c r="M17" s="37">
        <f t="shared" si="3"/>
        <v>0</v>
      </c>
      <c r="N17" s="138"/>
      <c r="O17" s="105"/>
    </row>
    <row r="18" spans="1:16" ht="90.75" customHeight="1" x14ac:dyDescent="0.2">
      <c r="A18" s="153"/>
      <c r="B18" s="152"/>
      <c r="C18" s="137"/>
      <c r="D18" s="77" t="s">
        <v>16</v>
      </c>
      <c r="E18" s="37">
        <f t="shared" ref="E18:K18" si="4">E23+E28+E33+E38+E43+E48+E53+E58+E63+E68+E73+E78+E83+E88+E93</f>
        <v>192698.6</v>
      </c>
      <c r="F18" s="78">
        <f>SUM(G18:K18)</f>
        <v>1186606.79</v>
      </c>
      <c r="G18" s="37">
        <f>G23+G28+G33+G38+G43+G48+G53+G58+G63+G68+G73+G78+G83+G88+G93+G98+G103+G108+G113+G118</f>
        <v>251213.59000000003</v>
      </c>
      <c r="H18" s="37">
        <f>H23+H28+H33+H38+H43+H48+H53+H58+H63+H68+H73+H78+H83+H88+H93+H123</f>
        <v>196125.2</v>
      </c>
      <c r="I18" s="37">
        <f t="shared" si="4"/>
        <v>369634</v>
      </c>
      <c r="J18" s="37">
        <f t="shared" si="4"/>
        <v>369634</v>
      </c>
      <c r="K18" s="37">
        <f t="shared" si="4"/>
        <v>0</v>
      </c>
      <c r="L18" s="37">
        <f t="shared" si="3"/>
        <v>0</v>
      </c>
      <c r="M18" s="37">
        <f t="shared" si="3"/>
        <v>0</v>
      </c>
      <c r="N18" s="138"/>
      <c r="O18" s="105"/>
    </row>
    <row r="19" spans="1:16" ht="69" customHeight="1" x14ac:dyDescent="0.2">
      <c r="A19" s="153"/>
      <c r="B19" s="152"/>
      <c r="C19" s="137"/>
      <c r="D19" s="77" t="s">
        <v>44</v>
      </c>
      <c r="E19" s="37">
        <f t="shared" ref="E19:K19" si="5">E24+E29+E34+E39+E44+E49+E54+E59+E64+E69+E74+E79+E84+E89+E94</f>
        <v>0</v>
      </c>
      <c r="F19" s="37">
        <f>F24+F29+F34+F39+F44+F49+F54+F59+F64+F69+F74+F79+F84+F89+F94+F99+F104+F109+F114</f>
        <v>0</v>
      </c>
      <c r="G19" s="37">
        <f>G24+G29+G34+G39+G44+G49+G54+G59+G64+G69+G74+G79+G84+G89+G94+G99+G104+G109+G114</f>
        <v>0</v>
      </c>
      <c r="H19" s="37">
        <f t="shared" si="5"/>
        <v>0</v>
      </c>
      <c r="I19" s="37">
        <f t="shared" si="5"/>
        <v>0</v>
      </c>
      <c r="J19" s="37">
        <f t="shared" si="5"/>
        <v>0</v>
      </c>
      <c r="K19" s="37">
        <f t="shared" si="5"/>
        <v>0</v>
      </c>
      <c r="L19" s="37">
        <f t="shared" si="3"/>
        <v>0</v>
      </c>
      <c r="M19" s="37">
        <f t="shared" si="3"/>
        <v>0</v>
      </c>
      <c r="N19" s="138"/>
      <c r="O19" s="106"/>
    </row>
    <row r="20" spans="1:16" ht="15" x14ac:dyDescent="0.2">
      <c r="A20" s="160" t="s">
        <v>12</v>
      </c>
      <c r="B20" s="108" t="s">
        <v>45</v>
      </c>
      <c r="C20" s="139"/>
      <c r="D20" s="73" t="s">
        <v>2</v>
      </c>
      <c r="E20" s="14">
        <f>SUM(E21:E24)</f>
        <v>0</v>
      </c>
      <c r="F20" s="14">
        <f>SUM(G20:K20)</f>
        <v>0</v>
      </c>
      <c r="G20" s="14">
        <f t="shared" ref="G20:M20" si="6">SUM(G21:G24)</f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2"/>
      <c r="O20" s="139"/>
    </row>
    <row r="21" spans="1:16" ht="45" x14ac:dyDescent="0.2">
      <c r="A21" s="160"/>
      <c r="B21" s="108"/>
      <c r="C21" s="140"/>
      <c r="D21" s="73" t="s">
        <v>1</v>
      </c>
      <c r="E21" s="14">
        <v>0</v>
      </c>
      <c r="F21" s="14">
        <f>SUM(G21:K21)</f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3"/>
      <c r="O21" s="140"/>
    </row>
    <row r="22" spans="1:16" ht="45" x14ac:dyDescent="0.2">
      <c r="A22" s="160"/>
      <c r="B22" s="108"/>
      <c r="C22" s="140"/>
      <c r="D22" s="73" t="s">
        <v>7</v>
      </c>
      <c r="E22" s="14">
        <v>0</v>
      </c>
      <c r="F22" s="14">
        <f>SUM(G22:K22)</f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3"/>
      <c r="O22" s="140"/>
    </row>
    <row r="23" spans="1:16" ht="45" x14ac:dyDescent="0.2">
      <c r="A23" s="160"/>
      <c r="B23" s="108"/>
      <c r="C23" s="140"/>
      <c r="D23" s="73" t="s">
        <v>16</v>
      </c>
      <c r="E23" s="14">
        <v>0</v>
      </c>
      <c r="F23" s="14">
        <f>SUM(G23:K23)</f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3"/>
      <c r="O23" s="140"/>
    </row>
    <row r="24" spans="1:16" ht="36.75" customHeight="1" x14ac:dyDescent="0.2">
      <c r="A24" s="160"/>
      <c r="B24" s="108"/>
      <c r="C24" s="141"/>
      <c r="D24" s="73" t="s">
        <v>30</v>
      </c>
      <c r="E24" s="14">
        <v>0</v>
      </c>
      <c r="F24" s="14">
        <f>SUM(G24:K24)</f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4"/>
      <c r="O24" s="141"/>
    </row>
    <row r="25" spans="1:16" ht="23.25" customHeight="1" x14ac:dyDescent="0.2">
      <c r="A25" s="145" t="s">
        <v>28</v>
      </c>
      <c r="B25" s="117" t="s">
        <v>46</v>
      </c>
      <c r="C25" s="139"/>
      <c r="D25" s="73" t="s">
        <v>2</v>
      </c>
      <c r="E25" s="13">
        <f>SUM(E26:E29)</f>
        <v>180056.6</v>
      </c>
      <c r="F25" s="13">
        <f t="shared" ref="F25:K25" si="7">SUM(F26:F29)</f>
        <v>1071392.8</v>
      </c>
      <c r="G25" s="13">
        <f t="shared" si="7"/>
        <v>173699.6</v>
      </c>
      <c r="H25" s="13">
        <f t="shared" si="7"/>
        <v>185625.2</v>
      </c>
      <c r="I25" s="13">
        <f t="shared" si="7"/>
        <v>356034</v>
      </c>
      <c r="J25" s="13">
        <f t="shared" si="7"/>
        <v>356034</v>
      </c>
      <c r="K25" s="13">
        <f t="shared" si="7"/>
        <v>0</v>
      </c>
      <c r="L25" s="13">
        <f>SUM(L26:L29)</f>
        <v>0</v>
      </c>
      <c r="M25" s="13">
        <f>SUM(M26:M29)</f>
        <v>0</v>
      </c>
      <c r="N25" s="142"/>
      <c r="O25" s="139"/>
    </row>
    <row r="26" spans="1:16" ht="45" x14ac:dyDescent="0.2">
      <c r="A26" s="145"/>
      <c r="B26" s="117"/>
      <c r="C26" s="140"/>
      <c r="D26" s="73" t="s">
        <v>1</v>
      </c>
      <c r="E26" s="13">
        <v>0</v>
      </c>
      <c r="F26" s="13">
        <f t="shared" ref="F26:F34" si="8">SUM(G26:K26)</f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3"/>
      <c r="O26" s="140"/>
    </row>
    <row r="27" spans="1:16" ht="45" x14ac:dyDescent="0.2">
      <c r="A27" s="145"/>
      <c r="B27" s="117"/>
      <c r="C27" s="140"/>
      <c r="D27" s="73" t="s">
        <v>7</v>
      </c>
      <c r="E27" s="13">
        <v>0</v>
      </c>
      <c r="F27" s="13">
        <f t="shared" si="8"/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43"/>
      <c r="O27" s="140"/>
    </row>
    <row r="28" spans="1:16" ht="45" x14ac:dyDescent="0.2">
      <c r="A28" s="145"/>
      <c r="B28" s="117"/>
      <c r="C28" s="140"/>
      <c r="D28" s="73" t="s">
        <v>16</v>
      </c>
      <c r="E28" s="13">
        <v>180056.6</v>
      </c>
      <c r="F28" s="13">
        <f t="shared" si="8"/>
        <v>1071392.8</v>
      </c>
      <c r="G28" s="13">
        <v>173699.6</v>
      </c>
      <c r="H28" s="13">
        <v>185625.2</v>
      </c>
      <c r="I28" s="13">
        <v>356034</v>
      </c>
      <c r="J28" s="13">
        <v>356034</v>
      </c>
      <c r="K28" s="13">
        <v>0</v>
      </c>
      <c r="L28" s="13">
        <v>0</v>
      </c>
      <c r="M28" s="13">
        <v>0</v>
      </c>
      <c r="N28" s="143"/>
      <c r="O28" s="140"/>
      <c r="P28" s="6" t="s">
        <v>410</v>
      </c>
    </row>
    <row r="29" spans="1:16" ht="30" x14ac:dyDescent="0.2">
      <c r="A29" s="145"/>
      <c r="B29" s="117"/>
      <c r="C29" s="141"/>
      <c r="D29" s="73" t="s">
        <v>30</v>
      </c>
      <c r="E29" s="13">
        <v>0</v>
      </c>
      <c r="F29" s="13">
        <f t="shared" si="8"/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4"/>
      <c r="O29" s="141"/>
    </row>
    <row r="30" spans="1:16" ht="15" x14ac:dyDescent="0.2">
      <c r="A30" s="145" t="s">
        <v>32</v>
      </c>
      <c r="B30" s="117" t="s">
        <v>93</v>
      </c>
      <c r="C30" s="139"/>
      <c r="D30" s="73" t="s">
        <v>2</v>
      </c>
      <c r="E30" s="14">
        <f>SUM(E31:E34)</f>
        <v>12642</v>
      </c>
      <c r="F30" s="14">
        <f t="shared" si="8"/>
        <v>48200</v>
      </c>
      <c r="G30" s="14">
        <f t="shared" ref="G30:M30" si="9">SUM(G31:G34)</f>
        <v>10500</v>
      </c>
      <c r="H30" s="14">
        <f t="shared" si="9"/>
        <v>10500</v>
      </c>
      <c r="I30" s="14">
        <f t="shared" si="9"/>
        <v>13600</v>
      </c>
      <c r="J30" s="14">
        <f t="shared" si="9"/>
        <v>13600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2"/>
      <c r="O30" s="139"/>
    </row>
    <row r="31" spans="1:16" ht="57.75" customHeight="1" x14ac:dyDescent="0.2">
      <c r="A31" s="145"/>
      <c r="B31" s="117"/>
      <c r="C31" s="140"/>
      <c r="D31" s="73" t="s">
        <v>1</v>
      </c>
      <c r="E31" s="14">
        <v>0</v>
      </c>
      <c r="F31" s="14">
        <f t="shared" si="8"/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3"/>
      <c r="O31" s="140"/>
    </row>
    <row r="32" spans="1:16" ht="69" customHeight="1" x14ac:dyDescent="0.2">
      <c r="A32" s="145"/>
      <c r="B32" s="117"/>
      <c r="C32" s="140"/>
      <c r="D32" s="73" t="s">
        <v>7</v>
      </c>
      <c r="E32" s="14">
        <v>0</v>
      </c>
      <c r="F32" s="14">
        <f t="shared" si="8"/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3"/>
      <c r="O32" s="140"/>
    </row>
    <row r="33" spans="1:15" ht="81" customHeight="1" x14ac:dyDescent="0.2">
      <c r="A33" s="145"/>
      <c r="B33" s="117"/>
      <c r="C33" s="140"/>
      <c r="D33" s="73" t="s">
        <v>16</v>
      </c>
      <c r="E33" s="14">
        <v>12642</v>
      </c>
      <c r="F33" s="14">
        <f t="shared" si="8"/>
        <v>48200</v>
      </c>
      <c r="G33" s="14">
        <v>10500</v>
      </c>
      <c r="H33" s="14">
        <v>10500</v>
      </c>
      <c r="I33" s="14">
        <v>13600</v>
      </c>
      <c r="J33" s="14">
        <v>13600</v>
      </c>
      <c r="K33" s="14">
        <v>0</v>
      </c>
      <c r="L33" s="14">
        <v>0</v>
      </c>
      <c r="M33" s="14">
        <v>0</v>
      </c>
      <c r="N33" s="143"/>
      <c r="O33" s="140"/>
    </row>
    <row r="34" spans="1:15" ht="36" customHeight="1" x14ac:dyDescent="0.2">
      <c r="A34" s="145"/>
      <c r="B34" s="117"/>
      <c r="C34" s="141"/>
      <c r="D34" s="73" t="s">
        <v>30</v>
      </c>
      <c r="E34" s="14">
        <v>0</v>
      </c>
      <c r="F34" s="14">
        <f t="shared" si="8"/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4"/>
      <c r="O34" s="141"/>
    </row>
    <row r="35" spans="1:15" ht="24.75" customHeight="1" x14ac:dyDescent="0.2">
      <c r="A35" s="145" t="s">
        <v>193</v>
      </c>
      <c r="B35" s="117" t="s">
        <v>249</v>
      </c>
      <c r="C35" s="139"/>
      <c r="D35" s="73" t="s">
        <v>2</v>
      </c>
      <c r="E35" s="14">
        <f>SUM(E36:E39)</f>
        <v>0</v>
      </c>
      <c r="F35" s="14">
        <f>SUM(G35:K35)</f>
        <v>23000</v>
      </c>
      <c r="G35" s="14">
        <f t="shared" ref="G35:M35" si="10">SUM(G36:G39)</f>
        <v>23000</v>
      </c>
      <c r="H35" s="14">
        <f t="shared" si="10"/>
        <v>0</v>
      </c>
      <c r="I35" s="14">
        <f t="shared" si="10"/>
        <v>0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2"/>
      <c r="O35" s="139"/>
    </row>
    <row r="36" spans="1:15" ht="57.75" customHeight="1" x14ac:dyDescent="0.2">
      <c r="A36" s="145"/>
      <c r="B36" s="117"/>
      <c r="C36" s="140"/>
      <c r="D36" s="73" t="s">
        <v>1</v>
      </c>
      <c r="E36" s="14">
        <v>0</v>
      </c>
      <c r="F36" s="14">
        <f>SUM(G36:K36)</f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3"/>
      <c r="O36" s="140"/>
    </row>
    <row r="37" spans="1:15" ht="69" customHeight="1" x14ac:dyDescent="0.2">
      <c r="A37" s="145"/>
      <c r="B37" s="117"/>
      <c r="C37" s="140"/>
      <c r="D37" s="73" t="s">
        <v>7</v>
      </c>
      <c r="E37" s="14">
        <v>0</v>
      </c>
      <c r="F37" s="14">
        <f>SUM(G37:K37)</f>
        <v>14927</v>
      </c>
      <c r="G37" s="14">
        <v>14927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3"/>
      <c r="O37" s="140"/>
    </row>
    <row r="38" spans="1:15" ht="81" customHeight="1" x14ac:dyDescent="0.2">
      <c r="A38" s="145"/>
      <c r="B38" s="117"/>
      <c r="C38" s="140"/>
      <c r="D38" s="73" t="s">
        <v>16</v>
      </c>
      <c r="E38" s="14">
        <v>0</v>
      </c>
      <c r="F38" s="14">
        <f>SUM(G38:K38)</f>
        <v>8073</v>
      </c>
      <c r="G38" s="14">
        <v>8073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3"/>
      <c r="O38" s="140"/>
    </row>
    <row r="39" spans="1:15" ht="46.5" customHeight="1" x14ac:dyDescent="0.2">
      <c r="A39" s="145"/>
      <c r="B39" s="117"/>
      <c r="C39" s="141"/>
      <c r="D39" s="73" t="s">
        <v>30</v>
      </c>
      <c r="E39" s="14">
        <v>0</v>
      </c>
      <c r="F39" s="14">
        <f>SUM(G39:K39)</f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4"/>
      <c r="O39" s="141"/>
    </row>
    <row r="40" spans="1:15" ht="15" customHeight="1" x14ac:dyDescent="0.2">
      <c r="A40" s="145" t="s">
        <v>203</v>
      </c>
      <c r="B40" s="117" t="s">
        <v>366</v>
      </c>
      <c r="C40" s="139"/>
      <c r="D40" s="73" t="s">
        <v>2</v>
      </c>
      <c r="E40" s="14">
        <f>SUM(E41:E44)</f>
        <v>0</v>
      </c>
      <c r="F40" s="14">
        <f t="shared" ref="F40:F49" si="11">SUM(G40:K40)</f>
        <v>0</v>
      </c>
      <c r="G40" s="14">
        <f t="shared" ref="G40:M40" si="12">SUM(G41:G44)</f>
        <v>0</v>
      </c>
      <c r="H40" s="14">
        <f t="shared" si="12"/>
        <v>0</v>
      </c>
      <c r="I40" s="14">
        <f t="shared" si="12"/>
        <v>0</v>
      </c>
      <c r="J40" s="14">
        <f t="shared" si="12"/>
        <v>0</v>
      </c>
      <c r="K40" s="14">
        <f t="shared" si="12"/>
        <v>0</v>
      </c>
      <c r="L40" s="14">
        <f t="shared" si="12"/>
        <v>0</v>
      </c>
      <c r="M40" s="14">
        <f t="shared" si="12"/>
        <v>0</v>
      </c>
      <c r="N40" s="142"/>
      <c r="O40" s="139"/>
    </row>
    <row r="41" spans="1:15" ht="57.75" customHeight="1" x14ac:dyDescent="0.2">
      <c r="A41" s="145"/>
      <c r="B41" s="117"/>
      <c r="C41" s="140"/>
      <c r="D41" s="73" t="s">
        <v>1</v>
      </c>
      <c r="E41" s="14">
        <v>0</v>
      </c>
      <c r="F41" s="14">
        <f t="shared" si="11"/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3"/>
      <c r="O41" s="140"/>
    </row>
    <row r="42" spans="1:15" ht="69" customHeight="1" x14ac:dyDescent="0.2">
      <c r="A42" s="145"/>
      <c r="B42" s="117"/>
      <c r="C42" s="140"/>
      <c r="D42" s="73" t="s">
        <v>7</v>
      </c>
      <c r="E42" s="14">
        <v>0</v>
      </c>
      <c r="F42" s="14">
        <f t="shared" si="11"/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3"/>
      <c r="O42" s="140"/>
    </row>
    <row r="43" spans="1:15" ht="81" customHeight="1" x14ac:dyDescent="0.2">
      <c r="A43" s="145"/>
      <c r="B43" s="117"/>
      <c r="C43" s="140"/>
      <c r="D43" s="73" t="s">
        <v>16</v>
      </c>
      <c r="E43" s="14">
        <v>0</v>
      </c>
      <c r="F43" s="14">
        <f t="shared" si="11"/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3"/>
      <c r="O43" s="140"/>
    </row>
    <row r="44" spans="1:15" ht="36" customHeight="1" x14ac:dyDescent="0.2">
      <c r="A44" s="145"/>
      <c r="B44" s="117"/>
      <c r="C44" s="141"/>
      <c r="D44" s="73" t="s">
        <v>30</v>
      </c>
      <c r="E44" s="14">
        <v>0</v>
      </c>
      <c r="F44" s="14">
        <f t="shared" si="11"/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4"/>
      <c r="O44" s="141"/>
    </row>
    <row r="45" spans="1:15" ht="15" customHeight="1" x14ac:dyDescent="0.2">
      <c r="A45" s="145" t="s">
        <v>204</v>
      </c>
      <c r="B45" s="117" t="s">
        <v>202</v>
      </c>
      <c r="C45" s="139"/>
      <c r="D45" s="73" t="s">
        <v>2</v>
      </c>
      <c r="E45" s="14">
        <f>SUM(E46:E49)</f>
        <v>0</v>
      </c>
      <c r="F45" s="14">
        <f t="shared" si="11"/>
        <v>0</v>
      </c>
      <c r="G45" s="14">
        <f t="shared" ref="G45:M45" si="13">SUM(G46:G49)</f>
        <v>0</v>
      </c>
      <c r="H45" s="14">
        <f t="shared" si="13"/>
        <v>0</v>
      </c>
      <c r="I45" s="14">
        <f t="shared" si="13"/>
        <v>0</v>
      </c>
      <c r="J45" s="14">
        <f t="shared" si="13"/>
        <v>0</v>
      </c>
      <c r="K45" s="14">
        <f t="shared" si="13"/>
        <v>0</v>
      </c>
      <c r="L45" s="14">
        <f t="shared" si="13"/>
        <v>0</v>
      </c>
      <c r="M45" s="14">
        <f t="shared" si="13"/>
        <v>0</v>
      </c>
      <c r="N45" s="142"/>
      <c r="O45" s="139"/>
    </row>
    <row r="46" spans="1:15" ht="57.75" customHeight="1" x14ac:dyDescent="0.2">
      <c r="A46" s="145"/>
      <c r="B46" s="117"/>
      <c r="C46" s="140"/>
      <c r="D46" s="73" t="s">
        <v>1</v>
      </c>
      <c r="E46" s="14">
        <v>0</v>
      </c>
      <c r="F46" s="14">
        <f t="shared" si="11"/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3"/>
      <c r="O46" s="140"/>
    </row>
    <row r="47" spans="1:15" ht="69" customHeight="1" x14ac:dyDescent="0.2">
      <c r="A47" s="145"/>
      <c r="B47" s="117"/>
      <c r="C47" s="140"/>
      <c r="D47" s="73" t="s">
        <v>7</v>
      </c>
      <c r="E47" s="14">
        <v>0</v>
      </c>
      <c r="F47" s="14">
        <f t="shared" si="11"/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3"/>
      <c r="O47" s="140"/>
    </row>
    <row r="48" spans="1:15" ht="81" customHeight="1" x14ac:dyDescent="0.2">
      <c r="A48" s="145"/>
      <c r="B48" s="117"/>
      <c r="C48" s="140"/>
      <c r="D48" s="73" t="s">
        <v>16</v>
      </c>
      <c r="E48" s="14">
        <v>0</v>
      </c>
      <c r="F48" s="14">
        <f>SUM(G48:K48)</f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3"/>
      <c r="O48" s="140"/>
    </row>
    <row r="49" spans="1:15" ht="36" customHeight="1" x14ac:dyDescent="0.2">
      <c r="A49" s="145"/>
      <c r="B49" s="117"/>
      <c r="C49" s="141"/>
      <c r="D49" s="73" t="s">
        <v>30</v>
      </c>
      <c r="E49" s="14">
        <v>0</v>
      </c>
      <c r="F49" s="14">
        <f t="shared" si="11"/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4"/>
      <c r="O49" s="141"/>
    </row>
    <row r="50" spans="1:15" ht="15" customHeight="1" x14ac:dyDescent="0.2">
      <c r="A50" s="145" t="s">
        <v>205</v>
      </c>
      <c r="B50" s="117" t="s">
        <v>367</v>
      </c>
      <c r="C50" s="139"/>
      <c r="D50" s="73" t="s">
        <v>2</v>
      </c>
      <c r="E50" s="14">
        <f>SUM(E51:E54)</f>
        <v>0</v>
      </c>
      <c r="F50" s="14">
        <f t="shared" ref="F50:F89" si="14">SUM(G50:K50)</f>
        <v>0</v>
      </c>
      <c r="G50" s="14">
        <f t="shared" ref="G50:M50" si="15">SUM(G51:G54)</f>
        <v>0</v>
      </c>
      <c r="H50" s="14">
        <f t="shared" si="15"/>
        <v>0</v>
      </c>
      <c r="I50" s="14">
        <f t="shared" si="15"/>
        <v>0</v>
      </c>
      <c r="J50" s="14">
        <f t="shared" si="15"/>
        <v>0</v>
      </c>
      <c r="K50" s="14">
        <f t="shared" si="15"/>
        <v>0</v>
      </c>
      <c r="L50" s="14">
        <f t="shared" si="15"/>
        <v>0</v>
      </c>
      <c r="M50" s="14">
        <f t="shared" si="15"/>
        <v>0</v>
      </c>
      <c r="N50" s="142"/>
      <c r="O50" s="139"/>
    </row>
    <row r="51" spans="1:15" ht="57.75" customHeight="1" x14ac:dyDescent="0.2">
      <c r="A51" s="145"/>
      <c r="B51" s="117"/>
      <c r="C51" s="140"/>
      <c r="D51" s="73" t="s">
        <v>1</v>
      </c>
      <c r="E51" s="14">
        <v>0</v>
      </c>
      <c r="F51" s="14">
        <f t="shared" si="14"/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3"/>
      <c r="O51" s="140"/>
    </row>
    <row r="52" spans="1:15" ht="69" customHeight="1" x14ac:dyDescent="0.2">
      <c r="A52" s="145"/>
      <c r="B52" s="117"/>
      <c r="C52" s="140"/>
      <c r="D52" s="73" t="s">
        <v>7</v>
      </c>
      <c r="E52" s="14">
        <v>0</v>
      </c>
      <c r="F52" s="14">
        <f t="shared" si="14"/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3"/>
      <c r="O52" s="140"/>
    </row>
    <row r="53" spans="1:15" ht="81" customHeight="1" x14ac:dyDescent="0.2">
      <c r="A53" s="145"/>
      <c r="B53" s="117"/>
      <c r="C53" s="140"/>
      <c r="D53" s="73" t="s">
        <v>16</v>
      </c>
      <c r="E53" s="14">
        <v>0</v>
      </c>
      <c r="F53" s="14">
        <f t="shared" si="14"/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3"/>
      <c r="O53" s="140"/>
    </row>
    <row r="54" spans="1:15" ht="36" customHeight="1" x14ac:dyDescent="0.2">
      <c r="A54" s="145"/>
      <c r="B54" s="117"/>
      <c r="C54" s="141"/>
      <c r="D54" s="73" t="s">
        <v>30</v>
      </c>
      <c r="E54" s="14">
        <v>0</v>
      </c>
      <c r="F54" s="14">
        <f t="shared" si="14"/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4"/>
      <c r="O54" s="141"/>
    </row>
    <row r="55" spans="1:15" ht="15" customHeight="1" x14ac:dyDescent="0.2">
      <c r="A55" s="145" t="s">
        <v>209</v>
      </c>
      <c r="B55" s="117" t="s">
        <v>222</v>
      </c>
      <c r="C55" s="139"/>
      <c r="D55" s="73" t="s">
        <v>2</v>
      </c>
      <c r="E55" s="14">
        <f>SUM(E56:E59)</f>
        <v>0</v>
      </c>
      <c r="F55" s="14">
        <f t="shared" si="14"/>
        <v>0</v>
      </c>
      <c r="G55" s="14">
        <f t="shared" ref="G55:M55" si="16">SUM(G56:G59)</f>
        <v>0</v>
      </c>
      <c r="H55" s="14">
        <f t="shared" si="16"/>
        <v>0</v>
      </c>
      <c r="I55" s="14">
        <f t="shared" si="16"/>
        <v>0</v>
      </c>
      <c r="J55" s="14">
        <f t="shared" si="16"/>
        <v>0</v>
      </c>
      <c r="K55" s="14">
        <f t="shared" si="16"/>
        <v>0</v>
      </c>
      <c r="L55" s="14">
        <f t="shared" si="16"/>
        <v>0</v>
      </c>
      <c r="M55" s="14">
        <f t="shared" si="16"/>
        <v>0</v>
      </c>
      <c r="N55" s="142"/>
      <c r="O55" s="139"/>
    </row>
    <row r="56" spans="1:15" ht="57.75" customHeight="1" x14ac:dyDescent="0.2">
      <c r="A56" s="145"/>
      <c r="B56" s="117"/>
      <c r="C56" s="140"/>
      <c r="D56" s="73" t="s">
        <v>1</v>
      </c>
      <c r="E56" s="14">
        <v>0</v>
      </c>
      <c r="F56" s="14">
        <f t="shared" si="14"/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3"/>
      <c r="O56" s="140"/>
    </row>
    <row r="57" spans="1:15" ht="69" customHeight="1" x14ac:dyDescent="0.2">
      <c r="A57" s="145"/>
      <c r="B57" s="117"/>
      <c r="C57" s="140"/>
      <c r="D57" s="73" t="s">
        <v>7</v>
      </c>
      <c r="E57" s="14">
        <v>0</v>
      </c>
      <c r="F57" s="14">
        <f t="shared" si="14"/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3"/>
      <c r="O57" s="140"/>
    </row>
    <row r="58" spans="1:15" ht="81" customHeight="1" x14ac:dyDescent="0.2">
      <c r="A58" s="145"/>
      <c r="B58" s="117"/>
      <c r="C58" s="140"/>
      <c r="D58" s="73" t="s">
        <v>16</v>
      </c>
      <c r="E58" s="14">
        <v>0</v>
      </c>
      <c r="F58" s="14">
        <f t="shared" si="14"/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3"/>
      <c r="O58" s="140"/>
    </row>
    <row r="59" spans="1:15" ht="36" customHeight="1" x14ac:dyDescent="0.2">
      <c r="A59" s="145"/>
      <c r="B59" s="117"/>
      <c r="C59" s="141"/>
      <c r="D59" s="73" t="s">
        <v>30</v>
      </c>
      <c r="E59" s="14">
        <v>0</v>
      </c>
      <c r="F59" s="14">
        <f t="shared" si="14"/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4"/>
      <c r="O59" s="141"/>
    </row>
    <row r="60" spans="1:15" ht="15" customHeight="1" x14ac:dyDescent="0.2">
      <c r="A60" s="145" t="s">
        <v>210</v>
      </c>
      <c r="B60" s="117" t="s">
        <v>221</v>
      </c>
      <c r="C60" s="139"/>
      <c r="D60" s="73" t="s">
        <v>2</v>
      </c>
      <c r="E60" s="14">
        <f>SUM(E61:E64)</f>
        <v>0</v>
      </c>
      <c r="F60" s="14">
        <f t="shared" si="14"/>
        <v>3180</v>
      </c>
      <c r="G60" s="14">
        <f t="shared" ref="G60:M60" si="17">SUM(G61:G64)</f>
        <v>3180</v>
      </c>
      <c r="H60" s="14">
        <f t="shared" si="17"/>
        <v>0</v>
      </c>
      <c r="I60" s="14">
        <f t="shared" si="17"/>
        <v>0</v>
      </c>
      <c r="J60" s="14">
        <f t="shared" si="17"/>
        <v>0</v>
      </c>
      <c r="K60" s="14">
        <f t="shared" si="17"/>
        <v>0</v>
      </c>
      <c r="L60" s="14">
        <f t="shared" si="17"/>
        <v>0</v>
      </c>
      <c r="M60" s="14">
        <f t="shared" si="17"/>
        <v>0</v>
      </c>
      <c r="N60" s="142"/>
      <c r="O60" s="139"/>
    </row>
    <row r="61" spans="1:15" ht="57.75" customHeight="1" x14ac:dyDescent="0.2">
      <c r="A61" s="145"/>
      <c r="B61" s="117"/>
      <c r="C61" s="140"/>
      <c r="D61" s="73" t="s">
        <v>1</v>
      </c>
      <c r="E61" s="14">
        <v>0</v>
      </c>
      <c r="F61" s="14">
        <f t="shared" si="14"/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3"/>
      <c r="O61" s="140"/>
    </row>
    <row r="62" spans="1:15" ht="69" customHeight="1" x14ac:dyDescent="0.2">
      <c r="A62" s="145"/>
      <c r="B62" s="117"/>
      <c r="C62" s="140"/>
      <c r="D62" s="73" t="s">
        <v>7</v>
      </c>
      <c r="E62" s="14">
        <v>0</v>
      </c>
      <c r="F62" s="14">
        <f t="shared" si="14"/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3"/>
      <c r="O62" s="140"/>
    </row>
    <row r="63" spans="1:15" ht="81" customHeight="1" x14ac:dyDescent="0.2">
      <c r="A63" s="145"/>
      <c r="B63" s="117"/>
      <c r="C63" s="140"/>
      <c r="D63" s="73" t="s">
        <v>16</v>
      </c>
      <c r="E63" s="14">
        <v>0</v>
      </c>
      <c r="F63" s="14">
        <f t="shared" si="14"/>
        <v>3180</v>
      </c>
      <c r="G63" s="14">
        <v>3180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3"/>
      <c r="O63" s="140"/>
    </row>
    <row r="64" spans="1:15" ht="36" customHeight="1" x14ac:dyDescent="0.2">
      <c r="A64" s="145"/>
      <c r="B64" s="117"/>
      <c r="C64" s="141"/>
      <c r="D64" s="73" t="s">
        <v>30</v>
      </c>
      <c r="E64" s="14">
        <v>0</v>
      </c>
      <c r="F64" s="14">
        <f t="shared" si="14"/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4"/>
      <c r="O64" s="141"/>
    </row>
    <row r="65" spans="1:15" ht="15" customHeight="1" x14ac:dyDescent="0.2">
      <c r="A65" s="145" t="s">
        <v>211</v>
      </c>
      <c r="B65" s="117" t="s">
        <v>220</v>
      </c>
      <c r="C65" s="139"/>
      <c r="D65" s="73" t="s">
        <v>2</v>
      </c>
      <c r="E65" s="14">
        <f>SUM(E66:E69)</f>
        <v>0</v>
      </c>
      <c r="F65" s="14">
        <f t="shared" si="14"/>
        <v>3180</v>
      </c>
      <c r="G65" s="14">
        <f t="shared" ref="G65:M65" si="18">SUM(G66:G69)</f>
        <v>3180</v>
      </c>
      <c r="H65" s="14">
        <f t="shared" si="18"/>
        <v>0</v>
      </c>
      <c r="I65" s="14">
        <f t="shared" si="18"/>
        <v>0</v>
      </c>
      <c r="J65" s="14">
        <f t="shared" si="18"/>
        <v>0</v>
      </c>
      <c r="K65" s="14">
        <f t="shared" si="18"/>
        <v>0</v>
      </c>
      <c r="L65" s="14">
        <f t="shared" si="18"/>
        <v>0</v>
      </c>
      <c r="M65" s="14">
        <f t="shared" si="18"/>
        <v>0</v>
      </c>
      <c r="N65" s="142"/>
      <c r="O65" s="139"/>
    </row>
    <row r="66" spans="1:15" ht="57.75" customHeight="1" x14ac:dyDescent="0.2">
      <c r="A66" s="145"/>
      <c r="B66" s="117"/>
      <c r="C66" s="140"/>
      <c r="D66" s="73" t="s">
        <v>1</v>
      </c>
      <c r="E66" s="14">
        <v>0</v>
      </c>
      <c r="F66" s="14">
        <f t="shared" si="14"/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3"/>
      <c r="O66" s="140"/>
    </row>
    <row r="67" spans="1:15" ht="69" customHeight="1" x14ac:dyDescent="0.2">
      <c r="A67" s="145"/>
      <c r="B67" s="117"/>
      <c r="C67" s="140"/>
      <c r="D67" s="73" t="s">
        <v>7</v>
      </c>
      <c r="E67" s="14">
        <v>0</v>
      </c>
      <c r="F67" s="14">
        <f t="shared" si="14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3"/>
      <c r="O67" s="140"/>
    </row>
    <row r="68" spans="1:15" ht="81" customHeight="1" x14ac:dyDescent="0.2">
      <c r="A68" s="145"/>
      <c r="B68" s="117"/>
      <c r="C68" s="140"/>
      <c r="D68" s="73" t="s">
        <v>16</v>
      </c>
      <c r="E68" s="14">
        <v>0</v>
      </c>
      <c r="F68" s="14">
        <f t="shared" si="14"/>
        <v>3180</v>
      </c>
      <c r="G68" s="14">
        <v>3180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3"/>
      <c r="O68" s="140"/>
    </row>
    <row r="69" spans="1:15" ht="36" customHeight="1" x14ac:dyDescent="0.2">
      <c r="A69" s="145"/>
      <c r="B69" s="117"/>
      <c r="C69" s="141"/>
      <c r="D69" s="73" t="s">
        <v>30</v>
      </c>
      <c r="E69" s="14">
        <v>0</v>
      </c>
      <c r="F69" s="14">
        <f t="shared" si="14"/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4"/>
      <c r="O69" s="141"/>
    </row>
    <row r="70" spans="1:15" ht="15" customHeight="1" x14ac:dyDescent="0.2">
      <c r="A70" s="145" t="s">
        <v>212</v>
      </c>
      <c r="B70" s="117" t="s">
        <v>219</v>
      </c>
      <c r="C70" s="139"/>
      <c r="D70" s="73" t="s">
        <v>2</v>
      </c>
      <c r="E70" s="14">
        <f>SUM(E71:E74)</f>
        <v>0</v>
      </c>
      <c r="F70" s="14">
        <f t="shared" si="14"/>
        <v>2990</v>
      </c>
      <c r="G70" s="14">
        <f t="shared" ref="G70:M70" si="19">SUM(G71:G74)</f>
        <v>2990</v>
      </c>
      <c r="H70" s="14">
        <f t="shared" si="19"/>
        <v>0</v>
      </c>
      <c r="I70" s="14">
        <f t="shared" si="19"/>
        <v>0</v>
      </c>
      <c r="J70" s="14">
        <f t="shared" si="19"/>
        <v>0</v>
      </c>
      <c r="K70" s="14">
        <f t="shared" si="19"/>
        <v>0</v>
      </c>
      <c r="L70" s="14">
        <f t="shared" si="19"/>
        <v>0</v>
      </c>
      <c r="M70" s="14">
        <f t="shared" si="19"/>
        <v>0</v>
      </c>
      <c r="N70" s="142"/>
      <c r="O70" s="139"/>
    </row>
    <row r="71" spans="1:15" ht="57.75" customHeight="1" x14ac:dyDescent="0.2">
      <c r="A71" s="145"/>
      <c r="B71" s="117"/>
      <c r="C71" s="140"/>
      <c r="D71" s="73" t="s">
        <v>1</v>
      </c>
      <c r="E71" s="14">
        <v>0</v>
      </c>
      <c r="F71" s="14">
        <f t="shared" si="14"/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3"/>
      <c r="O71" s="140"/>
    </row>
    <row r="72" spans="1:15" ht="69" customHeight="1" x14ac:dyDescent="0.2">
      <c r="A72" s="145"/>
      <c r="B72" s="117"/>
      <c r="C72" s="140"/>
      <c r="D72" s="73" t="s">
        <v>7</v>
      </c>
      <c r="E72" s="14">
        <v>0</v>
      </c>
      <c r="F72" s="14">
        <f t="shared" si="14"/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3"/>
      <c r="O72" s="140"/>
    </row>
    <row r="73" spans="1:15" ht="81" customHeight="1" x14ac:dyDescent="0.2">
      <c r="A73" s="145"/>
      <c r="B73" s="117"/>
      <c r="C73" s="140"/>
      <c r="D73" s="73" t="s">
        <v>16</v>
      </c>
      <c r="E73" s="14">
        <v>0</v>
      </c>
      <c r="F73" s="14">
        <f t="shared" si="14"/>
        <v>2990</v>
      </c>
      <c r="G73" s="14">
        <v>2990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3"/>
      <c r="O73" s="140"/>
    </row>
    <row r="74" spans="1:15" ht="36" customHeight="1" x14ac:dyDescent="0.2">
      <c r="A74" s="145"/>
      <c r="B74" s="117"/>
      <c r="C74" s="141"/>
      <c r="D74" s="73" t="s">
        <v>30</v>
      </c>
      <c r="E74" s="14">
        <v>0</v>
      </c>
      <c r="F74" s="14">
        <f t="shared" si="14"/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4"/>
      <c r="O74" s="141"/>
    </row>
    <row r="75" spans="1:15" ht="15" customHeight="1" x14ac:dyDescent="0.2">
      <c r="A75" s="145" t="s">
        <v>213</v>
      </c>
      <c r="B75" s="117" t="s">
        <v>218</v>
      </c>
      <c r="C75" s="139"/>
      <c r="D75" s="73" t="s">
        <v>2</v>
      </c>
      <c r="E75" s="14">
        <f>SUM(E76:E79)</f>
        <v>0</v>
      </c>
      <c r="F75" s="14">
        <f t="shared" si="14"/>
        <v>3644.1</v>
      </c>
      <c r="G75" s="14">
        <f t="shared" ref="G75:M75" si="20">SUM(G76:G79)</f>
        <v>3644.1</v>
      </c>
      <c r="H75" s="14">
        <f t="shared" si="20"/>
        <v>0</v>
      </c>
      <c r="I75" s="14">
        <f t="shared" si="20"/>
        <v>0</v>
      </c>
      <c r="J75" s="14">
        <f t="shared" si="20"/>
        <v>0</v>
      </c>
      <c r="K75" s="14">
        <f t="shared" si="20"/>
        <v>0</v>
      </c>
      <c r="L75" s="14">
        <f t="shared" si="20"/>
        <v>0</v>
      </c>
      <c r="M75" s="14">
        <f t="shared" si="20"/>
        <v>0</v>
      </c>
      <c r="N75" s="142"/>
      <c r="O75" s="139"/>
    </row>
    <row r="76" spans="1:15" ht="57.75" customHeight="1" x14ac:dyDescent="0.2">
      <c r="A76" s="145"/>
      <c r="B76" s="117"/>
      <c r="C76" s="140"/>
      <c r="D76" s="73" t="s">
        <v>1</v>
      </c>
      <c r="E76" s="14">
        <v>0</v>
      </c>
      <c r="F76" s="14">
        <f t="shared" si="14"/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3"/>
      <c r="O76" s="140"/>
    </row>
    <row r="77" spans="1:15" ht="69" customHeight="1" x14ac:dyDescent="0.2">
      <c r="A77" s="145"/>
      <c r="B77" s="117"/>
      <c r="C77" s="140"/>
      <c r="D77" s="73" t="s">
        <v>7</v>
      </c>
      <c r="E77" s="14">
        <v>0</v>
      </c>
      <c r="F77" s="14">
        <f t="shared" si="14"/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3"/>
      <c r="O77" s="140"/>
    </row>
    <row r="78" spans="1:15" ht="81" customHeight="1" x14ac:dyDescent="0.2">
      <c r="A78" s="145"/>
      <c r="B78" s="117"/>
      <c r="C78" s="140"/>
      <c r="D78" s="73" t="s">
        <v>16</v>
      </c>
      <c r="E78" s="14">
        <v>0</v>
      </c>
      <c r="F78" s="14">
        <f t="shared" si="14"/>
        <v>3644.1</v>
      </c>
      <c r="G78" s="14">
        <v>3644.1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3"/>
      <c r="O78" s="140"/>
    </row>
    <row r="79" spans="1:15" ht="36" customHeight="1" x14ac:dyDescent="0.2">
      <c r="A79" s="145"/>
      <c r="B79" s="117"/>
      <c r="C79" s="141"/>
      <c r="D79" s="73" t="s">
        <v>30</v>
      </c>
      <c r="E79" s="14">
        <v>0</v>
      </c>
      <c r="F79" s="14">
        <f t="shared" si="14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4"/>
      <c r="O79" s="141"/>
    </row>
    <row r="80" spans="1:15" ht="15" customHeight="1" x14ac:dyDescent="0.2">
      <c r="A80" s="145" t="s">
        <v>214</v>
      </c>
      <c r="B80" s="117" t="s">
        <v>217</v>
      </c>
      <c r="C80" s="139"/>
      <c r="D80" s="73" t="s">
        <v>2</v>
      </c>
      <c r="E80" s="14">
        <f>SUM(E81:E84)</f>
        <v>0</v>
      </c>
      <c r="F80" s="14">
        <f t="shared" si="14"/>
        <v>14770.2</v>
      </c>
      <c r="G80" s="14">
        <f t="shared" ref="G80:M80" si="21">SUM(G81:G84)</f>
        <v>14770.2</v>
      </c>
      <c r="H80" s="14">
        <f t="shared" si="21"/>
        <v>0</v>
      </c>
      <c r="I80" s="14">
        <f t="shared" si="21"/>
        <v>0</v>
      </c>
      <c r="J80" s="14">
        <f t="shared" si="21"/>
        <v>0</v>
      </c>
      <c r="K80" s="14">
        <f t="shared" si="21"/>
        <v>0</v>
      </c>
      <c r="L80" s="14">
        <f t="shared" si="21"/>
        <v>0</v>
      </c>
      <c r="M80" s="14">
        <f t="shared" si="21"/>
        <v>0</v>
      </c>
      <c r="N80" s="142"/>
      <c r="O80" s="139"/>
    </row>
    <row r="81" spans="1:15" ht="57.75" customHeight="1" x14ac:dyDescent="0.2">
      <c r="A81" s="145"/>
      <c r="B81" s="117"/>
      <c r="C81" s="140"/>
      <c r="D81" s="73" t="s">
        <v>1</v>
      </c>
      <c r="E81" s="14">
        <v>0</v>
      </c>
      <c r="F81" s="14">
        <f t="shared" si="14"/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3"/>
      <c r="O81" s="140"/>
    </row>
    <row r="82" spans="1:15" ht="69" customHeight="1" x14ac:dyDescent="0.2">
      <c r="A82" s="145"/>
      <c r="B82" s="117"/>
      <c r="C82" s="140"/>
      <c r="D82" s="73" t="s">
        <v>7</v>
      </c>
      <c r="E82" s="14">
        <v>0</v>
      </c>
      <c r="F82" s="14">
        <f t="shared" si="14"/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3"/>
      <c r="O82" s="140"/>
    </row>
    <row r="83" spans="1:15" ht="81" customHeight="1" x14ac:dyDescent="0.2">
      <c r="A83" s="145"/>
      <c r="B83" s="117"/>
      <c r="C83" s="140"/>
      <c r="D83" s="73" t="s">
        <v>16</v>
      </c>
      <c r="E83" s="14">
        <v>0</v>
      </c>
      <c r="F83" s="14">
        <f t="shared" si="14"/>
        <v>14770.2</v>
      </c>
      <c r="G83" s="14">
        <v>14770.2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3"/>
      <c r="O83" s="140"/>
    </row>
    <row r="84" spans="1:15" ht="36" customHeight="1" x14ac:dyDescent="0.2">
      <c r="A84" s="145"/>
      <c r="B84" s="117"/>
      <c r="C84" s="141"/>
      <c r="D84" s="73" t="s">
        <v>30</v>
      </c>
      <c r="E84" s="14">
        <v>0</v>
      </c>
      <c r="F84" s="14">
        <f t="shared" si="14"/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4"/>
      <c r="O84" s="141"/>
    </row>
    <row r="85" spans="1:15" ht="15" customHeight="1" x14ac:dyDescent="0.2">
      <c r="A85" s="145" t="s">
        <v>215</v>
      </c>
      <c r="B85" s="117" t="s">
        <v>216</v>
      </c>
      <c r="C85" s="139"/>
      <c r="D85" s="73" t="s">
        <v>2</v>
      </c>
      <c r="E85" s="14">
        <f>SUM(E86:E89)</f>
        <v>0</v>
      </c>
      <c r="F85" s="14">
        <f t="shared" si="14"/>
        <v>3000</v>
      </c>
      <c r="G85" s="14">
        <f t="shared" ref="G85:M85" si="22">SUM(G86:G89)</f>
        <v>3000</v>
      </c>
      <c r="H85" s="14">
        <f t="shared" si="22"/>
        <v>0</v>
      </c>
      <c r="I85" s="14">
        <f t="shared" si="22"/>
        <v>0</v>
      </c>
      <c r="J85" s="14">
        <f t="shared" si="22"/>
        <v>0</v>
      </c>
      <c r="K85" s="14">
        <f t="shared" si="22"/>
        <v>0</v>
      </c>
      <c r="L85" s="14">
        <f t="shared" si="22"/>
        <v>0</v>
      </c>
      <c r="M85" s="14">
        <f t="shared" si="22"/>
        <v>0</v>
      </c>
      <c r="N85" s="142"/>
      <c r="O85" s="139"/>
    </row>
    <row r="86" spans="1:15" ht="57.75" customHeight="1" x14ac:dyDescent="0.2">
      <c r="A86" s="145"/>
      <c r="B86" s="117"/>
      <c r="C86" s="140"/>
      <c r="D86" s="73" t="s">
        <v>1</v>
      </c>
      <c r="E86" s="14">
        <v>0</v>
      </c>
      <c r="F86" s="14">
        <f t="shared" si="14"/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3"/>
      <c r="O86" s="140"/>
    </row>
    <row r="87" spans="1:15" ht="69" customHeight="1" x14ac:dyDescent="0.2">
      <c r="A87" s="145"/>
      <c r="B87" s="117"/>
      <c r="C87" s="140"/>
      <c r="D87" s="73" t="s">
        <v>7</v>
      </c>
      <c r="E87" s="14">
        <v>0</v>
      </c>
      <c r="F87" s="14">
        <f t="shared" si="14"/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3"/>
      <c r="O87" s="140"/>
    </row>
    <row r="88" spans="1:15" ht="81" customHeight="1" x14ac:dyDescent="0.2">
      <c r="A88" s="145"/>
      <c r="B88" s="117"/>
      <c r="C88" s="140"/>
      <c r="D88" s="73" t="s">
        <v>16</v>
      </c>
      <c r="E88" s="14">
        <v>0</v>
      </c>
      <c r="F88" s="14">
        <f t="shared" si="14"/>
        <v>3000</v>
      </c>
      <c r="G88" s="14">
        <v>3000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3"/>
      <c r="O88" s="140"/>
    </row>
    <row r="89" spans="1:15" ht="36" customHeight="1" x14ac:dyDescent="0.2">
      <c r="A89" s="145"/>
      <c r="B89" s="117"/>
      <c r="C89" s="141"/>
      <c r="D89" s="73" t="s">
        <v>30</v>
      </c>
      <c r="E89" s="14">
        <v>0</v>
      </c>
      <c r="F89" s="14">
        <f t="shared" si="14"/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4"/>
      <c r="O89" s="141"/>
    </row>
    <row r="90" spans="1:15" ht="54" customHeight="1" x14ac:dyDescent="0.2">
      <c r="A90" s="145" t="s">
        <v>224</v>
      </c>
      <c r="B90" s="127" t="s">
        <v>357</v>
      </c>
      <c r="C90" s="139"/>
      <c r="D90" s="73" t="s">
        <v>2</v>
      </c>
      <c r="E90" s="14">
        <f>SUM(E91:E94)</f>
        <v>0</v>
      </c>
      <c r="F90" s="14">
        <f t="shared" ref="F90:F121" si="23">SUM(G90:K90)</f>
        <v>55555.6</v>
      </c>
      <c r="G90" s="14">
        <f t="shared" ref="G90:M90" si="24">SUM(G91:G94)</f>
        <v>55555.6</v>
      </c>
      <c r="H90" s="14">
        <f t="shared" si="24"/>
        <v>0</v>
      </c>
      <c r="I90" s="14">
        <f t="shared" si="24"/>
        <v>0</v>
      </c>
      <c r="J90" s="14">
        <f t="shared" si="24"/>
        <v>0</v>
      </c>
      <c r="K90" s="14">
        <f t="shared" si="24"/>
        <v>0</v>
      </c>
      <c r="L90" s="14">
        <f t="shared" si="24"/>
        <v>0</v>
      </c>
      <c r="M90" s="14">
        <f t="shared" si="24"/>
        <v>0</v>
      </c>
      <c r="N90" s="142"/>
      <c r="O90" s="139"/>
    </row>
    <row r="91" spans="1:15" ht="90" customHeight="1" x14ac:dyDescent="0.2">
      <c r="A91" s="145"/>
      <c r="B91" s="128"/>
      <c r="C91" s="140"/>
      <c r="D91" s="73" t="s">
        <v>1</v>
      </c>
      <c r="E91" s="14">
        <v>0</v>
      </c>
      <c r="F91" s="14">
        <f t="shared" si="23"/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3"/>
      <c r="O91" s="140"/>
    </row>
    <row r="92" spans="1:15" ht="95.25" customHeight="1" x14ac:dyDescent="0.2">
      <c r="A92" s="145"/>
      <c r="B92" s="128"/>
      <c r="C92" s="140"/>
      <c r="D92" s="73" t="s">
        <v>7</v>
      </c>
      <c r="E92" s="14">
        <v>0</v>
      </c>
      <c r="F92" s="14">
        <f t="shared" si="23"/>
        <v>50000</v>
      </c>
      <c r="G92" s="14">
        <v>50000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3"/>
      <c r="O92" s="140"/>
    </row>
    <row r="93" spans="1:15" ht="103.5" customHeight="1" x14ac:dyDescent="0.2">
      <c r="A93" s="145"/>
      <c r="B93" s="128"/>
      <c r="C93" s="140"/>
      <c r="D93" s="73" t="s">
        <v>16</v>
      </c>
      <c r="E93" s="14">
        <v>0</v>
      </c>
      <c r="F93" s="14">
        <f t="shared" si="23"/>
        <v>5555.6</v>
      </c>
      <c r="G93" s="14">
        <v>5555.6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3"/>
      <c r="O93" s="140"/>
    </row>
    <row r="94" spans="1:15" ht="46.5" customHeight="1" x14ac:dyDescent="0.2">
      <c r="A94" s="145"/>
      <c r="B94" s="129"/>
      <c r="C94" s="141"/>
      <c r="D94" s="73" t="s">
        <v>30</v>
      </c>
      <c r="E94" s="14">
        <v>0</v>
      </c>
      <c r="F94" s="14">
        <f t="shared" si="23"/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4"/>
      <c r="O94" s="141"/>
    </row>
    <row r="95" spans="1:15" ht="15" customHeight="1" x14ac:dyDescent="0.2">
      <c r="A95" s="145" t="s">
        <v>225</v>
      </c>
      <c r="B95" s="117" t="s">
        <v>226</v>
      </c>
      <c r="C95" s="139"/>
      <c r="D95" s="73" t="s">
        <v>2</v>
      </c>
      <c r="E95" s="14">
        <f>SUM(E96:E99)</f>
        <v>0</v>
      </c>
      <c r="F95" s="14">
        <f t="shared" si="23"/>
        <v>1500</v>
      </c>
      <c r="G95" s="14">
        <f t="shared" ref="G95:M95" si="25">SUM(G96:G99)</f>
        <v>1500</v>
      </c>
      <c r="H95" s="14">
        <f t="shared" si="25"/>
        <v>0</v>
      </c>
      <c r="I95" s="14">
        <f t="shared" si="25"/>
        <v>0</v>
      </c>
      <c r="J95" s="14">
        <f t="shared" si="25"/>
        <v>0</v>
      </c>
      <c r="K95" s="14">
        <f t="shared" si="25"/>
        <v>0</v>
      </c>
      <c r="L95" s="14">
        <f t="shared" si="25"/>
        <v>0</v>
      </c>
      <c r="M95" s="14">
        <f t="shared" si="25"/>
        <v>0</v>
      </c>
      <c r="N95" s="142"/>
      <c r="O95" s="139"/>
    </row>
    <row r="96" spans="1:15" ht="57.75" customHeight="1" x14ac:dyDescent="0.2">
      <c r="A96" s="145"/>
      <c r="B96" s="117"/>
      <c r="C96" s="140"/>
      <c r="D96" s="73" t="s">
        <v>1</v>
      </c>
      <c r="E96" s="14">
        <v>0</v>
      </c>
      <c r="F96" s="14">
        <f t="shared" si="23"/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3"/>
      <c r="O96" s="140"/>
    </row>
    <row r="97" spans="1:15" ht="69" customHeight="1" x14ac:dyDescent="0.2">
      <c r="A97" s="145"/>
      <c r="B97" s="117"/>
      <c r="C97" s="140"/>
      <c r="D97" s="73" t="s">
        <v>7</v>
      </c>
      <c r="E97" s="14">
        <v>0</v>
      </c>
      <c r="F97" s="14">
        <f t="shared" si="23"/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3"/>
      <c r="O97" s="140"/>
    </row>
    <row r="98" spans="1:15" ht="81" customHeight="1" x14ac:dyDescent="0.2">
      <c r="A98" s="145"/>
      <c r="B98" s="117"/>
      <c r="C98" s="140"/>
      <c r="D98" s="73" t="s">
        <v>16</v>
      </c>
      <c r="E98" s="14">
        <v>0</v>
      </c>
      <c r="F98" s="14">
        <f t="shared" si="23"/>
        <v>1500</v>
      </c>
      <c r="G98" s="14">
        <v>1500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3"/>
      <c r="O98" s="140"/>
    </row>
    <row r="99" spans="1:15" ht="36" customHeight="1" x14ac:dyDescent="0.2">
      <c r="A99" s="145"/>
      <c r="B99" s="117"/>
      <c r="C99" s="141"/>
      <c r="D99" s="73" t="s">
        <v>30</v>
      </c>
      <c r="E99" s="14">
        <v>0</v>
      </c>
      <c r="F99" s="14">
        <f t="shared" si="23"/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4"/>
      <c r="O99" s="141"/>
    </row>
    <row r="100" spans="1:15" ht="21" customHeight="1" x14ac:dyDescent="0.2">
      <c r="A100" s="145" t="s">
        <v>238</v>
      </c>
      <c r="B100" s="117" t="s">
        <v>236</v>
      </c>
      <c r="C100" s="139"/>
      <c r="D100" s="73" t="s">
        <v>2</v>
      </c>
      <c r="E100" s="14">
        <f>SUM(E101:E104)</f>
        <v>0</v>
      </c>
      <c r="F100" s="14">
        <f t="shared" si="23"/>
        <v>300</v>
      </c>
      <c r="G100" s="14">
        <f t="shared" ref="G100:M100" si="26">SUM(G101:G104)</f>
        <v>300</v>
      </c>
      <c r="H100" s="14">
        <f t="shared" si="26"/>
        <v>0</v>
      </c>
      <c r="I100" s="14">
        <f t="shared" si="26"/>
        <v>0</v>
      </c>
      <c r="J100" s="14">
        <f t="shared" si="26"/>
        <v>0</v>
      </c>
      <c r="K100" s="14">
        <f t="shared" si="26"/>
        <v>0</v>
      </c>
      <c r="L100" s="14">
        <f t="shared" si="26"/>
        <v>0</v>
      </c>
      <c r="M100" s="14">
        <f t="shared" si="26"/>
        <v>0</v>
      </c>
      <c r="N100" s="142"/>
      <c r="O100" s="139"/>
    </row>
    <row r="101" spans="1:15" ht="57.75" customHeight="1" x14ac:dyDescent="0.2">
      <c r="A101" s="145"/>
      <c r="B101" s="117"/>
      <c r="C101" s="140"/>
      <c r="D101" s="73" t="s">
        <v>1</v>
      </c>
      <c r="E101" s="14">
        <v>0</v>
      </c>
      <c r="F101" s="14">
        <f t="shared" si="23"/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3"/>
      <c r="O101" s="140"/>
    </row>
    <row r="102" spans="1:15" ht="69" customHeight="1" x14ac:dyDescent="0.2">
      <c r="A102" s="145"/>
      <c r="B102" s="117"/>
      <c r="C102" s="140"/>
      <c r="D102" s="73" t="s">
        <v>7</v>
      </c>
      <c r="E102" s="14">
        <v>0</v>
      </c>
      <c r="F102" s="14">
        <f t="shared" si="23"/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3"/>
      <c r="O102" s="140"/>
    </row>
    <row r="103" spans="1:15" ht="81" customHeight="1" x14ac:dyDescent="0.2">
      <c r="A103" s="145"/>
      <c r="B103" s="117"/>
      <c r="C103" s="140"/>
      <c r="D103" s="73" t="s">
        <v>16</v>
      </c>
      <c r="E103" s="14">
        <v>0</v>
      </c>
      <c r="F103" s="14">
        <f t="shared" si="23"/>
        <v>300</v>
      </c>
      <c r="G103" s="14">
        <v>300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3"/>
      <c r="O103" s="140"/>
    </row>
    <row r="104" spans="1:15" ht="36" customHeight="1" x14ac:dyDescent="0.2">
      <c r="A104" s="145"/>
      <c r="B104" s="117"/>
      <c r="C104" s="141"/>
      <c r="D104" s="73" t="s">
        <v>30</v>
      </c>
      <c r="E104" s="14">
        <v>0</v>
      </c>
      <c r="F104" s="14">
        <f t="shared" si="23"/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4"/>
      <c r="O104" s="141"/>
    </row>
    <row r="105" spans="1:15" ht="21" customHeight="1" x14ac:dyDescent="0.2">
      <c r="A105" s="145" t="s">
        <v>239</v>
      </c>
      <c r="B105" s="117" t="s">
        <v>235</v>
      </c>
      <c r="C105" s="139"/>
      <c r="D105" s="73" t="s">
        <v>2</v>
      </c>
      <c r="E105" s="14">
        <f>SUM(E106:E109)</f>
        <v>0</v>
      </c>
      <c r="F105" s="14">
        <f t="shared" si="23"/>
        <v>744.79</v>
      </c>
      <c r="G105" s="14">
        <f t="shared" ref="G105:M105" si="27">SUM(G106:G109)</f>
        <v>744.79</v>
      </c>
      <c r="H105" s="14">
        <f t="shared" si="27"/>
        <v>0</v>
      </c>
      <c r="I105" s="14">
        <f t="shared" si="27"/>
        <v>0</v>
      </c>
      <c r="J105" s="14">
        <f t="shared" si="27"/>
        <v>0</v>
      </c>
      <c r="K105" s="14">
        <f t="shared" si="27"/>
        <v>0</v>
      </c>
      <c r="L105" s="14">
        <f t="shared" si="27"/>
        <v>0</v>
      </c>
      <c r="M105" s="14">
        <f t="shared" si="27"/>
        <v>0</v>
      </c>
      <c r="N105" s="142"/>
      <c r="O105" s="139"/>
    </row>
    <row r="106" spans="1:15" ht="57.75" customHeight="1" x14ac:dyDescent="0.2">
      <c r="A106" s="145"/>
      <c r="B106" s="117"/>
      <c r="C106" s="140"/>
      <c r="D106" s="73" t="s">
        <v>1</v>
      </c>
      <c r="E106" s="14">
        <v>0</v>
      </c>
      <c r="F106" s="14">
        <f t="shared" si="23"/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3"/>
      <c r="O106" s="140"/>
    </row>
    <row r="107" spans="1:15" ht="69" customHeight="1" x14ac:dyDescent="0.2">
      <c r="A107" s="145"/>
      <c r="B107" s="117"/>
      <c r="C107" s="140"/>
      <c r="D107" s="73" t="s">
        <v>7</v>
      </c>
      <c r="E107" s="14">
        <v>0</v>
      </c>
      <c r="F107" s="14">
        <f t="shared" si="23"/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3"/>
      <c r="O107" s="140"/>
    </row>
    <row r="108" spans="1:15" ht="81" customHeight="1" x14ac:dyDescent="0.2">
      <c r="A108" s="145"/>
      <c r="B108" s="117"/>
      <c r="C108" s="140"/>
      <c r="D108" s="73" t="s">
        <v>16</v>
      </c>
      <c r="E108" s="14">
        <v>0</v>
      </c>
      <c r="F108" s="14">
        <f t="shared" si="23"/>
        <v>744.79</v>
      </c>
      <c r="G108" s="14">
        <v>744.79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3"/>
      <c r="O108" s="140"/>
    </row>
    <row r="109" spans="1:15" ht="36" customHeight="1" x14ac:dyDescent="0.2">
      <c r="A109" s="145"/>
      <c r="B109" s="117"/>
      <c r="C109" s="141"/>
      <c r="D109" s="73" t="s">
        <v>30</v>
      </c>
      <c r="E109" s="14">
        <v>0</v>
      </c>
      <c r="F109" s="14">
        <f t="shared" si="23"/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4"/>
      <c r="O109" s="141"/>
    </row>
    <row r="110" spans="1:15" ht="21" customHeight="1" x14ac:dyDescent="0.2">
      <c r="A110" s="145" t="s">
        <v>245</v>
      </c>
      <c r="B110" s="117" t="s">
        <v>242</v>
      </c>
      <c r="C110" s="139"/>
      <c r="D110" s="73" t="s">
        <v>2</v>
      </c>
      <c r="E110" s="14">
        <f>SUM(E111:E114)</f>
        <v>0</v>
      </c>
      <c r="F110" s="14">
        <f t="shared" si="23"/>
        <v>7626.31</v>
      </c>
      <c r="G110" s="14">
        <f t="shared" ref="G110:M110" si="28">SUM(G111:G114)</f>
        <v>7626.31</v>
      </c>
      <c r="H110" s="14">
        <f t="shared" si="28"/>
        <v>0</v>
      </c>
      <c r="I110" s="14">
        <f t="shared" si="28"/>
        <v>0</v>
      </c>
      <c r="J110" s="14">
        <f t="shared" si="28"/>
        <v>0</v>
      </c>
      <c r="K110" s="14">
        <f t="shared" si="28"/>
        <v>0</v>
      </c>
      <c r="L110" s="14">
        <f t="shared" si="28"/>
        <v>0</v>
      </c>
      <c r="M110" s="14">
        <f t="shared" si="28"/>
        <v>0</v>
      </c>
      <c r="N110" s="142"/>
      <c r="O110" s="139"/>
    </row>
    <row r="111" spans="1:15" ht="57.75" customHeight="1" x14ac:dyDescent="0.2">
      <c r="A111" s="145"/>
      <c r="B111" s="117"/>
      <c r="C111" s="140"/>
      <c r="D111" s="73" t="s">
        <v>1</v>
      </c>
      <c r="E111" s="14">
        <v>0</v>
      </c>
      <c r="F111" s="14">
        <f t="shared" si="23"/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3"/>
      <c r="O111" s="140"/>
    </row>
    <row r="112" spans="1:15" ht="69" customHeight="1" x14ac:dyDescent="0.2">
      <c r="A112" s="145"/>
      <c r="B112" s="117"/>
      <c r="C112" s="140"/>
      <c r="D112" s="73" t="s">
        <v>7</v>
      </c>
      <c r="E112" s="14">
        <v>0</v>
      </c>
      <c r="F112" s="14">
        <f t="shared" si="23"/>
        <v>7550.01</v>
      </c>
      <c r="G112" s="14">
        <v>7550.01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3"/>
      <c r="O112" s="140"/>
    </row>
    <row r="113" spans="1:16" ht="81" customHeight="1" x14ac:dyDescent="0.2">
      <c r="A113" s="145"/>
      <c r="B113" s="117"/>
      <c r="C113" s="140"/>
      <c r="D113" s="73" t="s">
        <v>16</v>
      </c>
      <c r="E113" s="14">
        <v>0</v>
      </c>
      <c r="F113" s="14">
        <f t="shared" si="23"/>
        <v>76.3</v>
      </c>
      <c r="G113" s="14">
        <v>76.3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3"/>
      <c r="O113" s="140"/>
    </row>
    <row r="114" spans="1:16" ht="36" customHeight="1" x14ac:dyDescent="0.2">
      <c r="A114" s="145"/>
      <c r="B114" s="117"/>
      <c r="C114" s="141"/>
      <c r="D114" s="73" t="s">
        <v>30</v>
      </c>
      <c r="E114" s="14">
        <v>0</v>
      </c>
      <c r="F114" s="14">
        <f t="shared" si="23"/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4"/>
      <c r="O114" s="141"/>
    </row>
    <row r="115" spans="1:16" ht="21" customHeight="1" x14ac:dyDescent="0.2">
      <c r="A115" s="145" t="s">
        <v>246</v>
      </c>
      <c r="B115" s="117" t="s">
        <v>244</v>
      </c>
      <c r="C115" s="139"/>
      <c r="D115" s="73" t="s">
        <v>2</v>
      </c>
      <c r="E115" s="14">
        <f>SUM(E116:E119)</f>
        <v>0</v>
      </c>
      <c r="F115" s="14">
        <f t="shared" si="23"/>
        <v>20000</v>
      </c>
      <c r="G115" s="14">
        <f t="shared" ref="G115:M115" si="29">SUM(G116:G119)</f>
        <v>20000</v>
      </c>
      <c r="H115" s="14">
        <f t="shared" si="29"/>
        <v>0</v>
      </c>
      <c r="I115" s="14">
        <f t="shared" si="29"/>
        <v>0</v>
      </c>
      <c r="J115" s="14">
        <f t="shared" si="29"/>
        <v>0</v>
      </c>
      <c r="K115" s="14">
        <f t="shared" si="29"/>
        <v>0</v>
      </c>
      <c r="L115" s="14">
        <f t="shared" si="29"/>
        <v>0</v>
      </c>
      <c r="M115" s="14">
        <f t="shared" si="29"/>
        <v>0</v>
      </c>
      <c r="N115" s="142"/>
      <c r="O115" s="139"/>
    </row>
    <row r="116" spans="1:16" ht="57.75" customHeight="1" x14ac:dyDescent="0.2">
      <c r="A116" s="145"/>
      <c r="B116" s="117"/>
      <c r="C116" s="140"/>
      <c r="D116" s="73" t="s">
        <v>1</v>
      </c>
      <c r="E116" s="14">
        <v>0</v>
      </c>
      <c r="F116" s="14">
        <f t="shared" si="23"/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3"/>
      <c r="O116" s="140"/>
    </row>
    <row r="117" spans="1:16" ht="69" customHeight="1" x14ac:dyDescent="0.2">
      <c r="A117" s="145"/>
      <c r="B117" s="117"/>
      <c r="C117" s="140"/>
      <c r="D117" s="73" t="s">
        <v>7</v>
      </c>
      <c r="E117" s="14">
        <v>0</v>
      </c>
      <c r="F117" s="14">
        <f t="shared" si="23"/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3"/>
      <c r="O117" s="140"/>
    </row>
    <row r="118" spans="1:16" ht="81" customHeight="1" x14ac:dyDescent="0.2">
      <c r="A118" s="145"/>
      <c r="B118" s="117"/>
      <c r="C118" s="140"/>
      <c r="D118" s="73" t="s">
        <v>16</v>
      </c>
      <c r="E118" s="14">
        <v>0</v>
      </c>
      <c r="F118" s="14">
        <f t="shared" si="23"/>
        <v>20000</v>
      </c>
      <c r="G118" s="14">
        <v>20000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3"/>
      <c r="O118" s="140"/>
    </row>
    <row r="119" spans="1:16" ht="36" customHeight="1" x14ac:dyDescent="0.2">
      <c r="A119" s="145"/>
      <c r="B119" s="117"/>
      <c r="C119" s="141"/>
      <c r="D119" s="73" t="s">
        <v>30</v>
      </c>
      <c r="E119" s="14">
        <v>0</v>
      </c>
      <c r="F119" s="14">
        <f t="shared" si="23"/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4"/>
      <c r="O119" s="141"/>
    </row>
    <row r="120" spans="1:16" ht="21" customHeight="1" x14ac:dyDescent="0.2">
      <c r="A120" s="145" t="s">
        <v>253</v>
      </c>
      <c r="B120" s="117" t="s">
        <v>346</v>
      </c>
      <c r="C120" s="139"/>
      <c r="D120" s="73" t="s">
        <v>2</v>
      </c>
      <c r="E120" s="14">
        <f>SUM(E121:E124)</f>
        <v>0</v>
      </c>
      <c r="F120" s="14">
        <f t="shared" si="23"/>
        <v>0</v>
      </c>
      <c r="G120" s="14">
        <f t="shared" ref="G120:M120" si="30">SUM(G121:G124)</f>
        <v>0</v>
      </c>
      <c r="H120" s="14">
        <f t="shared" si="30"/>
        <v>0</v>
      </c>
      <c r="I120" s="14">
        <f t="shared" si="30"/>
        <v>0</v>
      </c>
      <c r="J120" s="14">
        <f t="shared" si="30"/>
        <v>0</v>
      </c>
      <c r="K120" s="14">
        <f t="shared" si="30"/>
        <v>0</v>
      </c>
      <c r="L120" s="14">
        <f t="shared" si="30"/>
        <v>0</v>
      </c>
      <c r="M120" s="14">
        <f t="shared" si="30"/>
        <v>0</v>
      </c>
      <c r="N120" s="142"/>
      <c r="O120" s="139"/>
    </row>
    <row r="121" spans="1:16" ht="57.75" customHeight="1" x14ac:dyDescent="0.2">
      <c r="A121" s="145"/>
      <c r="B121" s="117"/>
      <c r="C121" s="140"/>
      <c r="D121" s="73" t="s">
        <v>1</v>
      </c>
      <c r="E121" s="14">
        <v>0</v>
      </c>
      <c r="F121" s="14">
        <f t="shared" si="2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3"/>
      <c r="O121" s="140"/>
    </row>
    <row r="122" spans="1:16" ht="69" customHeight="1" x14ac:dyDescent="0.2">
      <c r="A122" s="145"/>
      <c r="B122" s="117"/>
      <c r="C122" s="140"/>
      <c r="D122" s="73" t="s">
        <v>7</v>
      </c>
      <c r="E122" s="14">
        <v>0</v>
      </c>
      <c r="F122" s="14">
        <f t="shared" ref="F122:F139" si="31">SUM(G122:K122)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3"/>
      <c r="O122" s="140"/>
    </row>
    <row r="123" spans="1:16" ht="81" customHeight="1" x14ac:dyDescent="0.2">
      <c r="A123" s="145"/>
      <c r="B123" s="117"/>
      <c r="C123" s="140"/>
      <c r="D123" s="73" t="s">
        <v>16</v>
      </c>
      <c r="E123" s="14">
        <v>0</v>
      </c>
      <c r="F123" s="14">
        <f t="shared" si="31"/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3"/>
      <c r="O123" s="140"/>
    </row>
    <row r="124" spans="1:16" ht="36" customHeight="1" x14ac:dyDescent="0.2">
      <c r="A124" s="145"/>
      <c r="B124" s="117"/>
      <c r="C124" s="141"/>
      <c r="D124" s="73" t="s">
        <v>30</v>
      </c>
      <c r="E124" s="14">
        <v>0</v>
      </c>
      <c r="F124" s="14">
        <f t="shared" si="31"/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4"/>
      <c r="O124" s="141"/>
    </row>
    <row r="125" spans="1:16" ht="21" customHeight="1" x14ac:dyDescent="0.2">
      <c r="A125" s="145" t="s">
        <v>405</v>
      </c>
      <c r="B125" s="117" t="s">
        <v>408</v>
      </c>
      <c r="C125" s="139"/>
      <c r="D125" s="73" t="s">
        <v>2</v>
      </c>
      <c r="E125" s="14">
        <f>SUM(E126:E129)</f>
        <v>0</v>
      </c>
      <c r="F125" s="14">
        <f t="shared" si="31"/>
        <v>0</v>
      </c>
      <c r="G125" s="14">
        <f t="shared" ref="G125:M125" si="32">SUM(G126:G129)</f>
        <v>0</v>
      </c>
      <c r="H125" s="14">
        <f t="shared" si="32"/>
        <v>0</v>
      </c>
      <c r="I125" s="14">
        <f t="shared" si="32"/>
        <v>0</v>
      </c>
      <c r="J125" s="14">
        <f t="shared" si="32"/>
        <v>0</v>
      </c>
      <c r="K125" s="14">
        <f t="shared" si="32"/>
        <v>0</v>
      </c>
      <c r="L125" s="14">
        <f t="shared" si="32"/>
        <v>0</v>
      </c>
      <c r="M125" s="14">
        <f t="shared" si="32"/>
        <v>0</v>
      </c>
      <c r="N125" s="142"/>
      <c r="O125" s="139"/>
    </row>
    <row r="126" spans="1:16" ht="57.75" customHeight="1" x14ac:dyDescent="0.2">
      <c r="A126" s="145"/>
      <c r="B126" s="117"/>
      <c r="C126" s="140"/>
      <c r="D126" s="73" t="s">
        <v>1</v>
      </c>
      <c r="E126" s="14">
        <v>0</v>
      </c>
      <c r="F126" s="14">
        <f t="shared" si="31"/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3"/>
      <c r="O126" s="140"/>
    </row>
    <row r="127" spans="1:16" ht="69" customHeight="1" x14ac:dyDescent="0.2">
      <c r="A127" s="145"/>
      <c r="B127" s="117"/>
      <c r="C127" s="140"/>
      <c r="D127" s="73" t="s">
        <v>7</v>
      </c>
      <c r="E127" s="14">
        <v>0</v>
      </c>
      <c r="F127" s="14">
        <f t="shared" si="31"/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3"/>
      <c r="O127" s="140"/>
    </row>
    <row r="128" spans="1:16" ht="81" customHeight="1" x14ac:dyDescent="0.2">
      <c r="A128" s="145"/>
      <c r="B128" s="117"/>
      <c r="C128" s="140"/>
      <c r="D128" s="73" t="s">
        <v>16</v>
      </c>
      <c r="E128" s="14">
        <v>0</v>
      </c>
      <c r="F128" s="14">
        <f t="shared" si="31"/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3"/>
      <c r="O128" s="140"/>
      <c r="P128" s="29"/>
    </row>
    <row r="129" spans="1:16" ht="36" customHeight="1" x14ac:dyDescent="0.2">
      <c r="A129" s="145"/>
      <c r="B129" s="117"/>
      <c r="C129" s="141"/>
      <c r="D129" s="73" t="s">
        <v>30</v>
      </c>
      <c r="E129" s="14">
        <v>0</v>
      </c>
      <c r="F129" s="14">
        <f t="shared" si="31"/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4"/>
      <c r="O129" s="141"/>
    </row>
    <row r="130" spans="1:16" ht="21" customHeight="1" x14ac:dyDescent="0.2">
      <c r="A130" s="145" t="s">
        <v>406</v>
      </c>
      <c r="B130" s="117" t="s">
        <v>409</v>
      </c>
      <c r="C130" s="139"/>
      <c r="D130" s="73" t="s">
        <v>2</v>
      </c>
      <c r="E130" s="14">
        <f>SUM(E131:E134)</f>
        <v>0</v>
      </c>
      <c r="F130" s="14">
        <f t="shared" si="31"/>
        <v>0</v>
      </c>
      <c r="G130" s="14">
        <f t="shared" ref="G130:M130" si="33">SUM(G131:G134)</f>
        <v>0</v>
      </c>
      <c r="H130" s="14">
        <f t="shared" si="33"/>
        <v>0</v>
      </c>
      <c r="I130" s="14">
        <f t="shared" si="33"/>
        <v>0</v>
      </c>
      <c r="J130" s="14">
        <f t="shared" si="33"/>
        <v>0</v>
      </c>
      <c r="K130" s="14">
        <f t="shared" si="33"/>
        <v>0</v>
      </c>
      <c r="L130" s="14">
        <f t="shared" si="33"/>
        <v>0</v>
      </c>
      <c r="M130" s="14">
        <f t="shared" si="33"/>
        <v>0</v>
      </c>
      <c r="N130" s="142"/>
      <c r="O130" s="139"/>
    </row>
    <row r="131" spans="1:16" ht="57.75" customHeight="1" x14ac:dyDescent="0.2">
      <c r="A131" s="145"/>
      <c r="B131" s="117"/>
      <c r="C131" s="140"/>
      <c r="D131" s="73" t="s">
        <v>1</v>
      </c>
      <c r="E131" s="14">
        <v>0</v>
      </c>
      <c r="F131" s="14">
        <f t="shared" si="31"/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3"/>
      <c r="O131" s="140"/>
    </row>
    <row r="132" spans="1:16" ht="69" customHeight="1" x14ac:dyDescent="0.2">
      <c r="A132" s="145"/>
      <c r="B132" s="117"/>
      <c r="C132" s="140"/>
      <c r="D132" s="73" t="s">
        <v>7</v>
      </c>
      <c r="E132" s="14">
        <v>0</v>
      </c>
      <c r="F132" s="14">
        <f t="shared" si="31"/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3"/>
      <c r="O132" s="140"/>
    </row>
    <row r="133" spans="1:16" ht="81" customHeight="1" x14ac:dyDescent="0.2">
      <c r="A133" s="145"/>
      <c r="B133" s="117"/>
      <c r="C133" s="140"/>
      <c r="D133" s="73" t="s">
        <v>16</v>
      </c>
      <c r="E133" s="14">
        <v>0</v>
      </c>
      <c r="F133" s="14">
        <f t="shared" si="31"/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3"/>
      <c r="O133" s="140"/>
      <c r="P133" s="29"/>
    </row>
    <row r="134" spans="1:16" ht="36" customHeight="1" x14ac:dyDescent="0.2">
      <c r="A134" s="145"/>
      <c r="B134" s="117"/>
      <c r="C134" s="141"/>
      <c r="D134" s="73" t="s">
        <v>30</v>
      </c>
      <c r="E134" s="14">
        <v>0</v>
      </c>
      <c r="F134" s="14">
        <f t="shared" si="31"/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4"/>
      <c r="O134" s="141"/>
    </row>
    <row r="135" spans="1:16" ht="24" customHeight="1" x14ac:dyDescent="0.2">
      <c r="A135" s="157" t="s">
        <v>10</v>
      </c>
      <c r="B135" s="134" t="s">
        <v>47</v>
      </c>
      <c r="C135" s="157" t="s">
        <v>43</v>
      </c>
      <c r="D135" s="77" t="s">
        <v>2</v>
      </c>
      <c r="E135" s="78">
        <f>SUM(E136:E139)</f>
        <v>0</v>
      </c>
      <c r="F135" s="78">
        <f t="shared" si="31"/>
        <v>523641.21299999999</v>
      </c>
      <c r="G135" s="78">
        <f t="shared" ref="G135:M135" si="34">SUM(G136:G139)</f>
        <v>177641.21300000002</v>
      </c>
      <c r="H135" s="87">
        <f t="shared" si="34"/>
        <v>36000</v>
      </c>
      <c r="I135" s="78">
        <f t="shared" si="34"/>
        <v>155000</v>
      </c>
      <c r="J135" s="78">
        <f t="shared" si="34"/>
        <v>155000</v>
      </c>
      <c r="K135" s="78">
        <f t="shared" si="34"/>
        <v>0</v>
      </c>
      <c r="L135" s="78">
        <f t="shared" si="34"/>
        <v>0</v>
      </c>
      <c r="M135" s="78">
        <f t="shared" si="34"/>
        <v>0</v>
      </c>
      <c r="N135" s="142" t="s">
        <v>77</v>
      </c>
      <c r="O135" s="124" t="s">
        <v>386</v>
      </c>
    </row>
    <row r="136" spans="1:16" ht="51" customHeight="1" x14ac:dyDescent="0.2">
      <c r="A136" s="158"/>
      <c r="B136" s="135"/>
      <c r="C136" s="158"/>
      <c r="D136" s="77" t="s">
        <v>1</v>
      </c>
      <c r="E136" s="78">
        <f>E141+E146+E151+E156+E161+E166+E171+E176+E181+E186+E191+E196+E201+E206+E211+E216+E221+E226+E231+E236+E241+E246+E251+E256+E261+E266+E271+E276+E281+E286+E291+E296+E301+E306+E311</f>
        <v>0</v>
      </c>
      <c r="F136" s="78">
        <f t="shared" si="31"/>
        <v>4535.7299999999996</v>
      </c>
      <c r="G136" s="78">
        <f>G141+G146+G151+G156+G161+G166+G171+G176+G181+G186+G191+G196+G201+G206+G211+G216+G221+G226+G231+G236+G241+G246+G251+G256+G261+G266+G271+G276+G281+G286+G291+G296+G301+G306+G311+G316+G321</f>
        <v>4535.7299999999996</v>
      </c>
      <c r="H136" s="87">
        <f t="shared" ref="H136:M136" si="35">H141+H146+H151+H156+H161+H166+H171+H176+H181+H186+H191+H196+H201+H206+H211+H216+H221+H226+H231+H236+H241+H246+H251+H256+H261+H266+H271+H276+H281+H286+H291+H296+H301+H306+H311</f>
        <v>0</v>
      </c>
      <c r="I136" s="78">
        <f t="shared" si="35"/>
        <v>0</v>
      </c>
      <c r="J136" s="78">
        <f t="shared" si="35"/>
        <v>0</v>
      </c>
      <c r="K136" s="78">
        <f t="shared" si="35"/>
        <v>0</v>
      </c>
      <c r="L136" s="78">
        <f t="shared" si="35"/>
        <v>0</v>
      </c>
      <c r="M136" s="78">
        <f t="shared" si="35"/>
        <v>0</v>
      </c>
      <c r="N136" s="143"/>
      <c r="O136" s="125"/>
    </row>
    <row r="137" spans="1:16" ht="66" customHeight="1" x14ac:dyDescent="0.2">
      <c r="A137" s="158"/>
      <c r="B137" s="135"/>
      <c r="C137" s="158"/>
      <c r="D137" s="77" t="s">
        <v>7</v>
      </c>
      <c r="E137" s="78">
        <f t="shared" ref="E137:K137" si="36">E142+E147+E152+E157+E162+E167+E172+E177+E182+E187+E192+E197+E202+E207+E212+E217+E222+E227+E232+E237+E242+E247+E252+E257+E262+E267+E272+E277+E282+E287+E292+E297+E302+E307+E312</f>
        <v>0</v>
      </c>
      <c r="F137" s="78">
        <f t="shared" si="31"/>
        <v>3863.7700000000004</v>
      </c>
      <c r="G137" s="78">
        <f>G142+G147+G152+G157+G162+G167+G172+G177+G182+G187+G192+G197+G202+G207+G212+G217+G222+G227+G232+G237+G242+G247+G252+G257+G262+G267+G272+G277+G282+G287+G292+G297+G302+G307+G312+G317+G322</f>
        <v>3863.7700000000004</v>
      </c>
      <c r="H137" s="87">
        <f t="shared" si="36"/>
        <v>0</v>
      </c>
      <c r="I137" s="78">
        <f t="shared" si="36"/>
        <v>0</v>
      </c>
      <c r="J137" s="78">
        <f t="shared" si="36"/>
        <v>0</v>
      </c>
      <c r="K137" s="78">
        <f t="shared" si="36"/>
        <v>0</v>
      </c>
      <c r="L137" s="78">
        <f>L142+L147+L152+L157+L162+L167+L172+L177+L182+L187+L192+L197+L202+L207+L212+L217+L222+L227+L232+L237+L242+L247+L252+L257+L262+L267+L272+L277+L282+L287+L292+L297+L302+L307+L312</f>
        <v>0</v>
      </c>
      <c r="M137" s="78">
        <f>M142+M147+M152+M157+M162+M167+M172+M177+M182+M187+M192+M197+M202+M207+M212+M217+M222+M227+M232+M237+M242+M247+M252+M257+M262+M267+M272+M277+M282+M287+M292+M297+M302+M307+M312</f>
        <v>0</v>
      </c>
      <c r="N137" s="143"/>
      <c r="O137" s="125"/>
    </row>
    <row r="138" spans="1:16" ht="79.5" customHeight="1" x14ac:dyDescent="0.2">
      <c r="A138" s="158"/>
      <c r="B138" s="135"/>
      <c r="C138" s="158"/>
      <c r="D138" s="77" t="s">
        <v>16</v>
      </c>
      <c r="E138" s="78">
        <f>E143+E148+E153+E158+E163+E168+E173+E178+E183+E188+E193+E198+E203+E208+E213+E218+E223+E228+E233+E238+E243+E248+E253+E258+E263+E268+E273+E278+E283+E288+E293+E298+E303+E308+E313</f>
        <v>0</v>
      </c>
      <c r="F138" s="78">
        <f t="shared" si="31"/>
        <v>515241.71299999999</v>
      </c>
      <c r="G138" s="78">
        <f>G143+G148+G153+G158+G163+G168+G173+G178+G183+G188+G193+G198+G203+G208+G213+G218+G223+G228+G233+G238+G243+G248+G253+G258+G263+G268+G273+G278+G283+G288+G293+G298+G303+G308+G313+G318+G323+G328+G333+G338+G343+G348</f>
        <v>169241.71300000002</v>
      </c>
      <c r="H138" s="87">
        <f t="shared" ref="H138:K139" si="37">H143+H148+H153+H158+H163+H168+H173+H178+H183+H188+H193+H198+H203+H208+H213+H218+H223+H228+H233+H238+H243+H248+H253+H258+H263+H268+H273+H278+H283+H288+H293+H298+H303+H308+H313+H318</f>
        <v>36000</v>
      </c>
      <c r="I138" s="78">
        <f>I143+I148+I153+I158+I163+I168+I173+I178+I183+I188+I193+I198+I203+I208+I213+I218+I223+I228+I233+I238+I243+I248+I253+I258+I263+I268+I273+I278+I283+I288+I293+I298+I303+I308+I313+I318</f>
        <v>155000</v>
      </c>
      <c r="J138" s="78">
        <f t="shared" si="37"/>
        <v>155000</v>
      </c>
      <c r="K138" s="78">
        <f t="shared" si="37"/>
        <v>0</v>
      </c>
      <c r="L138" s="78">
        <f>L143+L148+L153+L158+L163+L168+L173+L178+L183+L188+L193+L198+L203+L208+L213+L218+L223+L228+L233+L238+L243+L248+L253+L258+L263+L268+L273+L278+L283+L288+L293+L298+L303+L308+L313+L318</f>
        <v>0</v>
      </c>
      <c r="M138" s="78">
        <f>M143+M148+M153+M158+M163+M168+M173+M178+M183+M188+M193+M198+M203+M208+M213+M218+M223+M228+M233+M238+M243+M248+M253+M258+M263+M268+M273+M278+M283+M288+M293+M298+M303+M308+M313+M318</f>
        <v>0</v>
      </c>
      <c r="N138" s="143"/>
      <c r="O138" s="125"/>
    </row>
    <row r="139" spans="1:16" ht="34.5" customHeight="1" x14ac:dyDescent="0.2">
      <c r="A139" s="159"/>
      <c r="B139" s="136"/>
      <c r="C139" s="159"/>
      <c r="D139" s="77" t="s">
        <v>30</v>
      </c>
      <c r="E139" s="78">
        <f>E144+E149+E154+E159+E164+E169+E174+E179+E184+E189+E194+E199+E204+E209+E214+E219+E224+E229+E234+E239+E244+E249+E254+E259+E264+E269+E274+E279+E284+E289+E294+E299+E304+E309+E314+E319</f>
        <v>0</v>
      </c>
      <c r="F139" s="78">
        <f t="shared" si="31"/>
        <v>0</v>
      </c>
      <c r="G139" s="78">
        <f>G144+G149+G154+G159+G164+G169+G174+G179+G184+G189+G194+G199+G204+G209+G214+G219+G224+G229+G234+G239+G244+G249+G254+G259+G264+G269+G274+G279+G284+G289+G294+G299+G304+G309+G314+G319+G324</f>
        <v>0</v>
      </c>
      <c r="H139" s="87">
        <f t="shared" si="37"/>
        <v>0</v>
      </c>
      <c r="I139" s="78">
        <f t="shared" si="37"/>
        <v>0</v>
      </c>
      <c r="J139" s="78">
        <f t="shared" si="37"/>
        <v>0</v>
      </c>
      <c r="K139" s="78">
        <f t="shared" si="37"/>
        <v>0</v>
      </c>
      <c r="L139" s="78">
        <f>L144+L149+L154+L159+L164+L169+L174+L179+L184+L189+L194+L199+L204+L209+L214+L219+L224+L229+L234+L239+L244+L249+L254+L259+L264+L269+L274+L279+L284+L289+L294+L299+L304+L309+L314+L319</f>
        <v>0</v>
      </c>
      <c r="M139" s="78">
        <f>M144+M149+M154+M159+M164+M169+M174+M179+M184+M189+M194+M199+M204+M209+M214+M219+M224+M229+M234+M239+M244+M249+M254+M259+M264+M269+M274+M279+M284+M289+M294+M299+M304+M309+M314+M319</f>
        <v>0</v>
      </c>
      <c r="N139" s="144"/>
      <c r="O139" s="126"/>
    </row>
    <row r="140" spans="1:16" ht="15" customHeight="1" x14ac:dyDescent="0.2">
      <c r="A140" s="149" t="s">
        <v>13</v>
      </c>
      <c r="B140" s="124" t="s">
        <v>48</v>
      </c>
      <c r="C140" s="139"/>
      <c r="D140" s="73" t="s">
        <v>2</v>
      </c>
      <c r="E140" s="14">
        <f>SUM(E141:E144)</f>
        <v>0</v>
      </c>
      <c r="F140" s="14">
        <f t="shared" ref="F140:F203" si="38">SUM(G140:K140)</f>
        <v>14724.810000000001</v>
      </c>
      <c r="G140" s="14">
        <f t="shared" ref="G140:M140" si="39">SUM(G141:G144)</f>
        <v>4724.8100000000004</v>
      </c>
      <c r="H140" s="14">
        <f t="shared" si="39"/>
        <v>0</v>
      </c>
      <c r="I140" s="14">
        <f t="shared" si="39"/>
        <v>5000</v>
      </c>
      <c r="J140" s="14">
        <f t="shared" si="39"/>
        <v>5000</v>
      </c>
      <c r="K140" s="14">
        <f t="shared" si="39"/>
        <v>0</v>
      </c>
      <c r="L140" s="14">
        <f t="shared" si="39"/>
        <v>0</v>
      </c>
      <c r="M140" s="14">
        <f t="shared" si="39"/>
        <v>0</v>
      </c>
      <c r="N140" s="138"/>
      <c r="O140" s="145"/>
    </row>
    <row r="141" spans="1:16" ht="45" x14ac:dyDescent="0.2">
      <c r="A141" s="150"/>
      <c r="B141" s="125"/>
      <c r="C141" s="140"/>
      <c r="D141" s="73" t="s">
        <v>1</v>
      </c>
      <c r="E141" s="14">
        <v>0</v>
      </c>
      <c r="F141" s="14">
        <f t="shared" si="38"/>
        <v>98.29</v>
      </c>
      <c r="G141" s="14">
        <v>98.29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38"/>
      <c r="O141" s="145"/>
    </row>
    <row r="142" spans="1:16" ht="45" x14ac:dyDescent="0.2">
      <c r="A142" s="150"/>
      <c r="B142" s="125"/>
      <c r="C142" s="140"/>
      <c r="D142" s="73" t="s">
        <v>7</v>
      </c>
      <c r="E142" s="14">
        <v>0</v>
      </c>
      <c r="F142" s="14">
        <f t="shared" si="38"/>
        <v>83.72</v>
      </c>
      <c r="G142" s="14">
        <v>83.72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38"/>
      <c r="O142" s="145"/>
    </row>
    <row r="143" spans="1:16" ht="45" x14ac:dyDescent="0.2">
      <c r="A143" s="150"/>
      <c r="B143" s="125"/>
      <c r="C143" s="140"/>
      <c r="D143" s="73" t="s">
        <v>16</v>
      </c>
      <c r="E143" s="14">
        <v>0</v>
      </c>
      <c r="F143" s="14">
        <f t="shared" si="38"/>
        <v>14542.8</v>
      </c>
      <c r="G143" s="14">
        <v>4542.8</v>
      </c>
      <c r="H143" s="14">
        <v>0</v>
      </c>
      <c r="I143" s="14">
        <v>5000</v>
      </c>
      <c r="J143" s="14">
        <v>5000</v>
      </c>
      <c r="K143" s="14">
        <v>0</v>
      </c>
      <c r="L143" s="14">
        <v>0</v>
      </c>
      <c r="M143" s="14">
        <v>0</v>
      </c>
      <c r="N143" s="138"/>
      <c r="O143" s="145"/>
    </row>
    <row r="144" spans="1:16" ht="30" x14ac:dyDescent="0.2">
      <c r="A144" s="151"/>
      <c r="B144" s="126"/>
      <c r="C144" s="141"/>
      <c r="D144" s="73" t="s">
        <v>30</v>
      </c>
      <c r="E144" s="14">
        <v>0</v>
      </c>
      <c r="F144" s="14">
        <f t="shared" si="38"/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38"/>
      <c r="O144" s="145"/>
    </row>
    <row r="145" spans="1:15" ht="15" x14ac:dyDescent="0.2">
      <c r="A145" s="149" t="s">
        <v>29</v>
      </c>
      <c r="B145" s="104" t="s">
        <v>49</v>
      </c>
      <c r="C145" s="139"/>
      <c r="D145" s="73" t="s">
        <v>2</v>
      </c>
      <c r="E145" s="14">
        <f>SUM(E146:E149)</f>
        <v>0</v>
      </c>
      <c r="F145" s="14">
        <f t="shared" si="38"/>
        <v>336410.47</v>
      </c>
      <c r="G145" s="14">
        <f t="shared" ref="G145:M145" si="40">SUM(G146:G149)</f>
        <v>410.47</v>
      </c>
      <c r="H145" s="14">
        <f t="shared" si="40"/>
        <v>36000</v>
      </c>
      <c r="I145" s="14">
        <f t="shared" si="40"/>
        <v>150000</v>
      </c>
      <c r="J145" s="14">
        <f t="shared" si="40"/>
        <v>150000</v>
      </c>
      <c r="K145" s="14">
        <f t="shared" si="40"/>
        <v>0</v>
      </c>
      <c r="L145" s="14">
        <f t="shared" si="40"/>
        <v>0</v>
      </c>
      <c r="M145" s="14">
        <f t="shared" si="40"/>
        <v>0</v>
      </c>
      <c r="N145" s="138"/>
      <c r="O145" s="145"/>
    </row>
    <row r="146" spans="1:15" ht="45" x14ac:dyDescent="0.2">
      <c r="A146" s="150"/>
      <c r="B146" s="105"/>
      <c r="C146" s="140"/>
      <c r="D146" s="73" t="s">
        <v>1</v>
      </c>
      <c r="E146" s="14">
        <v>0</v>
      </c>
      <c r="F146" s="14">
        <f t="shared" si="38"/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38"/>
      <c r="O146" s="145"/>
    </row>
    <row r="147" spans="1:15" ht="45" x14ac:dyDescent="0.2">
      <c r="A147" s="150"/>
      <c r="B147" s="105"/>
      <c r="C147" s="140"/>
      <c r="D147" s="73" t="s">
        <v>7</v>
      </c>
      <c r="E147" s="14">
        <v>0</v>
      </c>
      <c r="F147" s="14">
        <f t="shared" si="38"/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38"/>
      <c r="O147" s="145"/>
    </row>
    <row r="148" spans="1:15" ht="45" x14ac:dyDescent="0.2">
      <c r="A148" s="150"/>
      <c r="B148" s="105"/>
      <c r="C148" s="140"/>
      <c r="D148" s="73" t="s">
        <v>16</v>
      </c>
      <c r="E148" s="14">
        <v>0</v>
      </c>
      <c r="F148" s="14">
        <f t="shared" si="38"/>
        <v>336410.47</v>
      </c>
      <c r="G148" s="14">
        <v>410.47</v>
      </c>
      <c r="H148" s="14">
        <v>36000</v>
      </c>
      <c r="I148" s="14">
        <v>150000</v>
      </c>
      <c r="J148" s="14">
        <v>150000</v>
      </c>
      <c r="K148" s="14">
        <v>0</v>
      </c>
      <c r="L148" s="14">
        <v>0</v>
      </c>
      <c r="M148" s="14">
        <v>0</v>
      </c>
      <c r="N148" s="138"/>
      <c r="O148" s="145"/>
    </row>
    <row r="149" spans="1:15" ht="30" x14ac:dyDescent="0.2">
      <c r="A149" s="151"/>
      <c r="B149" s="106"/>
      <c r="C149" s="141"/>
      <c r="D149" s="73" t="s">
        <v>30</v>
      </c>
      <c r="E149" s="14">
        <v>0</v>
      </c>
      <c r="F149" s="14">
        <f t="shared" si="38"/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38"/>
      <c r="O149" s="145"/>
    </row>
    <row r="150" spans="1:15" ht="15" x14ac:dyDescent="0.2">
      <c r="A150" s="149" t="s">
        <v>33</v>
      </c>
      <c r="B150" s="108" t="s">
        <v>158</v>
      </c>
      <c r="C150" s="139"/>
      <c r="D150" s="73" t="s">
        <v>2</v>
      </c>
      <c r="E150" s="14">
        <f>SUM(E151:E154)</f>
        <v>0</v>
      </c>
      <c r="F150" s="14">
        <f t="shared" si="38"/>
        <v>4657.17</v>
      </c>
      <c r="G150" s="14">
        <f t="shared" ref="G150:M150" si="41">SUM(G151:G154)</f>
        <v>4657.17</v>
      </c>
      <c r="H150" s="14">
        <f t="shared" si="41"/>
        <v>0</v>
      </c>
      <c r="I150" s="14">
        <f t="shared" si="41"/>
        <v>0</v>
      </c>
      <c r="J150" s="14">
        <f t="shared" si="41"/>
        <v>0</v>
      </c>
      <c r="K150" s="14">
        <f t="shared" si="41"/>
        <v>0</v>
      </c>
      <c r="L150" s="14">
        <f t="shared" si="41"/>
        <v>0</v>
      </c>
      <c r="M150" s="14">
        <f t="shared" si="41"/>
        <v>0</v>
      </c>
      <c r="N150" s="138"/>
      <c r="O150" s="145"/>
    </row>
    <row r="151" spans="1:15" ht="45" x14ac:dyDescent="0.2">
      <c r="A151" s="150"/>
      <c r="B151" s="108"/>
      <c r="C151" s="140"/>
      <c r="D151" s="73" t="s">
        <v>1</v>
      </c>
      <c r="E151" s="14">
        <v>0</v>
      </c>
      <c r="F151" s="14">
        <f t="shared" si="38"/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8"/>
      <c r="O151" s="145"/>
    </row>
    <row r="152" spans="1:15" ht="45" x14ac:dyDescent="0.2">
      <c r="A152" s="150"/>
      <c r="B152" s="108"/>
      <c r="C152" s="140"/>
      <c r="D152" s="73" t="s">
        <v>7</v>
      </c>
      <c r="E152" s="14">
        <v>0</v>
      </c>
      <c r="F152" s="14">
        <f t="shared" si="38"/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8"/>
      <c r="O152" s="145"/>
    </row>
    <row r="153" spans="1:15" ht="45" x14ac:dyDescent="0.2">
      <c r="A153" s="150"/>
      <c r="B153" s="108"/>
      <c r="C153" s="140"/>
      <c r="D153" s="73" t="s">
        <v>16</v>
      </c>
      <c r="E153" s="14">
        <v>0</v>
      </c>
      <c r="F153" s="14">
        <f t="shared" si="38"/>
        <v>4657.17</v>
      </c>
      <c r="G153" s="13">
        <v>4657.17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8"/>
      <c r="O153" s="145"/>
    </row>
    <row r="154" spans="1:15" ht="30" x14ac:dyDescent="0.2">
      <c r="A154" s="151"/>
      <c r="B154" s="108"/>
      <c r="C154" s="141"/>
      <c r="D154" s="73" t="s">
        <v>30</v>
      </c>
      <c r="E154" s="14">
        <v>0</v>
      </c>
      <c r="F154" s="14">
        <f t="shared" si="38"/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8"/>
      <c r="O154" s="145"/>
    </row>
    <row r="155" spans="1:15" ht="15" customHeight="1" x14ac:dyDescent="0.2">
      <c r="A155" s="149" t="s">
        <v>125</v>
      </c>
      <c r="B155" s="104" t="s">
        <v>157</v>
      </c>
      <c r="C155" s="139"/>
      <c r="D155" s="73" t="s">
        <v>2</v>
      </c>
      <c r="E155" s="14">
        <f>SUM(E156:E159)</f>
        <v>0</v>
      </c>
      <c r="F155" s="14">
        <f t="shared" si="38"/>
        <v>1839.19</v>
      </c>
      <c r="G155" s="14">
        <f t="shared" ref="G155:M155" si="42">SUM(G156:G159)</f>
        <v>1839.19</v>
      </c>
      <c r="H155" s="14">
        <f t="shared" si="42"/>
        <v>0</v>
      </c>
      <c r="I155" s="14">
        <f t="shared" si="42"/>
        <v>0</v>
      </c>
      <c r="J155" s="14">
        <f t="shared" si="42"/>
        <v>0</v>
      </c>
      <c r="K155" s="14">
        <f t="shared" si="42"/>
        <v>0</v>
      </c>
      <c r="L155" s="14">
        <f t="shared" si="42"/>
        <v>0</v>
      </c>
      <c r="M155" s="14">
        <f t="shared" si="42"/>
        <v>0</v>
      </c>
      <c r="N155" s="138"/>
      <c r="O155" s="145"/>
    </row>
    <row r="156" spans="1:15" ht="45" x14ac:dyDescent="0.2">
      <c r="A156" s="150"/>
      <c r="B156" s="105"/>
      <c r="C156" s="140"/>
      <c r="D156" s="73" t="s">
        <v>1</v>
      </c>
      <c r="E156" s="14">
        <v>0</v>
      </c>
      <c r="F156" s="14">
        <f t="shared" si="38"/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8"/>
      <c r="O156" s="145"/>
    </row>
    <row r="157" spans="1:15" ht="45" x14ac:dyDescent="0.2">
      <c r="A157" s="150"/>
      <c r="B157" s="105"/>
      <c r="C157" s="140"/>
      <c r="D157" s="73" t="s">
        <v>7</v>
      </c>
      <c r="E157" s="14">
        <v>0</v>
      </c>
      <c r="F157" s="14">
        <f t="shared" si="38"/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8"/>
      <c r="O157" s="145"/>
    </row>
    <row r="158" spans="1:15" ht="45" x14ac:dyDescent="0.2">
      <c r="A158" s="150"/>
      <c r="B158" s="105"/>
      <c r="C158" s="140"/>
      <c r="D158" s="73" t="s">
        <v>16</v>
      </c>
      <c r="E158" s="14">
        <v>0</v>
      </c>
      <c r="F158" s="14">
        <f t="shared" si="38"/>
        <v>1839.19</v>
      </c>
      <c r="G158" s="13">
        <v>1839.19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8"/>
      <c r="O158" s="145"/>
    </row>
    <row r="159" spans="1:15" ht="30" x14ac:dyDescent="0.2">
      <c r="A159" s="151"/>
      <c r="B159" s="106"/>
      <c r="C159" s="141"/>
      <c r="D159" s="73" t="s">
        <v>30</v>
      </c>
      <c r="E159" s="14">
        <v>0</v>
      </c>
      <c r="F159" s="14">
        <f t="shared" si="38"/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8"/>
      <c r="O159" s="145"/>
    </row>
    <row r="160" spans="1:15" ht="15" x14ac:dyDescent="0.2">
      <c r="A160" s="149" t="s">
        <v>126</v>
      </c>
      <c r="B160" s="108" t="s">
        <v>94</v>
      </c>
      <c r="C160" s="139"/>
      <c r="D160" s="73" t="s">
        <v>2</v>
      </c>
      <c r="E160" s="14">
        <f>SUM(E161:E164)</f>
        <v>0</v>
      </c>
      <c r="F160" s="14">
        <f t="shared" si="38"/>
        <v>725.41</v>
      </c>
      <c r="G160" s="14">
        <f t="shared" ref="G160:M160" si="43">SUM(G161:G164)</f>
        <v>725.41</v>
      </c>
      <c r="H160" s="14">
        <f t="shared" si="43"/>
        <v>0</v>
      </c>
      <c r="I160" s="14">
        <f t="shared" si="43"/>
        <v>0</v>
      </c>
      <c r="J160" s="14">
        <f t="shared" si="43"/>
        <v>0</v>
      </c>
      <c r="K160" s="14">
        <f t="shared" si="43"/>
        <v>0</v>
      </c>
      <c r="L160" s="14">
        <f t="shared" si="43"/>
        <v>0</v>
      </c>
      <c r="M160" s="14">
        <f t="shared" si="43"/>
        <v>0</v>
      </c>
      <c r="N160" s="138"/>
      <c r="O160" s="145"/>
    </row>
    <row r="161" spans="1:15" ht="45" x14ac:dyDescent="0.2">
      <c r="A161" s="150"/>
      <c r="B161" s="108"/>
      <c r="C161" s="140"/>
      <c r="D161" s="73" t="s">
        <v>1</v>
      </c>
      <c r="E161" s="14">
        <v>0</v>
      </c>
      <c r="F161" s="14">
        <f t="shared" si="38"/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8"/>
      <c r="O161" s="145"/>
    </row>
    <row r="162" spans="1:15" ht="45" x14ac:dyDescent="0.2">
      <c r="A162" s="150"/>
      <c r="B162" s="108"/>
      <c r="C162" s="140"/>
      <c r="D162" s="73" t="s">
        <v>7</v>
      </c>
      <c r="E162" s="14">
        <v>0</v>
      </c>
      <c r="F162" s="14">
        <f t="shared" si="38"/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8"/>
      <c r="O162" s="145"/>
    </row>
    <row r="163" spans="1:15" ht="45" x14ac:dyDescent="0.2">
      <c r="A163" s="150"/>
      <c r="B163" s="108"/>
      <c r="C163" s="140"/>
      <c r="D163" s="73" t="s">
        <v>16</v>
      </c>
      <c r="E163" s="14">
        <v>0</v>
      </c>
      <c r="F163" s="14">
        <f t="shared" si="38"/>
        <v>725.41</v>
      </c>
      <c r="G163" s="13">
        <v>725.41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8"/>
      <c r="O163" s="145"/>
    </row>
    <row r="164" spans="1:15" ht="30" x14ac:dyDescent="0.2">
      <c r="A164" s="151"/>
      <c r="B164" s="108"/>
      <c r="C164" s="141"/>
      <c r="D164" s="73" t="s">
        <v>30</v>
      </c>
      <c r="E164" s="14">
        <v>0</v>
      </c>
      <c r="F164" s="14">
        <f t="shared" si="38"/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8"/>
      <c r="O164" s="145"/>
    </row>
    <row r="165" spans="1:15" ht="15" x14ac:dyDescent="0.2">
      <c r="A165" s="149" t="s">
        <v>127</v>
      </c>
      <c r="B165" s="108" t="s">
        <v>95</v>
      </c>
      <c r="C165" s="139"/>
      <c r="D165" s="73" t="s">
        <v>2</v>
      </c>
      <c r="E165" s="14">
        <f>SUM(E166:E169)</f>
        <v>0</v>
      </c>
      <c r="F165" s="14">
        <f t="shared" si="38"/>
        <v>665.4</v>
      </c>
      <c r="G165" s="14">
        <f t="shared" ref="G165:M165" si="44">SUM(G166:G169)</f>
        <v>665.4</v>
      </c>
      <c r="H165" s="14">
        <f t="shared" si="44"/>
        <v>0</v>
      </c>
      <c r="I165" s="14">
        <f t="shared" si="44"/>
        <v>0</v>
      </c>
      <c r="J165" s="14">
        <f t="shared" si="44"/>
        <v>0</v>
      </c>
      <c r="K165" s="14">
        <f t="shared" si="44"/>
        <v>0</v>
      </c>
      <c r="L165" s="14">
        <f t="shared" si="44"/>
        <v>0</v>
      </c>
      <c r="M165" s="14">
        <f t="shared" si="44"/>
        <v>0</v>
      </c>
      <c r="N165" s="138"/>
      <c r="O165" s="145"/>
    </row>
    <row r="166" spans="1:15" ht="45" x14ac:dyDescent="0.2">
      <c r="A166" s="150"/>
      <c r="B166" s="108"/>
      <c r="C166" s="140"/>
      <c r="D166" s="73" t="s">
        <v>1</v>
      </c>
      <c r="E166" s="14">
        <v>0</v>
      </c>
      <c r="F166" s="14">
        <f t="shared" si="38"/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8"/>
      <c r="O166" s="145"/>
    </row>
    <row r="167" spans="1:15" ht="45" x14ac:dyDescent="0.2">
      <c r="A167" s="150"/>
      <c r="B167" s="108"/>
      <c r="C167" s="140"/>
      <c r="D167" s="73" t="s">
        <v>7</v>
      </c>
      <c r="E167" s="14">
        <v>0</v>
      </c>
      <c r="F167" s="14">
        <f t="shared" si="38"/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8"/>
      <c r="O167" s="145"/>
    </row>
    <row r="168" spans="1:15" ht="45" x14ac:dyDescent="0.2">
      <c r="A168" s="150"/>
      <c r="B168" s="108"/>
      <c r="C168" s="140"/>
      <c r="D168" s="73" t="s">
        <v>16</v>
      </c>
      <c r="E168" s="14">
        <v>0</v>
      </c>
      <c r="F168" s="14">
        <f t="shared" si="38"/>
        <v>665.4</v>
      </c>
      <c r="G168" s="13">
        <v>665.4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8"/>
      <c r="O168" s="145"/>
    </row>
    <row r="169" spans="1:15" ht="30" x14ac:dyDescent="0.2">
      <c r="A169" s="151"/>
      <c r="B169" s="108"/>
      <c r="C169" s="141"/>
      <c r="D169" s="73" t="s">
        <v>30</v>
      </c>
      <c r="E169" s="14">
        <v>0</v>
      </c>
      <c r="F169" s="14">
        <f t="shared" si="38"/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8"/>
      <c r="O169" s="145"/>
    </row>
    <row r="170" spans="1:15" ht="15" customHeight="1" x14ac:dyDescent="0.2">
      <c r="A170" s="149" t="s">
        <v>128</v>
      </c>
      <c r="B170" s="104" t="s">
        <v>96</v>
      </c>
      <c r="C170" s="139"/>
      <c r="D170" s="73" t="s">
        <v>2</v>
      </c>
      <c r="E170" s="14">
        <f>SUM(E171:E174)</f>
        <v>0</v>
      </c>
      <c r="F170" s="14">
        <f t="shared" si="38"/>
        <v>6370.41</v>
      </c>
      <c r="G170" s="14">
        <f t="shared" ref="G170:M170" si="45">SUM(G171:G174)</f>
        <v>6370.41</v>
      </c>
      <c r="H170" s="14">
        <f t="shared" si="45"/>
        <v>0</v>
      </c>
      <c r="I170" s="14">
        <f t="shared" si="45"/>
        <v>0</v>
      </c>
      <c r="J170" s="14">
        <f t="shared" si="45"/>
        <v>0</v>
      </c>
      <c r="K170" s="14">
        <f t="shared" si="45"/>
        <v>0</v>
      </c>
      <c r="L170" s="14">
        <f t="shared" si="45"/>
        <v>0</v>
      </c>
      <c r="M170" s="14">
        <f t="shared" si="45"/>
        <v>0</v>
      </c>
      <c r="N170" s="138"/>
      <c r="O170" s="145"/>
    </row>
    <row r="171" spans="1:15" ht="45" x14ac:dyDescent="0.2">
      <c r="A171" s="150"/>
      <c r="B171" s="105"/>
      <c r="C171" s="140"/>
      <c r="D171" s="73" t="s">
        <v>1</v>
      </c>
      <c r="E171" s="14">
        <v>0</v>
      </c>
      <c r="F171" s="14">
        <f t="shared" si="38"/>
        <v>582.70000000000005</v>
      </c>
      <c r="G171" s="13">
        <v>582.70000000000005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8"/>
      <c r="O171" s="145"/>
    </row>
    <row r="172" spans="1:15" ht="45" x14ac:dyDescent="0.2">
      <c r="A172" s="150"/>
      <c r="B172" s="105"/>
      <c r="C172" s="140"/>
      <c r="D172" s="73" t="s">
        <v>7</v>
      </c>
      <c r="E172" s="14">
        <v>0</v>
      </c>
      <c r="F172" s="14">
        <f t="shared" si="38"/>
        <v>496.38</v>
      </c>
      <c r="G172" s="13">
        <v>496.38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8"/>
      <c r="O172" s="145"/>
    </row>
    <row r="173" spans="1:15" ht="45" x14ac:dyDescent="0.2">
      <c r="A173" s="150"/>
      <c r="B173" s="105"/>
      <c r="C173" s="140"/>
      <c r="D173" s="73" t="s">
        <v>16</v>
      </c>
      <c r="E173" s="14">
        <v>0</v>
      </c>
      <c r="F173" s="14">
        <f t="shared" si="38"/>
        <v>5291.33</v>
      </c>
      <c r="G173" s="13">
        <v>5291.33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8"/>
      <c r="O173" s="145"/>
    </row>
    <row r="174" spans="1:15" ht="30" x14ac:dyDescent="0.2">
      <c r="A174" s="151"/>
      <c r="B174" s="106"/>
      <c r="C174" s="141"/>
      <c r="D174" s="73" t="s">
        <v>30</v>
      </c>
      <c r="E174" s="14">
        <v>0</v>
      </c>
      <c r="F174" s="14">
        <f t="shared" si="38"/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8"/>
      <c r="O174" s="145"/>
    </row>
    <row r="175" spans="1:15" ht="13.5" customHeight="1" x14ac:dyDescent="0.2">
      <c r="A175" s="149" t="s">
        <v>129</v>
      </c>
      <c r="B175" s="108" t="s">
        <v>97</v>
      </c>
      <c r="C175" s="139"/>
      <c r="D175" s="73" t="s">
        <v>2</v>
      </c>
      <c r="E175" s="14">
        <f>SUM(E176:E179)</f>
        <v>0</v>
      </c>
      <c r="F175" s="14">
        <f t="shared" si="38"/>
        <v>848.52</v>
      </c>
      <c r="G175" s="14">
        <f t="shared" ref="G175:M175" si="46">SUM(G176:G179)</f>
        <v>848.52</v>
      </c>
      <c r="H175" s="14">
        <f t="shared" si="46"/>
        <v>0</v>
      </c>
      <c r="I175" s="14">
        <f t="shared" si="46"/>
        <v>0</v>
      </c>
      <c r="J175" s="14">
        <f t="shared" si="46"/>
        <v>0</v>
      </c>
      <c r="K175" s="14">
        <f t="shared" si="46"/>
        <v>0</v>
      </c>
      <c r="L175" s="14">
        <f t="shared" si="46"/>
        <v>0</v>
      </c>
      <c r="M175" s="14">
        <f t="shared" si="46"/>
        <v>0</v>
      </c>
      <c r="N175" s="138"/>
      <c r="O175" s="145"/>
    </row>
    <row r="176" spans="1:15" ht="45" x14ac:dyDescent="0.2">
      <c r="A176" s="150"/>
      <c r="B176" s="108"/>
      <c r="C176" s="140"/>
      <c r="D176" s="73" t="s">
        <v>1</v>
      </c>
      <c r="E176" s="14">
        <v>0</v>
      </c>
      <c r="F176" s="14">
        <f t="shared" si="38"/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8"/>
      <c r="O176" s="145"/>
    </row>
    <row r="177" spans="1:15" ht="58.5" customHeight="1" x14ac:dyDescent="0.2">
      <c r="A177" s="150"/>
      <c r="B177" s="108"/>
      <c r="C177" s="140"/>
      <c r="D177" s="73" t="s">
        <v>7</v>
      </c>
      <c r="E177" s="14">
        <v>0</v>
      </c>
      <c r="F177" s="14">
        <f t="shared" si="38"/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8"/>
      <c r="O177" s="145"/>
    </row>
    <row r="178" spans="1:15" ht="77.25" customHeight="1" x14ac:dyDescent="0.2">
      <c r="A178" s="150"/>
      <c r="B178" s="108"/>
      <c r="C178" s="140"/>
      <c r="D178" s="73" t="s">
        <v>16</v>
      </c>
      <c r="E178" s="14">
        <v>0</v>
      </c>
      <c r="F178" s="14">
        <f t="shared" si="38"/>
        <v>848.52</v>
      </c>
      <c r="G178" s="13">
        <v>848.52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8"/>
      <c r="O178" s="145"/>
    </row>
    <row r="179" spans="1:15" ht="30" x14ac:dyDescent="0.2">
      <c r="A179" s="151"/>
      <c r="B179" s="108"/>
      <c r="C179" s="141"/>
      <c r="D179" s="73" t="s">
        <v>30</v>
      </c>
      <c r="E179" s="14">
        <v>0</v>
      </c>
      <c r="F179" s="14">
        <f t="shared" si="38"/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8"/>
      <c r="O179" s="145"/>
    </row>
    <row r="180" spans="1:15" ht="12.75" customHeight="1" x14ac:dyDescent="0.2">
      <c r="A180" s="149" t="s">
        <v>130</v>
      </c>
      <c r="B180" s="108" t="s">
        <v>98</v>
      </c>
      <c r="C180" s="139"/>
      <c r="D180" s="73" t="s">
        <v>2</v>
      </c>
      <c r="E180" s="14">
        <f>SUM(E181:E184)</f>
        <v>0</v>
      </c>
      <c r="F180" s="14">
        <f t="shared" si="38"/>
        <v>3682.41</v>
      </c>
      <c r="G180" s="14">
        <f t="shared" ref="G180:M180" si="47">SUM(G181:G184)</f>
        <v>3682.41</v>
      </c>
      <c r="H180" s="14">
        <f t="shared" si="47"/>
        <v>0</v>
      </c>
      <c r="I180" s="14">
        <f t="shared" si="47"/>
        <v>0</v>
      </c>
      <c r="J180" s="14">
        <f t="shared" si="47"/>
        <v>0</v>
      </c>
      <c r="K180" s="14">
        <f t="shared" si="47"/>
        <v>0</v>
      </c>
      <c r="L180" s="14">
        <f t="shared" si="47"/>
        <v>0</v>
      </c>
      <c r="M180" s="14">
        <f t="shared" si="47"/>
        <v>0</v>
      </c>
      <c r="N180" s="138"/>
      <c r="O180" s="145"/>
    </row>
    <row r="181" spans="1:15" ht="45" x14ac:dyDescent="0.2">
      <c r="A181" s="150"/>
      <c r="B181" s="108"/>
      <c r="C181" s="140"/>
      <c r="D181" s="73" t="s">
        <v>1</v>
      </c>
      <c r="E181" s="14">
        <v>0</v>
      </c>
      <c r="F181" s="14">
        <f t="shared" si="38"/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8"/>
      <c r="O181" s="145"/>
    </row>
    <row r="182" spans="1:15" ht="66" customHeight="1" x14ac:dyDescent="0.2">
      <c r="A182" s="150"/>
      <c r="B182" s="108"/>
      <c r="C182" s="140"/>
      <c r="D182" s="73" t="s">
        <v>7</v>
      </c>
      <c r="E182" s="14">
        <v>0</v>
      </c>
      <c r="F182" s="14">
        <f t="shared" si="38"/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8"/>
      <c r="O182" s="145"/>
    </row>
    <row r="183" spans="1:15" ht="45" x14ac:dyDescent="0.2">
      <c r="A183" s="150"/>
      <c r="B183" s="108"/>
      <c r="C183" s="140"/>
      <c r="D183" s="73" t="s">
        <v>16</v>
      </c>
      <c r="E183" s="14">
        <v>0</v>
      </c>
      <c r="F183" s="14">
        <f t="shared" si="38"/>
        <v>3682.41</v>
      </c>
      <c r="G183" s="13">
        <v>3682.41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8"/>
      <c r="O183" s="145"/>
    </row>
    <row r="184" spans="1:15" ht="30" x14ac:dyDescent="0.2">
      <c r="A184" s="151"/>
      <c r="B184" s="108"/>
      <c r="C184" s="141"/>
      <c r="D184" s="73" t="s">
        <v>30</v>
      </c>
      <c r="E184" s="14">
        <v>0</v>
      </c>
      <c r="F184" s="14">
        <f t="shared" si="38"/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8"/>
      <c r="O184" s="145"/>
    </row>
    <row r="185" spans="1:15" ht="12.75" customHeight="1" x14ac:dyDescent="0.2">
      <c r="A185" s="149" t="s">
        <v>131</v>
      </c>
      <c r="B185" s="108" t="s">
        <v>99</v>
      </c>
      <c r="C185" s="139"/>
      <c r="D185" s="5" t="s">
        <v>2</v>
      </c>
      <c r="E185" s="14">
        <f>SUM(E186:E189)</f>
        <v>0</v>
      </c>
      <c r="F185" s="14">
        <f t="shared" si="38"/>
        <v>3712.46</v>
      </c>
      <c r="G185" s="14">
        <f t="shared" ref="G185:M185" si="48">SUM(G186:G189)</f>
        <v>3712.46</v>
      </c>
      <c r="H185" s="14">
        <f t="shared" si="48"/>
        <v>0</v>
      </c>
      <c r="I185" s="14">
        <f t="shared" si="48"/>
        <v>0</v>
      </c>
      <c r="J185" s="14">
        <f t="shared" si="48"/>
        <v>0</v>
      </c>
      <c r="K185" s="14">
        <f t="shared" si="48"/>
        <v>0</v>
      </c>
      <c r="L185" s="14">
        <f t="shared" si="48"/>
        <v>0</v>
      </c>
      <c r="M185" s="14">
        <f t="shared" si="48"/>
        <v>0</v>
      </c>
      <c r="N185" s="138"/>
      <c r="O185" s="145"/>
    </row>
    <row r="186" spans="1:15" ht="40.5" x14ac:dyDescent="0.2">
      <c r="A186" s="150"/>
      <c r="B186" s="108"/>
      <c r="C186" s="140"/>
      <c r="D186" s="5" t="s">
        <v>1</v>
      </c>
      <c r="E186" s="14">
        <v>0</v>
      </c>
      <c r="F186" s="14">
        <f t="shared" si="38"/>
        <v>132.4</v>
      </c>
      <c r="G186" s="13">
        <v>132.4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8"/>
      <c r="O186" s="145"/>
    </row>
    <row r="187" spans="1:15" ht="56.25" customHeight="1" x14ac:dyDescent="0.2">
      <c r="A187" s="150"/>
      <c r="B187" s="108"/>
      <c r="C187" s="140"/>
      <c r="D187" s="5" t="s">
        <v>7</v>
      </c>
      <c r="E187" s="14">
        <v>0</v>
      </c>
      <c r="F187" s="14">
        <f t="shared" si="38"/>
        <v>112.78</v>
      </c>
      <c r="G187" s="13">
        <v>112.78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8"/>
      <c r="O187" s="145"/>
    </row>
    <row r="188" spans="1:15" ht="40.5" x14ac:dyDescent="0.2">
      <c r="A188" s="150"/>
      <c r="B188" s="108"/>
      <c r="C188" s="140"/>
      <c r="D188" s="5" t="s">
        <v>16</v>
      </c>
      <c r="E188" s="14">
        <v>0</v>
      </c>
      <c r="F188" s="14">
        <f t="shared" si="38"/>
        <v>3467.28</v>
      </c>
      <c r="G188" s="13">
        <v>3467.28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8"/>
      <c r="O188" s="145"/>
    </row>
    <row r="189" spans="1:15" ht="27" x14ac:dyDescent="0.2">
      <c r="A189" s="151"/>
      <c r="B189" s="108"/>
      <c r="C189" s="141"/>
      <c r="D189" s="5" t="s">
        <v>30</v>
      </c>
      <c r="E189" s="14">
        <v>0</v>
      </c>
      <c r="F189" s="14">
        <f t="shared" si="38"/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8"/>
      <c r="O189" s="145"/>
    </row>
    <row r="190" spans="1:15" ht="15" x14ac:dyDescent="0.2">
      <c r="A190" s="149" t="s">
        <v>132</v>
      </c>
      <c r="B190" s="108" t="s">
        <v>100</v>
      </c>
      <c r="C190" s="139"/>
      <c r="D190" s="73" t="s">
        <v>2</v>
      </c>
      <c r="E190" s="14">
        <f>SUM(E191:E194)</f>
        <v>0</v>
      </c>
      <c r="F190" s="14">
        <f t="shared" si="38"/>
        <v>1968.36</v>
      </c>
      <c r="G190" s="14">
        <f t="shared" ref="G190:M190" si="49">SUM(G191:G194)</f>
        <v>1968.36</v>
      </c>
      <c r="H190" s="14">
        <f t="shared" si="49"/>
        <v>0</v>
      </c>
      <c r="I190" s="14">
        <f t="shared" si="49"/>
        <v>0</v>
      </c>
      <c r="J190" s="14">
        <f t="shared" si="49"/>
        <v>0</v>
      </c>
      <c r="K190" s="14">
        <f t="shared" si="49"/>
        <v>0</v>
      </c>
      <c r="L190" s="14">
        <f t="shared" si="49"/>
        <v>0</v>
      </c>
      <c r="M190" s="14">
        <f t="shared" si="49"/>
        <v>0</v>
      </c>
      <c r="N190" s="138"/>
      <c r="O190" s="145"/>
    </row>
    <row r="191" spans="1:15" ht="45" x14ac:dyDescent="0.2">
      <c r="A191" s="150"/>
      <c r="B191" s="108"/>
      <c r="C191" s="140"/>
      <c r="D191" s="73" t="s">
        <v>1</v>
      </c>
      <c r="E191" s="14">
        <v>0</v>
      </c>
      <c r="F191" s="14">
        <f t="shared" si="38"/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8"/>
      <c r="O191" s="145"/>
    </row>
    <row r="192" spans="1:15" ht="45" x14ac:dyDescent="0.2">
      <c r="A192" s="150"/>
      <c r="B192" s="108"/>
      <c r="C192" s="140"/>
      <c r="D192" s="73" t="s">
        <v>7</v>
      </c>
      <c r="E192" s="14">
        <v>0</v>
      </c>
      <c r="F192" s="14">
        <f t="shared" si="38"/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8"/>
      <c r="O192" s="145"/>
    </row>
    <row r="193" spans="1:15" ht="45" x14ac:dyDescent="0.2">
      <c r="A193" s="150"/>
      <c r="B193" s="108"/>
      <c r="C193" s="140"/>
      <c r="D193" s="73" t="s">
        <v>16</v>
      </c>
      <c r="E193" s="14">
        <v>0</v>
      </c>
      <c r="F193" s="14">
        <f t="shared" si="38"/>
        <v>1968.36</v>
      </c>
      <c r="G193" s="13">
        <v>1968.36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8"/>
      <c r="O193" s="145"/>
    </row>
    <row r="194" spans="1:15" ht="30" x14ac:dyDescent="0.2">
      <c r="A194" s="151"/>
      <c r="B194" s="108"/>
      <c r="C194" s="141"/>
      <c r="D194" s="73" t="s">
        <v>30</v>
      </c>
      <c r="E194" s="14">
        <v>0</v>
      </c>
      <c r="F194" s="14">
        <f t="shared" si="38"/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8"/>
      <c r="O194" s="145"/>
    </row>
    <row r="195" spans="1:15" ht="15" x14ac:dyDescent="0.2">
      <c r="A195" s="149" t="s">
        <v>133</v>
      </c>
      <c r="B195" s="108" t="s">
        <v>101</v>
      </c>
      <c r="C195" s="139"/>
      <c r="D195" s="73" t="s">
        <v>2</v>
      </c>
      <c r="E195" s="14">
        <f>SUM(E196:E199)</f>
        <v>0</v>
      </c>
      <c r="F195" s="14">
        <f t="shared" si="38"/>
        <v>0</v>
      </c>
      <c r="G195" s="14">
        <f t="shared" ref="G195:M195" si="50">SUM(G196:G199)</f>
        <v>0</v>
      </c>
      <c r="H195" s="14">
        <f t="shared" si="50"/>
        <v>0</v>
      </c>
      <c r="I195" s="14">
        <f t="shared" si="50"/>
        <v>0</v>
      </c>
      <c r="J195" s="14">
        <f t="shared" si="50"/>
        <v>0</v>
      </c>
      <c r="K195" s="14">
        <f t="shared" si="50"/>
        <v>0</v>
      </c>
      <c r="L195" s="14">
        <f t="shared" si="50"/>
        <v>0</v>
      </c>
      <c r="M195" s="14">
        <f t="shared" si="50"/>
        <v>0</v>
      </c>
      <c r="N195" s="138"/>
      <c r="O195" s="145"/>
    </row>
    <row r="196" spans="1:15" ht="45" x14ac:dyDescent="0.2">
      <c r="A196" s="150"/>
      <c r="B196" s="108"/>
      <c r="C196" s="140"/>
      <c r="D196" s="73" t="s">
        <v>1</v>
      </c>
      <c r="E196" s="14">
        <v>0</v>
      </c>
      <c r="F196" s="14">
        <f t="shared" si="38"/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8"/>
      <c r="O196" s="145"/>
    </row>
    <row r="197" spans="1:15" ht="45" x14ac:dyDescent="0.2">
      <c r="A197" s="150"/>
      <c r="B197" s="108"/>
      <c r="C197" s="140"/>
      <c r="D197" s="73" t="s">
        <v>7</v>
      </c>
      <c r="E197" s="14">
        <v>0</v>
      </c>
      <c r="F197" s="14">
        <f t="shared" si="38"/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8"/>
      <c r="O197" s="145"/>
    </row>
    <row r="198" spans="1:15" ht="45" x14ac:dyDescent="0.2">
      <c r="A198" s="150"/>
      <c r="B198" s="108"/>
      <c r="C198" s="140"/>
      <c r="D198" s="73" t="s">
        <v>16</v>
      </c>
      <c r="E198" s="14">
        <v>0</v>
      </c>
      <c r="F198" s="14">
        <f t="shared" si="38"/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8"/>
      <c r="O198" s="145"/>
    </row>
    <row r="199" spans="1:15" ht="30" x14ac:dyDescent="0.2">
      <c r="A199" s="151"/>
      <c r="B199" s="108"/>
      <c r="C199" s="141"/>
      <c r="D199" s="73" t="s">
        <v>30</v>
      </c>
      <c r="E199" s="14">
        <v>0</v>
      </c>
      <c r="F199" s="14">
        <f t="shared" si="38"/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8"/>
      <c r="O199" s="145"/>
    </row>
    <row r="200" spans="1:15" ht="15" x14ac:dyDescent="0.2">
      <c r="A200" s="149" t="s">
        <v>134</v>
      </c>
      <c r="B200" s="108" t="s">
        <v>102</v>
      </c>
      <c r="C200" s="139"/>
      <c r="D200" s="73" t="s">
        <v>2</v>
      </c>
      <c r="E200" s="14">
        <f>SUM(E201:E204)</f>
        <v>0</v>
      </c>
      <c r="F200" s="14">
        <f t="shared" si="38"/>
        <v>5515.43</v>
      </c>
      <c r="G200" s="14">
        <f t="shared" ref="G200:M200" si="51">SUM(G201:G204)</f>
        <v>5515.43</v>
      </c>
      <c r="H200" s="14">
        <f t="shared" si="51"/>
        <v>0</v>
      </c>
      <c r="I200" s="14">
        <f t="shared" si="51"/>
        <v>0</v>
      </c>
      <c r="J200" s="14">
        <f t="shared" si="51"/>
        <v>0</v>
      </c>
      <c r="K200" s="14">
        <f t="shared" si="51"/>
        <v>0</v>
      </c>
      <c r="L200" s="14">
        <f t="shared" si="51"/>
        <v>0</v>
      </c>
      <c r="M200" s="14">
        <f t="shared" si="51"/>
        <v>0</v>
      </c>
      <c r="N200" s="138"/>
      <c r="O200" s="145"/>
    </row>
    <row r="201" spans="1:15" ht="45" x14ac:dyDescent="0.2">
      <c r="A201" s="150"/>
      <c r="B201" s="108"/>
      <c r="C201" s="140"/>
      <c r="D201" s="73" t="s">
        <v>1</v>
      </c>
      <c r="E201" s="14">
        <v>0</v>
      </c>
      <c r="F201" s="14">
        <f t="shared" si="38"/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8"/>
      <c r="O201" s="145"/>
    </row>
    <row r="202" spans="1:15" ht="45" x14ac:dyDescent="0.2">
      <c r="A202" s="150"/>
      <c r="B202" s="108"/>
      <c r="C202" s="140"/>
      <c r="D202" s="73" t="s">
        <v>7</v>
      </c>
      <c r="E202" s="14">
        <v>0</v>
      </c>
      <c r="F202" s="14">
        <f t="shared" si="38"/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8"/>
      <c r="O202" s="145"/>
    </row>
    <row r="203" spans="1:15" ht="45" x14ac:dyDescent="0.2">
      <c r="A203" s="150"/>
      <c r="B203" s="108"/>
      <c r="C203" s="140"/>
      <c r="D203" s="73" t="s">
        <v>16</v>
      </c>
      <c r="E203" s="14">
        <v>0</v>
      </c>
      <c r="F203" s="14">
        <f t="shared" si="38"/>
        <v>5515.43</v>
      </c>
      <c r="G203" s="13">
        <v>5515.43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8"/>
      <c r="O203" s="145"/>
    </row>
    <row r="204" spans="1:15" ht="30" x14ac:dyDescent="0.2">
      <c r="A204" s="151"/>
      <c r="B204" s="108"/>
      <c r="C204" s="141"/>
      <c r="D204" s="73" t="s">
        <v>30</v>
      </c>
      <c r="E204" s="14">
        <v>0</v>
      </c>
      <c r="F204" s="14">
        <f t="shared" ref="F204:F212" si="52">SUM(G204:K204)</f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8"/>
      <c r="O204" s="145"/>
    </row>
    <row r="205" spans="1:15" ht="15" customHeight="1" x14ac:dyDescent="0.2">
      <c r="A205" s="149" t="s">
        <v>135</v>
      </c>
      <c r="B205" s="104" t="s">
        <v>103</v>
      </c>
      <c r="C205" s="139"/>
      <c r="D205" s="73" t="s">
        <v>2</v>
      </c>
      <c r="E205" s="14">
        <f>SUM(E206:E209)</f>
        <v>0</v>
      </c>
      <c r="F205" s="14">
        <f t="shared" si="52"/>
        <v>4270.24</v>
      </c>
      <c r="G205" s="14">
        <f t="shared" ref="G205:M205" si="53">SUM(G206:G209)</f>
        <v>4270.24</v>
      </c>
      <c r="H205" s="14">
        <f t="shared" si="53"/>
        <v>0</v>
      </c>
      <c r="I205" s="14">
        <f t="shared" si="53"/>
        <v>0</v>
      </c>
      <c r="J205" s="14">
        <f t="shared" si="53"/>
        <v>0</v>
      </c>
      <c r="K205" s="14">
        <f t="shared" si="53"/>
        <v>0</v>
      </c>
      <c r="L205" s="14">
        <f t="shared" si="53"/>
        <v>0</v>
      </c>
      <c r="M205" s="14">
        <f t="shared" si="53"/>
        <v>0</v>
      </c>
      <c r="N205" s="138"/>
      <c r="O205" s="145"/>
    </row>
    <row r="206" spans="1:15" ht="45" x14ac:dyDescent="0.2">
      <c r="A206" s="150"/>
      <c r="B206" s="105"/>
      <c r="C206" s="140"/>
      <c r="D206" s="73" t="s">
        <v>1</v>
      </c>
      <c r="E206" s="14">
        <v>0</v>
      </c>
      <c r="F206" s="14">
        <f t="shared" si="52"/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8"/>
      <c r="O206" s="145"/>
    </row>
    <row r="207" spans="1:15" ht="45" x14ac:dyDescent="0.2">
      <c r="A207" s="150"/>
      <c r="B207" s="105"/>
      <c r="C207" s="140"/>
      <c r="D207" s="73" t="s">
        <v>7</v>
      </c>
      <c r="E207" s="14">
        <v>0</v>
      </c>
      <c r="F207" s="14">
        <f t="shared" si="52"/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8"/>
      <c r="O207" s="145"/>
    </row>
    <row r="208" spans="1:15" ht="45" x14ac:dyDescent="0.2">
      <c r="A208" s="150"/>
      <c r="B208" s="105"/>
      <c r="C208" s="140"/>
      <c r="D208" s="73" t="s">
        <v>16</v>
      </c>
      <c r="E208" s="14">
        <v>0</v>
      </c>
      <c r="F208" s="14">
        <f t="shared" si="52"/>
        <v>4270.24</v>
      </c>
      <c r="G208" s="13">
        <v>4270.24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8"/>
      <c r="O208" s="145"/>
    </row>
    <row r="209" spans="1:15" ht="30" x14ac:dyDescent="0.2">
      <c r="A209" s="151"/>
      <c r="B209" s="106"/>
      <c r="C209" s="141"/>
      <c r="D209" s="73" t="s">
        <v>30</v>
      </c>
      <c r="E209" s="14">
        <v>0</v>
      </c>
      <c r="F209" s="14">
        <f t="shared" si="52"/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8"/>
      <c r="O209" s="145"/>
    </row>
    <row r="210" spans="1:15" ht="15" x14ac:dyDescent="0.2">
      <c r="A210" s="149" t="s">
        <v>136</v>
      </c>
      <c r="B210" s="108" t="s">
        <v>104</v>
      </c>
      <c r="C210" s="139"/>
      <c r="D210" s="73" t="s">
        <v>2</v>
      </c>
      <c r="E210" s="14">
        <f>SUM(E211:E214)</f>
        <v>0</v>
      </c>
      <c r="F210" s="14">
        <f t="shared" si="52"/>
        <v>2170.39</v>
      </c>
      <c r="G210" s="14">
        <f t="shared" ref="G210:M210" si="54">SUM(G211:G214)</f>
        <v>2170.39</v>
      </c>
      <c r="H210" s="14">
        <f t="shared" si="54"/>
        <v>0</v>
      </c>
      <c r="I210" s="14">
        <f t="shared" si="54"/>
        <v>0</v>
      </c>
      <c r="J210" s="14">
        <f t="shared" si="54"/>
        <v>0</v>
      </c>
      <c r="K210" s="14">
        <f t="shared" si="54"/>
        <v>0</v>
      </c>
      <c r="L210" s="14">
        <f t="shared" si="54"/>
        <v>0</v>
      </c>
      <c r="M210" s="14">
        <f t="shared" si="54"/>
        <v>0</v>
      </c>
      <c r="N210" s="138"/>
      <c r="O210" s="145"/>
    </row>
    <row r="211" spans="1:15" ht="45" x14ac:dyDescent="0.2">
      <c r="A211" s="150"/>
      <c r="B211" s="108"/>
      <c r="C211" s="140"/>
      <c r="D211" s="73" t="s">
        <v>1</v>
      </c>
      <c r="E211" s="14">
        <v>0</v>
      </c>
      <c r="F211" s="14">
        <f t="shared" si="52"/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8"/>
      <c r="O211" s="145"/>
    </row>
    <row r="212" spans="1:15" ht="45" x14ac:dyDescent="0.2">
      <c r="A212" s="150"/>
      <c r="B212" s="108"/>
      <c r="C212" s="140"/>
      <c r="D212" s="73" t="s">
        <v>7</v>
      </c>
      <c r="E212" s="14">
        <v>0</v>
      </c>
      <c r="F212" s="14">
        <f t="shared" si="52"/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8"/>
      <c r="O212" s="145"/>
    </row>
    <row r="213" spans="1:15" ht="45" x14ac:dyDescent="0.2">
      <c r="A213" s="150"/>
      <c r="B213" s="108"/>
      <c r="C213" s="140"/>
      <c r="D213" s="73" t="s">
        <v>16</v>
      </c>
      <c r="E213" s="14">
        <v>0</v>
      </c>
      <c r="F213" s="13">
        <v>2170.39</v>
      </c>
      <c r="G213" s="13">
        <v>2170.39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8"/>
      <c r="O213" s="145"/>
    </row>
    <row r="214" spans="1:15" ht="30" x14ac:dyDescent="0.2">
      <c r="A214" s="151"/>
      <c r="B214" s="108"/>
      <c r="C214" s="141"/>
      <c r="D214" s="73" t="s">
        <v>30</v>
      </c>
      <c r="E214" s="14">
        <v>0</v>
      </c>
      <c r="F214" s="14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8"/>
      <c r="O214" s="145"/>
    </row>
    <row r="215" spans="1:15" ht="15" x14ac:dyDescent="0.2">
      <c r="A215" s="149" t="s">
        <v>137</v>
      </c>
      <c r="B215" s="108" t="s">
        <v>105</v>
      </c>
      <c r="C215" s="139"/>
      <c r="D215" s="73" t="s">
        <v>2</v>
      </c>
      <c r="E215" s="14">
        <f>SUM(E216:E219)</f>
        <v>0</v>
      </c>
      <c r="F215" s="14">
        <f t="shared" ref="F215:F278" si="55">SUM(G215:K215)</f>
        <v>627.61</v>
      </c>
      <c r="G215" s="14">
        <f t="shared" ref="G215:M215" si="56">SUM(G216:G219)</f>
        <v>627.61</v>
      </c>
      <c r="H215" s="14">
        <f t="shared" si="56"/>
        <v>0</v>
      </c>
      <c r="I215" s="14">
        <f t="shared" si="56"/>
        <v>0</v>
      </c>
      <c r="J215" s="14">
        <f t="shared" si="56"/>
        <v>0</v>
      </c>
      <c r="K215" s="14">
        <f t="shared" si="56"/>
        <v>0</v>
      </c>
      <c r="L215" s="14">
        <f t="shared" si="56"/>
        <v>0</v>
      </c>
      <c r="M215" s="14">
        <f t="shared" si="56"/>
        <v>0</v>
      </c>
      <c r="N215" s="138"/>
      <c r="O215" s="145"/>
    </row>
    <row r="216" spans="1:15" ht="45" x14ac:dyDescent="0.2">
      <c r="A216" s="150"/>
      <c r="B216" s="108"/>
      <c r="C216" s="140"/>
      <c r="D216" s="73" t="s">
        <v>1</v>
      </c>
      <c r="E216" s="14">
        <v>0</v>
      </c>
      <c r="F216" s="14">
        <f t="shared" si="55"/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8"/>
      <c r="O216" s="145"/>
    </row>
    <row r="217" spans="1:15" ht="45" x14ac:dyDescent="0.2">
      <c r="A217" s="150"/>
      <c r="B217" s="108"/>
      <c r="C217" s="140"/>
      <c r="D217" s="73" t="s">
        <v>7</v>
      </c>
      <c r="E217" s="14">
        <v>0</v>
      </c>
      <c r="F217" s="14">
        <f t="shared" si="55"/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8"/>
      <c r="O217" s="145"/>
    </row>
    <row r="218" spans="1:15" ht="45" x14ac:dyDescent="0.2">
      <c r="A218" s="150"/>
      <c r="B218" s="108"/>
      <c r="C218" s="140"/>
      <c r="D218" s="73" t="s">
        <v>16</v>
      </c>
      <c r="E218" s="14">
        <v>0</v>
      </c>
      <c r="F218" s="14">
        <f t="shared" si="55"/>
        <v>627.61</v>
      </c>
      <c r="G218" s="13">
        <v>627.61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8"/>
      <c r="O218" s="145"/>
    </row>
    <row r="219" spans="1:15" ht="30" x14ac:dyDescent="0.2">
      <c r="A219" s="151"/>
      <c r="B219" s="108"/>
      <c r="C219" s="141"/>
      <c r="D219" s="73" t="s">
        <v>30</v>
      </c>
      <c r="E219" s="14">
        <v>0</v>
      </c>
      <c r="F219" s="14">
        <f t="shared" si="55"/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8"/>
      <c r="O219" s="145"/>
    </row>
    <row r="220" spans="1:15" ht="15" customHeight="1" x14ac:dyDescent="0.2">
      <c r="A220" s="149" t="s">
        <v>138</v>
      </c>
      <c r="B220" s="104" t="s">
        <v>106</v>
      </c>
      <c r="C220" s="139"/>
      <c r="D220" s="73" t="s">
        <v>2</v>
      </c>
      <c r="E220" s="14">
        <f>SUM(E221:E224)</f>
        <v>0</v>
      </c>
      <c r="F220" s="14">
        <f t="shared" si="55"/>
        <v>1476.93</v>
      </c>
      <c r="G220" s="14">
        <f t="shared" ref="G220:M220" si="57">SUM(G221:G224)</f>
        <v>1476.93</v>
      </c>
      <c r="H220" s="14">
        <f t="shared" si="57"/>
        <v>0</v>
      </c>
      <c r="I220" s="14">
        <f t="shared" si="57"/>
        <v>0</v>
      </c>
      <c r="J220" s="14">
        <f t="shared" si="57"/>
        <v>0</v>
      </c>
      <c r="K220" s="14">
        <f t="shared" si="57"/>
        <v>0</v>
      </c>
      <c r="L220" s="14">
        <f t="shared" si="57"/>
        <v>0</v>
      </c>
      <c r="M220" s="14">
        <f t="shared" si="57"/>
        <v>0</v>
      </c>
      <c r="N220" s="138"/>
      <c r="O220" s="145"/>
    </row>
    <row r="221" spans="1:15" ht="45" x14ac:dyDescent="0.2">
      <c r="A221" s="150"/>
      <c r="B221" s="105"/>
      <c r="C221" s="140"/>
      <c r="D221" s="73" t="s">
        <v>1</v>
      </c>
      <c r="E221" s="14">
        <v>0</v>
      </c>
      <c r="F221" s="14">
        <f t="shared" si="55"/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8"/>
      <c r="O221" s="145"/>
    </row>
    <row r="222" spans="1:15" ht="45" x14ac:dyDescent="0.2">
      <c r="A222" s="150"/>
      <c r="B222" s="105"/>
      <c r="C222" s="140"/>
      <c r="D222" s="73" t="s">
        <v>7</v>
      </c>
      <c r="E222" s="14">
        <v>0</v>
      </c>
      <c r="F222" s="14">
        <f t="shared" si="55"/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8"/>
      <c r="O222" s="145"/>
    </row>
    <row r="223" spans="1:15" ht="45" x14ac:dyDescent="0.2">
      <c r="A223" s="150"/>
      <c r="B223" s="105"/>
      <c r="C223" s="140"/>
      <c r="D223" s="73" t="s">
        <v>16</v>
      </c>
      <c r="E223" s="14">
        <v>0</v>
      </c>
      <c r="F223" s="14">
        <f t="shared" si="55"/>
        <v>1476.93</v>
      </c>
      <c r="G223" s="13">
        <v>1476.93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8"/>
      <c r="O223" s="145"/>
    </row>
    <row r="224" spans="1:15" ht="30" x14ac:dyDescent="0.2">
      <c r="A224" s="151"/>
      <c r="B224" s="106"/>
      <c r="C224" s="141"/>
      <c r="D224" s="73" t="s">
        <v>30</v>
      </c>
      <c r="E224" s="14">
        <v>0</v>
      </c>
      <c r="F224" s="14">
        <f t="shared" si="55"/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8"/>
      <c r="O224" s="145"/>
    </row>
    <row r="225" spans="1:15" ht="15" x14ac:dyDescent="0.2">
      <c r="A225" s="149" t="s">
        <v>139</v>
      </c>
      <c r="B225" s="108" t="s">
        <v>107</v>
      </c>
      <c r="C225" s="139"/>
      <c r="D225" s="73" t="s">
        <v>2</v>
      </c>
      <c r="E225" s="14">
        <f>SUM(E226:E229)</f>
        <v>0</v>
      </c>
      <c r="F225" s="14">
        <f t="shared" si="55"/>
        <v>5478.41</v>
      </c>
      <c r="G225" s="14">
        <f t="shared" ref="G225:M225" si="58">SUM(G226:G229)</f>
        <v>5478.41</v>
      </c>
      <c r="H225" s="14">
        <f t="shared" si="58"/>
        <v>0</v>
      </c>
      <c r="I225" s="14">
        <f t="shared" si="58"/>
        <v>0</v>
      </c>
      <c r="J225" s="14">
        <f t="shared" si="58"/>
        <v>0</v>
      </c>
      <c r="K225" s="14">
        <f t="shared" si="58"/>
        <v>0</v>
      </c>
      <c r="L225" s="14">
        <f t="shared" si="58"/>
        <v>0</v>
      </c>
      <c r="M225" s="14">
        <f t="shared" si="58"/>
        <v>0</v>
      </c>
      <c r="N225" s="138"/>
      <c r="O225" s="145"/>
    </row>
    <row r="226" spans="1:15" ht="45" x14ac:dyDescent="0.2">
      <c r="A226" s="150"/>
      <c r="B226" s="108"/>
      <c r="C226" s="140"/>
      <c r="D226" s="73" t="s">
        <v>1</v>
      </c>
      <c r="E226" s="14">
        <v>0</v>
      </c>
      <c r="F226" s="14">
        <f t="shared" si="55"/>
        <v>422</v>
      </c>
      <c r="G226" s="13">
        <v>422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8"/>
      <c r="O226" s="145"/>
    </row>
    <row r="227" spans="1:15" ht="45" x14ac:dyDescent="0.2">
      <c r="A227" s="150"/>
      <c r="B227" s="108"/>
      <c r="C227" s="140"/>
      <c r="D227" s="73" t="s">
        <v>7</v>
      </c>
      <c r="E227" s="14">
        <v>0</v>
      </c>
      <c r="F227" s="14">
        <f t="shared" si="55"/>
        <v>359.48</v>
      </c>
      <c r="G227" s="13">
        <v>359.48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8"/>
      <c r="O227" s="145"/>
    </row>
    <row r="228" spans="1:15" ht="45" x14ac:dyDescent="0.2">
      <c r="A228" s="150"/>
      <c r="B228" s="108"/>
      <c r="C228" s="140"/>
      <c r="D228" s="73" t="s">
        <v>16</v>
      </c>
      <c r="E228" s="14">
        <v>0</v>
      </c>
      <c r="F228" s="14">
        <f t="shared" si="55"/>
        <v>4696.93</v>
      </c>
      <c r="G228" s="13">
        <v>4696.93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8"/>
      <c r="O228" s="145"/>
    </row>
    <row r="229" spans="1:15" ht="30" x14ac:dyDescent="0.2">
      <c r="A229" s="151"/>
      <c r="B229" s="108"/>
      <c r="C229" s="141"/>
      <c r="D229" s="73" t="s">
        <v>30</v>
      </c>
      <c r="E229" s="14">
        <v>0</v>
      </c>
      <c r="F229" s="14">
        <f t="shared" si="55"/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8"/>
      <c r="O229" s="145"/>
    </row>
    <row r="230" spans="1:15" ht="15" x14ac:dyDescent="0.2">
      <c r="A230" s="149" t="s">
        <v>140</v>
      </c>
      <c r="B230" s="108" t="s">
        <v>108</v>
      </c>
      <c r="C230" s="139"/>
      <c r="D230" s="73" t="s">
        <v>2</v>
      </c>
      <c r="E230" s="14">
        <f>SUM(E231:E234)</f>
        <v>0</v>
      </c>
      <c r="F230" s="14">
        <f t="shared" si="55"/>
        <v>1564.13</v>
      </c>
      <c r="G230" s="14">
        <f t="shared" ref="G230:M230" si="59">SUM(G231:G234)</f>
        <v>1564.13</v>
      </c>
      <c r="H230" s="14">
        <f t="shared" si="59"/>
        <v>0</v>
      </c>
      <c r="I230" s="14">
        <f t="shared" si="59"/>
        <v>0</v>
      </c>
      <c r="J230" s="14">
        <f t="shared" si="59"/>
        <v>0</v>
      </c>
      <c r="K230" s="14">
        <f t="shared" si="59"/>
        <v>0</v>
      </c>
      <c r="L230" s="14">
        <f t="shared" si="59"/>
        <v>0</v>
      </c>
      <c r="M230" s="14">
        <f t="shared" si="59"/>
        <v>0</v>
      </c>
      <c r="N230" s="138"/>
      <c r="O230" s="145"/>
    </row>
    <row r="231" spans="1:15" ht="45" x14ac:dyDescent="0.2">
      <c r="A231" s="150"/>
      <c r="B231" s="108"/>
      <c r="C231" s="140"/>
      <c r="D231" s="73" t="s">
        <v>1</v>
      </c>
      <c r="E231" s="14">
        <v>0</v>
      </c>
      <c r="F231" s="14">
        <f t="shared" si="55"/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8"/>
      <c r="O231" s="145"/>
    </row>
    <row r="232" spans="1:15" ht="45" x14ac:dyDescent="0.2">
      <c r="A232" s="150"/>
      <c r="B232" s="108"/>
      <c r="C232" s="140"/>
      <c r="D232" s="73" t="s">
        <v>7</v>
      </c>
      <c r="E232" s="14">
        <v>0</v>
      </c>
      <c r="F232" s="14">
        <f t="shared" si="55"/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8"/>
      <c r="O232" s="145"/>
    </row>
    <row r="233" spans="1:15" ht="45" x14ac:dyDescent="0.2">
      <c r="A233" s="150"/>
      <c r="B233" s="108"/>
      <c r="C233" s="140"/>
      <c r="D233" s="73" t="s">
        <v>16</v>
      </c>
      <c r="E233" s="14">
        <v>0</v>
      </c>
      <c r="F233" s="14">
        <f t="shared" si="55"/>
        <v>1564.13</v>
      </c>
      <c r="G233" s="13">
        <v>1564.13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8"/>
      <c r="O233" s="145"/>
    </row>
    <row r="234" spans="1:15" ht="30" x14ac:dyDescent="0.2">
      <c r="A234" s="151"/>
      <c r="B234" s="108"/>
      <c r="C234" s="141"/>
      <c r="D234" s="73" t="s">
        <v>30</v>
      </c>
      <c r="E234" s="14">
        <v>0</v>
      </c>
      <c r="F234" s="14">
        <f t="shared" si="55"/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8"/>
      <c r="O234" s="145"/>
    </row>
    <row r="235" spans="1:15" ht="15" x14ac:dyDescent="0.2">
      <c r="A235" s="149" t="s">
        <v>141</v>
      </c>
      <c r="B235" s="108" t="s">
        <v>109</v>
      </c>
      <c r="C235" s="139"/>
      <c r="D235" s="73" t="s">
        <v>2</v>
      </c>
      <c r="E235" s="14">
        <f>SUM(E236:E239)</f>
        <v>0</v>
      </c>
      <c r="F235" s="14">
        <f t="shared" si="55"/>
        <v>5078.67</v>
      </c>
      <c r="G235" s="14">
        <f t="shared" ref="G235:M235" si="60">SUM(G236:G239)</f>
        <v>5078.67</v>
      </c>
      <c r="H235" s="14">
        <f t="shared" si="60"/>
        <v>0</v>
      </c>
      <c r="I235" s="14">
        <f t="shared" si="60"/>
        <v>0</v>
      </c>
      <c r="J235" s="14">
        <f t="shared" si="60"/>
        <v>0</v>
      </c>
      <c r="K235" s="14">
        <f t="shared" si="60"/>
        <v>0</v>
      </c>
      <c r="L235" s="14">
        <f t="shared" si="60"/>
        <v>0</v>
      </c>
      <c r="M235" s="14">
        <f t="shared" si="60"/>
        <v>0</v>
      </c>
      <c r="N235" s="138"/>
      <c r="O235" s="145"/>
    </row>
    <row r="236" spans="1:15" ht="40.5" x14ac:dyDescent="0.2">
      <c r="A236" s="150"/>
      <c r="B236" s="108"/>
      <c r="C236" s="140"/>
      <c r="D236" s="5" t="s">
        <v>1</v>
      </c>
      <c r="E236" s="14">
        <v>0</v>
      </c>
      <c r="F236" s="14">
        <f t="shared" si="55"/>
        <v>513.70000000000005</v>
      </c>
      <c r="G236" s="13">
        <v>513.70000000000005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8"/>
      <c r="O236" s="145"/>
    </row>
    <row r="237" spans="1:15" ht="27" x14ac:dyDescent="0.2">
      <c r="A237" s="150"/>
      <c r="B237" s="108"/>
      <c r="C237" s="140"/>
      <c r="D237" s="5" t="s">
        <v>7</v>
      </c>
      <c r="E237" s="14">
        <v>0</v>
      </c>
      <c r="F237" s="14">
        <f t="shared" si="55"/>
        <v>437.59</v>
      </c>
      <c r="G237" s="13">
        <v>437.59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8"/>
      <c r="O237" s="145"/>
    </row>
    <row r="238" spans="1:15" ht="45" x14ac:dyDescent="0.2">
      <c r="A238" s="150"/>
      <c r="B238" s="108"/>
      <c r="C238" s="140"/>
      <c r="D238" s="73" t="s">
        <v>16</v>
      </c>
      <c r="E238" s="14">
        <v>0</v>
      </c>
      <c r="F238" s="14">
        <f t="shared" si="55"/>
        <v>4127.38</v>
      </c>
      <c r="G238" s="13">
        <v>4127.38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8"/>
      <c r="O238" s="145"/>
    </row>
    <row r="239" spans="1:15" ht="30" x14ac:dyDescent="0.2">
      <c r="A239" s="151"/>
      <c r="B239" s="108"/>
      <c r="C239" s="141"/>
      <c r="D239" s="73" t="s">
        <v>30</v>
      </c>
      <c r="E239" s="14">
        <v>0</v>
      </c>
      <c r="F239" s="14">
        <f t="shared" si="55"/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8"/>
      <c r="O239" s="145"/>
    </row>
    <row r="240" spans="1:15" ht="15" x14ac:dyDescent="0.2">
      <c r="A240" s="149" t="s">
        <v>142</v>
      </c>
      <c r="B240" s="108" t="s">
        <v>110</v>
      </c>
      <c r="C240" s="139"/>
      <c r="D240" s="73" t="s">
        <v>2</v>
      </c>
      <c r="E240" s="14">
        <f>SUM(E241:E244)</f>
        <v>0</v>
      </c>
      <c r="F240" s="14">
        <f t="shared" si="55"/>
        <v>1821</v>
      </c>
      <c r="G240" s="14">
        <f t="shared" ref="G240:M240" si="61">SUM(G241:G244)</f>
        <v>1821</v>
      </c>
      <c r="H240" s="14">
        <f t="shared" si="61"/>
        <v>0</v>
      </c>
      <c r="I240" s="14">
        <f t="shared" si="61"/>
        <v>0</v>
      </c>
      <c r="J240" s="14">
        <f t="shared" si="61"/>
        <v>0</v>
      </c>
      <c r="K240" s="14">
        <f t="shared" si="61"/>
        <v>0</v>
      </c>
      <c r="L240" s="14">
        <f t="shared" si="61"/>
        <v>0</v>
      </c>
      <c r="M240" s="14">
        <f t="shared" si="61"/>
        <v>0</v>
      </c>
      <c r="N240" s="138"/>
      <c r="O240" s="145"/>
    </row>
    <row r="241" spans="1:15" ht="45" x14ac:dyDescent="0.2">
      <c r="A241" s="150"/>
      <c r="B241" s="108"/>
      <c r="C241" s="140"/>
      <c r="D241" s="73" t="s">
        <v>1</v>
      </c>
      <c r="E241" s="14">
        <v>0</v>
      </c>
      <c r="F241" s="14">
        <f t="shared" si="55"/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8"/>
      <c r="O241" s="145"/>
    </row>
    <row r="242" spans="1:15" ht="45" x14ac:dyDescent="0.2">
      <c r="A242" s="150"/>
      <c r="B242" s="108"/>
      <c r="C242" s="140"/>
      <c r="D242" s="73" t="s">
        <v>7</v>
      </c>
      <c r="E242" s="14">
        <v>0</v>
      </c>
      <c r="F242" s="14">
        <f t="shared" si="55"/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8"/>
      <c r="O242" s="145"/>
    </row>
    <row r="243" spans="1:15" ht="45" x14ac:dyDescent="0.2">
      <c r="A243" s="150"/>
      <c r="B243" s="108"/>
      <c r="C243" s="140"/>
      <c r="D243" s="73" t="s">
        <v>16</v>
      </c>
      <c r="E243" s="14">
        <v>0</v>
      </c>
      <c r="F243" s="14">
        <f t="shared" si="55"/>
        <v>1821</v>
      </c>
      <c r="G243" s="13">
        <v>1821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8"/>
      <c r="O243" s="145"/>
    </row>
    <row r="244" spans="1:15" ht="30" x14ac:dyDescent="0.2">
      <c r="A244" s="151"/>
      <c r="B244" s="108"/>
      <c r="C244" s="141"/>
      <c r="D244" s="73" t="s">
        <v>30</v>
      </c>
      <c r="E244" s="14">
        <v>0</v>
      </c>
      <c r="F244" s="14">
        <f t="shared" si="55"/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8"/>
      <c r="O244" s="145"/>
    </row>
    <row r="245" spans="1:15" ht="15" x14ac:dyDescent="0.2">
      <c r="A245" s="149" t="s">
        <v>143</v>
      </c>
      <c r="B245" s="108" t="s">
        <v>111</v>
      </c>
      <c r="C245" s="139"/>
      <c r="D245" s="73" t="s">
        <v>2</v>
      </c>
      <c r="E245" s="14">
        <f>SUM(E246:E249)</f>
        <v>0</v>
      </c>
      <c r="F245" s="14">
        <f t="shared" si="55"/>
        <v>4220.37</v>
      </c>
      <c r="G245" s="14">
        <f t="shared" ref="G245:M245" si="62">SUM(G246:G249)</f>
        <v>4220.37</v>
      </c>
      <c r="H245" s="14">
        <f t="shared" si="62"/>
        <v>0</v>
      </c>
      <c r="I245" s="14">
        <f t="shared" si="62"/>
        <v>0</v>
      </c>
      <c r="J245" s="14">
        <f t="shared" si="62"/>
        <v>0</v>
      </c>
      <c r="K245" s="14">
        <f t="shared" si="62"/>
        <v>0</v>
      </c>
      <c r="L245" s="14">
        <f t="shared" si="62"/>
        <v>0</v>
      </c>
      <c r="M245" s="14">
        <f t="shared" si="62"/>
        <v>0</v>
      </c>
      <c r="N245" s="138"/>
      <c r="O245" s="145"/>
    </row>
    <row r="246" spans="1:15" ht="45" x14ac:dyDescent="0.2">
      <c r="A246" s="150"/>
      <c r="B246" s="108"/>
      <c r="C246" s="140"/>
      <c r="D246" s="73" t="s">
        <v>1</v>
      </c>
      <c r="E246" s="14">
        <v>0</v>
      </c>
      <c r="F246" s="14">
        <f t="shared" si="55"/>
        <v>357.98</v>
      </c>
      <c r="G246" s="13">
        <v>357.98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8"/>
      <c r="O246" s="145"/>
    </row>
    <row r="247" spans="1:15" ht="45" x14ac:dyDescent="0.2">
      <c r="A247" s="150"/>
      <c r="B247" s="108"/>
      <c r="C247" s="140"/>
      <c r="D247" s="73" t="s">
        <v>7</v>
      </c>
      <c r="E247" s="14">
        <v>0</v>
      </c>
      <c r="F247" s="14">
        <f t="shared" si="55"/>
        <v>304.95</v>
      </c>
      <c r="G247" s="13">
        <v>304.95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8"/>
      <c r="O247" s="145"/>
    </row>
    <row r="248" spans="1:15" ht="45" x14ac:dyDescent="0.2">
      <c r="A248" s="150"/>
      <c r="B248" s="108"/>
      <c r="C248" s="140"/>
      <c r="D248" s="73" t="s">
        <v>16</v>
      </c>
      <c r="E248" s="14">
        <v>0</v>
      </c>
      <c r="F248" s="14">
        <f t="shared" si="55"/>
        <v>3557.44</v>
      </c>
      <c r="G248" s="13">
        <v>3557.44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8"/>
      <c r="O248" s="145"/>
    </row>
    <row r="249" spans="1:15" ht="30" x14ac:dyDescent="0.2">
      <c r="A249" s="151"/>
      <c r="B249" s="108"/>
      <c r="C249" s="141"/>
      <c r="D249" s="73" t="s">
        <v>30</v>
      </c>
      <c r="E249" s="14">
        <v>0</v>
      </c>
      <c r="F249" s="14">
        <f t="shared" si="55"/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8"/>
      <c r="O249" s="145"/>
    </row>
    <row r="250" spans="1:15" ht="15" x14ac:dyDescent="0.2">
      <c r="A250" s="149" t="s">
        <v>144</v>
      </c>
      <c r="B250" s="108" t="s">
        <v>112</v>
      </c>
      <c r="C250" s="139"/>
      <c r="D250" s="73" t="s">
        <v>2</v>
      </c>
      <c r="E250" s="14">
        <f>SUM(E251:E254)</f>
        <v>0</v>
      </c>
      <c r="F250" s="14">
        <f t="shared" si="55"/>
        <v>728.72</v>
      </c>
      <c r="G250" s="14">
        <f t="shared" ref="G250:M250" si="63">SUM(G251:G254)</f>
        <v>728.72</v>
      </c>
      <c r="H250" s="14">
        <f t="shared" si="63"/>
        <v>0</v>
      </c>
      <c r="I250" s="14">
        <f t="shared" si="63"/>
        <v>0</v>
      </c>
      <c r="J250" s="14">
        <f t="shared" si="63"/>
        <v>0</v>
      </c>
      <c r="K250" s="14">
        <f t="shared" si="63"/>
        <v>0</v>
      </c>
      <c r="L250" s="14">
        <f t="shared" si="63"/>
        <v>0</v>
      </c>
      <c r="M250" s="14">
        <f t="shared" si="63"/>
        <v>0</v>
      </c>
      <c r="N250" s="138"/>
      <c r="O250" s="145"/>
    </row>
    <row r="251" spans="1:15" ht="45" x14ac:dyDescent="0.2">
      <c r="A251" s="150"/>
      <c r="B251" s="108"/>
      <c r="C251" s="140"/>
      <c r="D251" s="73" t="s">
        <v>1</v>
      </c>
      <c r="E251" s="14">
        <v>0</v>
      </c>
      <c r="F251" s="14">
        <f t="shared" si="55"/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8"/>
      <c r="O251" s="145"/>
    </row>
    <row r="252" spans="1:15" ht="45" x14ac:dyDescent="0.2">
      <c r="A252" s="150"/>
      <c r="B252" s="108"/>
      <c r="C252" s="140"/>
      <c r="D252" s="73" t="s">
        <v>7</v>
      </c>
      <c r="E252" s="14">
        <v>0</v>
      </c>
      <c r="F252" s="14">
        <f t="shared" si="55"/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8"/>
      <c r="O252" s="145"/>
    </row>
    <row r="253" spans="1:15" ht="45" x14ac:dyDescent="0.2">
      <c r="A253" s="150"/>
      <c r="B253" s="108"/>
      <c r="C253" s="140"/>
      <c r="D253" s="73" t="s">
        <v>16</v>
      </c>
      <c r="E253" s="14">
        <v>0</v>
      </c>
      <c r="F253" s="14">
        <f t="shared" si="55"/>
        <v>728.72</v>
      </c>
      <c r="G253" s="13">
        <v>728.72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8"/>
      <c r="O253" s="145"/>
    </row>
    <row r="254" spans="1:15" ht="30" x14ac:dyDescent="0.2">
      <c r="A254" s="151"/>
      <c r="B254" s="108"/>
      <c r="C254" s="141"/>
      <c r="D254" s="73" t="s">
        <v>30</v>
      </c>
      <c r="E254" s="14">
        <v>0</v>
      </c>
      <c r="F254" s="14">
        <f t="shared" si="55"/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8"/>
      <c r="O254" s="145"/>
    </row>
    <row r="255" spans="1:15" ht="15" customHeight="1" x14ac:dyDescent="0.2">
      <c r="A255" s="149" t="s">
        <v>145</v>
      </c>
      <c r="B255" s="104" t="s">
        <v>113</v>
      </c>
      <c r="C255" s="139"/>
      <c r="D255" s="73" t="s">
        <v>2</v>
      </c>
      <c r="E255" s="14">
        <f>SUM(E256:E259)</f>
        <v>0</v>
      </c>
      <c r="F255" s="14">
        <f t="shared" si="55"/>
        <v>1428.11</v>
      </c>
      <c r="G255" s="14">
        <f t="shared" ref="G255:M255" si="64">SUM(G256:G259)</f>
        <v>1428.11</v>
      </c>
      <c r="H255" s="14">
        <f t="shared" si="64"/>
        <v>0</v>
      </c>
      <c r="I255" s="14">
        <f t="shared" si="64"/>
        <v>0</v>
      </c>
      <c r="J255" s="14">
        <f t="shared" si="64"/>
        <v>0</v>
      </c>
      <c r="K255" s="14">
        <f t="shared" si="64"/>
        <v>0</v>
      </c>
      <c r="L255" s="14">
        <f t="shared" si="64"/>
        <v>0</v>
      </c>
      <c r="M255" s="14">
        <f t="shared" si="64"/>
        <v>0</v>
      </c>
      <c r="N255" s="138"/>
      <c r="O255" s="145"/>
    </row>
    <row r="256" spans="1:15" ht="45" x14ac:dyDescent="0.2">
      <c r="A256" s="150"/>
      <c r="B256" s="105"/>
      <c r="C256" s="140"/>
      <c r="D256" s="73" t="s">
        <v>1</v>
      </c>
      <c r="E256" s="14">
        <v>0</v>
      </c>
      <c r="F256" s="14">
        <f t="shared" si="55"/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8"/>
      <c r="O256" s="145"/>
    </row>
    <row r="257" spans="1:15" ht="45" x14ac:dyDescent="0.2">
      <c r="A257" s="150"/>
      <c r="B257" s="105"/>
      <c r="C257" s="140"/>
      <c r="D257" s="73" t="s">
        <v>7</v>
      </c>
      <c r="E257" s="14">
        <v>0</v>
      </c>
      <c r="F257" s="14">
        <f t="shared" si="55"/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8"/>
      <c r="O257" s="145"/>
    </row>
    <row r="258" spans="1:15" ht="45" x14ac:dyDescent="0.2">
      <c r="A258" s="150"/>
      <c r="B258" s="105"/>
      <c r="C258" s="140"/>
      <c r="D258" s="73" t="s">
        <v>16</v>
      </c>
      <c r="E258" s="14">
        <v>0</v>
      </c>
      <c r="F258" s="14">
        <f t="shared" si="55"/>
        <v>1428.11</v>
      </c>
      <c r="G258" s="13">
        <v>1428.11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8"/>
      <c r="O258" s="145"/>
    </row>
    <row r="259" spans="1:15" ht="30" x14ac:dyDescent="0.2">
      <c r="A259" s="151"/>
      <c r="B259" s="106"/>
      <c r="C259" s="141"/>
      <c r="D259" s="73" t="s">
        <v>30</v>
      </c>
      <c r="E259" s="14">
        <v>0</v>
      </c>
      <c r="F259" s="14">
        <f t="shared" si="55"/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8"/>
      <c r="O259" s="145"/>
    </row>
    <row r="260" spans="1:15" ht="15" x14ac:dyDescent="0.2">
      <c r="A260" s="149" t="s">
        <v>146</v>
      </c>
      <c r="B260" s="108" t="s">
        <v>114</v>
      </c>
      <c r="C260" s="139"/>
      <c r="D260" s="73" t="s">
        <v>2</v>
      </c>
      <c r="E260" s="14">
        <f>SUM(E261:E264)</f>
        <v>0</v>
      </c>
      <c r="F260" s="14">
        <f t="shared" si="55"/>
        <v>1831.28</v>
      </c>
      <c r="G260" s="14">
        <f t="shared" ref="G260:M260" si="65">SUM(G261:G264)</f>
        <v>1831.28</v>
      </c>
      <c r="H260" s="14">
        <f t="shared" si="65"/>
        <v>0</v>
      </c>
      <c r="I260" s="14">
        <f t="shared" si="65"/>
        <v>0</v>
      </c>
      <c r="J260" s="14">
        <f t="shared" si="65"/>
        <v>0</v>
      </c>
      <c r="K260" s="14">
        <f t="shared" si="65"/>
        <v>0</v>
      </c>
      <c r="L260" s="14">
        <f t="shared" si="65"/>
        <v>0</v>
      </c>
      <c r="M260" s="14">
        <f t="shared" si="65"/>
        <v>0</v>
      </c>
      <c r="N260" s="138"/>
      <c r="O260" s="145"/>
    </row>
    <row r="261" spans="1:15" ht="45" x14ac:dyDescent="0.2">
      <c r="A261" s="150"/>
      <c r="B261" s="108"/>
      <c r="C261" s="140"/>
      <c r="D261" s="73" t="s">
        <v>1</v>
      </c>
      <c r="E261" s="14">
        <v>0</v>
      </c>
      <c r="F261" s="14">
        <f t="shared" si="55"/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8"/>
      <c r="O261" s="145"/>
    </row>
    <row r="262" spans="1:15" ht="45" x14ac:dyDescent="0.2">
      <c r="A262" s="150"/>
      <c r="B262" s="108"/>
      <c r="C262" s="140"/>
      <c r="D262" s="73" t="s">
        <v>7</v>
      </c>
      <c r="E262" s="14">
        <v>0</v>
      </c>
      <c r="F262" s="14">
        <f t="shared" si="55"/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8"/>
      <c r="O262" s="145"/>
    </row>
    <row r="263" spans="1:15" ht="45" x14ac:dyDescent="0.2">
      <c r="A263" s="150"/>
      <c r="B263" s="108"/>
      <c r="C263" s="140"/>
      <c r="D263" s="73" t="s">
        <v>16</v>
      </c>
      <c r="E263" s="14">
        <v>0</v>
      </c>
      <c r="F263" s="14">
        <f t="shared" si="55"/>
        <v>1831.28</v>
      </c>
      <c r="G263" s="13">
        <v>1831.28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8"/>
      <c r="O263" s="145"/>
    </row>
    <row r="264" spans="1:15" ht="30" x14ac:dyDescent="0.2">
      <c r="A264" s="151"/>
      <c r="B264" s="108"/>
      <c r="C264" s="141"/>
      <c r="D264" s="73" t="s">
        <v>30</v>
      </c>
      <c r="E264" s="14">
        <v>0</v>
      </c>
      <c r="F264" s="14">
        <f t="shared" si="55"/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8"/>
      <c r="O264" s="145"/>
    </row>
    <row r="265" spans="1:15" ht="15" x14ac:dyDescent="0.2">
      <c r="A265" s="149" t="s">
        <v>147</v>
      </c>
      <c r="B265" s="108" t="s">
        <v>115</v>
      </c>
      <c r="C265" s="139"/>
      <c r="D265" s="73" t="s">
        <v>2</v>
      </c>
      <c r="E265" s="14">
        <f>SUM(E266:E269)</f>
        <v>0</v>
      </c>
      <c r="F265" s="14">
        <f t="shared" si="55"/>
        <v>1676.87</v>
      </c>
      <c r="G265" s="14">
        <f t="shared" ref="G265:M265" si="66">SUM(G266:G269)</f>
        <v>1676.87</v>
      </c>
      <c r="H265" s="14">
        <f t="shared" si="66"/>
        <v>0</v>
      </c>
      <c r="I265" s="14">
        <f t="shared" si="66"/>
        <v>0</v>
      </c>
      <c r="J265" s="14">
        <f t="shared" si="66"/>
        <v>0</v>
      </c>
      <c r="K265" s="14">
        <f t="shared" si="66"/>
        <v>0</v>
      </c>
      <c r="L265" s="14">
        <f t="shared" si="66"/>
        <v>0</v>
      </c>
      <c r="M265" s="14">
        <f t="shared" si="66"/>
        <v>0</v>
      </c>
      <c r="N265" s="138"/>
      <c r="O265" s="145"/>
    </row>
    <row r="266" spans="1:15" ht="45" x14ac:dyDescent="0.2">
      <c r="A266" s="150"/>
      <c r="B266" s="108"/>
      <c r="C266" s="140"/>
      <c r="D266" s="73" t="s">
        <v>1</v>
      </c>
      <c r="E266" s="14">
        <v>0</v>
      </c>
      <c r="F266" s="14">
        <f t="shared" si="55"/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8"/>
      <c r="O266" s="145"/>
    </row>
    <row r="267" spans="1:15" ht="45" x14ac:dyDescent="0.2">
      <c r="A267" s="150"/>
      <c r="B267" s="108"/>
      <c r="C267" s="140"/>
      <c r="D267" s="73" t="s">
        <v>7</v>
      </c>
      <c r="E267" s="14">
        <v>0</v>
      </c>
      <c r="F267" s="14">
        <f t="shared" si="55"/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8"/>
      <c r="O267" s="145"/>
    </row>
    <row r="268" spans="1:15" ht="45" x14ac:dyDescent="0.2">
      <c r="A268" s="150"/>
      <c r="B268" s="108"/>
      <c r="C268" s="140"/>
      <c r="D268" s="73" t="s">
        <v>16</v>
      </c>
      <c r="E268" s="14">
        <v>0</v>
      </c>
      <c r="F268" s="14">
        <f t="shared" si="55"/>
        <v>1676.87</v>
      </c>
      <c r="G268" s="13">
        <v>1676.87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8"/>
      <c r="O268" s="145"/>
    </row>
    <row r="269" spans="1:15" ht="30" x14ac:dyDescent="0.2">
      <c r="A269" s="151"/>
      <c r="B269" s="108"/>
      <c r="C269" s="141"/>
      <c r="D269" s="73" t="s">
        <v>30</v>
      </c>
      <c r="E269" s="14">
        <v>0</v>
      </c>
      <c r="F269" s="14">
        <f t="shared" si="55"/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8"/>
      <c r="O269" s="145"/>
    </row>
    <row r="270" spans="1:15" ht="15" customHeight="1" x14ac:dyDescent="0.2">
      <c r="A270" s="149" t="s">
        <v>148</v>
      </c>
      <c r="B270" s="104" t="s">
        <v>116</v>
      </c>
      <c r="C270" s="139"/>
      <c r="D270" s="73" t="s">
        <v>2</v>
      </c>
      <c r="E270" s="14">
        <f>SUM(E271:E274)</f>
        <v>0</v>
      </c>
      <c r="F270" s="14">
        <f t="shared" si="55"/>
        <v>7023.15</v>
      </c>
      <c r="G270" s="14">
        <f t="shared" ref="G270:M270" si="67">SUM(G271:G274)</f>
        <v>7023.15</v>
      </c>
      <c r="H270" s="14">
        <f t="shared" si="67"/>
        <v>0</v>
      </c>
      <c r="I270" s="14">
        <f t="shared" si="67"/>
        <v>0</v>
      </c>
      <c r="J270" s="14">
        <f t="shared" si="67"/>
        <v>0</v>
      </c>
      <c r="K270" s="14">
        <f t="shared" si="67"/>
        <v>0</v>
      </c>
      <c r="L270" s="14">
        <f t="shared" si="67"/>
        <v>0</v>
      </c>
      <c r="M270" s="14">
        <f t="shared" si="67"/>
        <v>0</v>
      </c>
      <c r="N270" s="138"/>
      <c r="O270" s="145"/>
    </row>
    <row r="271" spans="1:15" ht="45" x14ac:dyDescent="0.2">
      <c r="A271" s="150"/>
      <c r="B271" s="105"/>
      <c r="C271" s="140"/>
      <c r="D271" s="73" t="s">
        <v>1</v>
      </c>
      <c r="E271" s="14">
        <v>0</v>
      </c>
      <c r="F271" s="14">
        <f t="shared" si="55"/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8"/>
      <c r="O271" s="145"/>
    </row>
    <row r="272" spans="1:15" ht="45" x14ac:dyDescent="0.2">
      <c r="A272" s="150"/>
      <c r="B272" s="105"/>
      <c r="C272" s="140"/>
      <c r="D272" s="73" t="s">
        <v>7</v>
      </c>
      <c r="E272" s="14">
        <v>0</v>
      </c>
      <c r="F272" s="14">
        <f t="shared" si="55"/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8"/>
      <c r="O272" s="145"/>
    </row>
    <row r="273" spans="1:15" ht="45" x14ac:dyDescent="0.2">
      <c r="A273" s="150"/>
      <c r="B273" s="105"/>
      <c r="C273" s="140"/>
      <c r="D273" s="73" t="s">
        <v>16</v>
      </c>
      <c r="E273" s="14">
        <v>0</v>
      </c>
      <c r="F273" s="14">
        <f t="shared" si="55"/>
        <v>7023.15</v>
      </c>
      <c r="G273" s="13">
        <v>7023.15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8"/>
      <c r="O273" s="145"/>
    </row>
    <row r="274" spans="1:15" ht="30" x14ac:dyDescent="0.2">
      <c r="A274" s="151"/>
      <c r="B274" s="106"/>
      <c r="C274" s="141"/>
      <c r="D274" s="73" t="s">
        <v>30</v>
      </c>
      <c r="E274" s="14">
        <v>0</v>
      </c>
      <c r="F274" s="14">
        <f t="shared" si="55"/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8"/>
      <c r="O274" s="145"/>
    </row>
    <row r="275" spans="1:15" ht="15" x14ac:dyDescent="0.2">
      <c r="A275" s="149" t="s">
        <v>149</v>
      </c>
      <c r="B275" s="108" t="s">
        <v>117</v>
      </c>
      <c r="C275" s="139"/>
      <c r="D275" s="73" t="s">
        <v>2</v>
      </c>
      <c r="E275" s="14">
        <f>SUM(E276:E279)</f>
        <v>0</v>
      </c>
      <c r="F275" s="14">
        <f t="shared" si="55"/>
        <v>4775.82</v>
      </c>
      <c r="G275" s="14">
        <f t="shared" ref="G275:M275" si="68">SUM(G276:G279)</f>
        <v>4775.82</v>
      </c>
      <c r="H275" s="14">
        <f t="shared" si="68"/>
        <v>0</v>
      </c>
      <c r="I275" s="14">
        <f t="shared" si="68"/>
        <v>0</v>
      </c>
      <c r="J275" s="14">
        <f t="shared" si="68"/>
        <v>0</v>
      </c>
      <c r="K275" s="14">
        <f t="shared" si="68"/>
        <v>0</v>
      </c>
      <c r="L275" s="14">
        <f t="shared" si="68"/>
        <v>0</v>
      </c>
      <c r="M275" s="14">
        <f t="shared" si="68"/>
        <v>0</v>
      </c>
      <c r="N275" s="138"/>
      <c r="O275" s="145"/>
    </row>
    <row r="276" spans="1:15" ht="45" x14ac:dyDescent="0.2">
      <c r="A276" s="150"/>
      <c r="B276" s="108"/>
      <c r="C276" s="140"/>
      <c r="D276" s="73" t="s">
        <v>1</v>
      </c>
      <c r="E276" s="14">
        <v>0</v>
      </c>
      <c r="F276" s="14">
        <f t="shared" si="55"/>
        <v>631.30999999999995</v>
      </c>
      <c r="G276" s="13">
        <v>631.30999999999995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8"/>
      <c r="O276" s="145"/>
    </row>
    <row r="277" spans="1:15" ht="45" x14ac:dyDescent="0.2">
      <c r="A277" s="150"/>
      <c r="B277" s="108"/>
      <c r="C277" s="140"/>
      <c r="D277" s="73" t="s">
        <v>7</v>
      </c>
      <c r="E277" s="14">
        <v>0</v>
      </c>
      <c r="F277" s="14">
        <f t="shared" si="55"/>
        <v>537.79</v>
      </c>
      <c r="G277" s="13">
        <v>537.79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8"/>
      <c r="O277" s="145"/>
    </row>
    <row r="278" spans="1:15" ht="45" x14ac:dyDescent="0.2">
      <c r="A278" s="150"/>
      <c r="B278" s="108"/>
      <c r="C278" s="140"/>
      <c r="D278" s="73" t="s">
        <v>16</v>
      </c>
      <c r="E278" s="14">
        <v>0</v>
      </c>
      <c r="F278" s="14">
        <f t="shared" si="55"/>
        <v>3606.72</v>
      </c>
      <c r="G278" s="13">
        <v>3606.72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8"/>
      <c r="O278" s="145"/>
    </row>
    <row r="279" spans="1:15" ht="30" x14ac:dyDescent="0.2">
      <c r="A279" s="151"/>
      <c r="B279" s="108"/>
      <c r="C279" s="141"/>
      <c r="D279" s="73" t="s">
        <v>30</v>
      </c>
      <c r="E279" s="14">
        <v>0</v>
      </c>
      <c r="F279" s="14">
        <f t="shared" ref="F279:F319" si="69">SUM(G279:K279)</f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8"/>
      <c r="O279" s="145"/>
    </row>
    <row r="280" spans="1:15" ht="15" x14ac:dyDescent="0.2">
      <c r="A280" s="149" t="s">
        <v>150</v>
      </c>
      <c r="B280" s="108" t="s">
        <v>118</v>
      </c>
      <c r="C280" s="139"/>
      <c r="D280" s="73" t="s">
        <v>2</v>
      </c>
      <c r="E280" s="14">
        <f>SUM(E281:E284)</f>
        <v>0</v>
      </c>
      <c r="F280" s="14">
        <f t="shared" si="69"/>
        <v>4555.5200000000004</v>
      </c>
      <c r="G280" s="14">
        <f t="shared" ref="G280:M280" si="70">SUM(G281:G284)</f>
        <v>4555.5200000000004</v>
      </c>
      <c r="H280" s="14">
        <f t="shared" si="70"/>
        <v>0</v>
      </c>
      <c r="I280" s="14">
        <f t="shared" si="70"/>
        <v>0</v>
      </c>
      <c r="J280" s="14">
        <f t="shared" si="70"/>
        <v>0</v>
      </c>
      <c r="K280" s="14">
        <f t="shared" si="70"/>
        <v>0</v>
      </c>
      <c r="L280" s="14">
        <f t="shared" si="70"/>
        <v>0</v>
      </c>
      <c r="M280" s="14">
        <f t="shared" si="70"/>
        <v>0</v>
      </c>
      <c r="N280" s="138"/>
      <c r="O280" s="145"/>
    </row>
    <row r="281" spans="1:15" ht="45" x14ac:dyDescent="0.2">
      <c r="A281" s="150"/>
      <c r="B281" s="108"/>
      <c r="C281" s="140"/>
      <c r="D281" s="73" t="s">
        <v>1</v>
      </c>
      <c r="E281" s="14">
        <v>0</v>
      </c>
      <c r="F281" s="14">
        <f t="shared" si="69"/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8"/>
      <c r="O281" s="145"/>
    </row>
    <row r="282" spans="1:15" ht="45" x14ac:dyDescent="0.2">
      <c r="A282" s="150"/>
      <c r="B282" s="108"/>
      <c r="C282" s="140"/>
      <c r="D282" s="73" t="s">
        <v>7</v>
      </c>
      <c r="E282" s="14">
        <v>0</v>
      </c>
      <c r="F282" s="14">
        <f t="shared" si="69"/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8"/>
      <c r="O282" s="145"/>
    </row>
    <row r="283" spans="1:15" ht="45" x14ac:dyDescent="0.2">
      <c r="A283" s="150"/>
      <c r="B283" s="108"/>
      <c r="C283" s="140"/>
      <c r="D283" s="73" t="s">
        <v>16</v>
      </c>
      <c r="E283" s="14">
        <v>0</v>
      </c>
      <c r="F283" s="14">
        <f t="shared" si="69"/>
        <v>4555.5200000000004</v>
      </c>
      <c r="G283" s="13">
        <v>4555.5200000000004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8"/>
      <c r="O283" s="145"/>
    </row>
    <row r="284" spans="1:15" ht="30" x14ac:dyDescent="0.2">
      <c r="A284" s="151"/>
      <c r="B284" s="108"/>
      <c r="C284" s="141"/>
      <c r="D284" s="73" t="s">
        <v>30</v>
      </c>
      <c r="E284" s="14">
        <v>0</v>
      </c>
      <c r="F284" s="14">
        <f t="shared" si="69"/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8"/>
      <c r="O284" s="145"/>
    </row>
    <row r="285" spans="1:15" ht="15" x14ac:dyDescent="0.2">
      <c r="A285" s="149" t="s">
        <v>151</v>
      </c>
      <c r="B285" s="108" t="s">
        <v>119</v>
      </c>
      <c r="C285" s="139"/>
      <c r="D285" s="73" t="s">
        <v>2</v>
      </c>
      <c r="E285" s="14">
        <f>SUM(E286:E289)</f>
        <v>0</v>
      </c>
      <c r="F285" s="14">
        <f t="shared" si="69"/>
        <v>1834.48</v>
      </c>
      <c r="G285" s="14">
        <f t="shared" ref="G285:M285" si="71">SUM(G286:G289)</f>
        <v>1834.48</v>
      </c>
      <c r="H285" s="14">
        <f t="shared" si="71"/>
        <v>0</v>
      </c>
      <c r="I285" s="14">
        <f t="shared" si="71"/>
        <v>0</v>
      </c>
      <c r="J285" s="14">
        <f t="shared" si="71"/>
        <v>0</v>
      </c>
      <c r="K285" s="14">
        <f t="shared" si="71"/>
        <v>0</v>
      </c>
      <c r="L285" s="14">
        <f t="shared" si="71"/>
        <v>0</v>
      </c>
      <c r="M285" s="14">
        <f t="shared" si="71"/>
        <v>0</v>
      </c>
      <c r="N285" s="138"/>
      <c r="O285" s="145"/>
    </row>
    <row r="286" spans="1:15" ht="40.5" x14ac:dyDescent="0.2">
      <c r="A286" s="150"/>
      <c r="B286" s="108"/>
      <c r="C286" s="140"/>
      <c r="D286" s="5" t="s">
        <v>1</v>
      </c>
      <c r="E286" s="14">
        <v>0</v>
      </c>
      <c r="F286" s="14">
        <f t="shared" si="69"/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8"/>
      <c r="O286" s="145"/>
    </row>
    <row r="287" spans="1:15" ht="27" x14ac:dyDescent="0.2">
      <c r="A287" s="150"/>
      <c r="B287" s="108"/>
      <c r="C287" s="140"/>
      <c r="D287" s="5" t="s">
        <v>7</v>
      </c>
      <c r="E287" s="14">
        <v>0</v>
      </c>
      <c r="F287" s="14">
        <f t="shared" si="69"/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8"/>
      <c r="O287" s="145"/>
    </row>
    <row r="288" spans="1:15" ht="45" x14ac:dyDescent="0.2">
      <c r="A288" s="150"/>
      <c r="B288" s="108"/>
      <c r="C288" s="140"/>
      <c r="D288" s="73" t="s">
        <v>16</v>
      </c>
      <c r="E288" s="14">
        <v>0</v>
      </c>
      <c r="F288" s="14">
        <f t="shared" si="69"/>
        <v>1834.48</v>
      </c>
      <c r="G288" s="13">
        <v>1834.48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8"/>
      <c r="O288" s="145"/>
    </row>
    <row r="289" spans="1:15" ht="30" x14ac:dyDescent="0.2">
      <c r="A289" s="151"/>
      <c r="B289" s="108"/>
      <c r="C289" s="141"/>
      <c r="D289" s="73" t="s">
        <v>30</v>
      </c>
      <c r="E289" s="14">
        <v>0</v>
      </c>
      <c r="F289" s="14">
        <f t="shared" si="69"/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8"/>
      <c r="O289" s="145"/>
    </row>
    <row r="290" spans="1:15" ht="15" x14ac:dyDescent="0.2">
      <c r="A290" s="149" t="s">
        <v>152</v>
      </c>
      <c r="B290" s="108" t="s">
        <v>120</v>
      </c>
      <c r="C290" s="139"/>
      <c r="D290" s="73" t="s">
        <v>2</v>
      </c>
      <c r="E290" s="14">
        <f>SUM(E291:E294)</f>
        <v>0</v>
      </c>
      <c r="F290" s="14">
        <f t="shared" si="69"/>
        <v>2316.16</v>
      </c>
      <c r="G290" s="14">
        <f t="shared" ref="G290:M290" si="72">SUM(G291:G294)</f>
        <v>2316.16</v>
      </c>
      <c r="H290" s="14">
        <f t="shared" si="72"/>
        <v>0</v>
      </c>
      <c r="I290" s="14">
        <f t="shared" si="72"/>
        <v>0</v>
      </c>
      <c r="J290" s="14">
        <f t="shared" si="72"/>
        <v>0</v>
      </c>
      <c r="K290" s="14">
        <f t="shared" si="72"/>
        <v>0</v>
      </c>
      <c r="L290" s="14">
        <f t="shared" si="72"/>
        <v>0</v>
      </c>
      <c r="M290" s="14">
        <f t="shared" si="72"/>
        <v>0</v>
      </c>
      <c r="N290" s="138"/>
      <c r="O290" s="145"/>
    </row>
    <row r="291" spans="1:15" ht="45" x14ac:dyDescent="0.2">
      <c r="A291" s="150"/>
      <c r="B291" s="108"/>
      <c r="C291" s="140"/>
      <c r="D291" s="73" t="s">
        <v>1</v>
      </c>
      <c r="E291" s="14">
        <v>0</v>
      </c>
      <c r="F291" s="14">
        <f t="shared" si="69"/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8"/>
      <c r="O291" s="145"/>
    </row>
    <row r="292" spans="1:15" ht="45" x14ac:dyDescent="0.2">
      <c r="A292" s="150"/>
      <c r="B292" s="108"/>
      <c r="C292" s="140"/>
      <c r="D292" s="73" t="s">
        <v>7</v>
      </c>
      <c r="E292" s="14">
        <v>0</v>
      </c>
      <c r="F292" s="14">
        <f t="shared" si="69"/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8"/>
      <c r="O292" s="145"/>
    </row>
    <row r="293" spans="1:15" ht="45" x14ac:dyDescent="0.2">
      <c r="A293" s="150"/>
      <c r="B293" s="108"/>
      <c r="C293" s="140"/>
      <c r="D293" s="73" t="s">
        <v>16</v>
      </c>
      <c r="E293" s="14">
        <v>0</v>
      </c>
      <c r="F293" s="14">
        <f t="shared" si="69"/>
        <v>2316.16</v>
      </c>
      <c r="G293" s="13">
        <v>2316.16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8"/>
      <c r="O293" s="145"/>
    </row>
    <row r="294" spans="1:15" ht="30" x14ac:dyDescent="0.2">
      <c r="A294" s="151"/>
      <c r="B294" s="108"/>
      <c r="C294" s="141"/>
      <c r="D294" s="73" t="s">
        <v>30</v>
      </c>
      <c r="E294" s="14">
        <v>0</v>
      </c>
      <c r="F294" s="14">
        <f t="shared" si="69"/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8"/>
      <c r="O294" s="145"/>
    </row>
    <row r="295" spans="1:15" ht="15" x14ac:dyDescent="0.2">
      <c r="A295" s="149" t="s">
        <v>153</v>
      </c>
      <c r="B295" s="108" t="s">
        <v>121</v>
      </c>
      <c r="C295" s="139"/>
      <c r="D295" s="73" t="s">
        <v>2</v>
      </c>
      <c r="E295" s="14">
        <f>SUM(E296:E299)</f>
        <v>0</v>
      </c>
      <c r="F295" s="14">
        <f t="shared" si="69"/>
        <v>5456.98</v>
      </c>
      <c r="G295" s="14">
        <f t="shared" ref="G295:M295" si="73">SUM(G296:G299)</f>
        <v>5456.98</v>
      </c>
      <c r="H295" s="14">
        <f t="shared" si="73"/>
        <v>0</v>
      </c>
      <c r="I295" s="14">
        <f t="shared" si="73"/>
        <v>0</v>
      </c>
      <c r="J295" s="14">
        <f t="shared" si="73"/>
        <v>0</v>
      </c>
      <c r="K295" s="14">
        <f t="shared" si="73"/>
        <v>0</v>
      </c>
      <c r="L295" s="14">
        <f t="shared" si="73"/>
        <v>0</v>
      </c>
      <c r="M295" s="14">
        <f t="shared" si="73"/>
        <v>0</v>
      </c>
      <c r="N295" s="138"/>
      <c r="O295" s="145"/>
    </row>
    <row r="296" spans="1:15" ht="45" x14ac:dyDescent="0.2">
      <c r="A296" s="150"/>
      <c r="B296" s="108"/>
      <c r="C296" s="140"/>
      <c r="D296" s="73" t="s">
        <v>1</v>
      </c>
      <c r="E296" s="14">
        <v>0</v>
      </c>
      <c r="F296" s="14">
        <f t="shared" si="69"/>
        <v>530.27</v>
      </c>
      <c r="G296" s="13">
        <v>530.27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8"/>
      <c r="O296" s="145"/>
    </row>
    <row r="297" spans="1:15" ht="45" x14ac:dyDescent="0.2">
      <c r="A297" s="150"/>
      <c r="B297" s="108"/>
      <c r="C297" s="140"/>
      <c r="D297" s="73" t="s">
        <v>7</v>
      </c>
      <c r="E297" s="14">
        <v>0</v>
      </c>
      <c r="F297" s="14">
        <f t="shared" si="69"/>
        <v>451.71</v>
      </c>
      <c r="G297" s="13">
        <v>451.71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8"/>
      <c r="O297" s="145"/>
    </row>
    <row r="298" spans="1:15" ht="45" x14ac:dyDescent="0.2">
      <c r="A298" s="150"/>
      <c r="B298" s="108"/>
      <c r="C298" s="140"/>
      <c r="D298" s="73" t="s">
        <v>16</v>
      </c>
      <c r="E298" s="14">
        <v>0</v>
      </c>
      <c r="F298" s="14">
        <f t="shared" si="69"/>
        <v>4475</v>
      </c>
      <c r="G298" s="13">
        <v>4475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8"/>
      <c r="O298" s="145"/>
    </row>
    <row r="299" spans="1:15" ht="30" x14ac:dyDescent="0.2">
      <c r="A299" s="151"/>
      <c r="B299" s="108"/>
      <c r="C299" s="141"/>
      <c r="D299" s="73" t="s">
        <v>30</v>
      </c>
      <c r="E299" s="14">
        <v>0</v>
      </c>
      <c r="F299" s="14">
        <f t="shared" si="69"/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8"/>
      <c r="O299" s="145"/>
    </row>
    <row r="300" spans="1:15" ht="15" x14ac:dyDescent="0.2">
      <c r="A300" s="149" t="s">
        <v>154</v>
      </c>
      <c r="B300" s="108" t="s">
        <v>122</v>
      </c>
      <c r="C300" s="139"/>
      <c r="D300" s="73" t="s">
        <v>2</v>
      </c>
      <c r="E300" s="14">
        <f>SUM(E301:E304)</f>
        <v>0</v>
      </c>
      <c r="F300" s="14">
        <f t="shared" si="69"/>
        <v>5360.1900000000005</v>
      </c>
      <c r="G300" s="14">
        <f t="shared" ref="G300:M300" si="74">SUM(G301:G304)</f>
        <v>5360.1900000000005</v>
      </c>
      <c r="H300" s="14">
        <f t="shared" si="74"/>
        <v>0</v>
      </c>
      <c r="I300" s="14">
        <f t="shared" si="74"/>
        <v>0</v>
      </c>
      <c r="J300" s="14">
        <f t="shared" si="74"/>
        <v>0</v>
      </c>
      <c r="K300" s="14">
        <f t="shared" si="74"/>
        <v>0</v>
      </c>
      <c r="L300" s="14">
        <f t="shared" si="74"/>
        <v>0</v>
      </c>
      <c r="M300" s="14">
        <f t="shared" si="74"/>
        <v>0</v>
      </c>
      <c r="N300" s="138"/>
      <c r="O300" s="145"/>
    </row>
    <row r="301" spans="1:15" ht="45" x14ac:dyDescent="0.2">
      <c r="A301" s="150"/>
      <c r="B301" s="108"/>
      <c r="C301" s="140"/>
      <c r="D301" s="73" t="s">
        <v>1</v>
      </c>
      <c r="E301" s="14">
        <v>0</v>
      </c>
      <c r="F301" s="14">
        <f t="shared" si="69"/>
        <v>903.47</v>
      </c>
      <c r="G301" s="13">
        <v>903.47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8"/>
      <c r="O301" s="145"/>
    </row>
    <row r="302" spans="1:15" ht="45" x14ac:dyDescent="0.2">
      <c r="A302" s="150"/>
      <c r="B302" s="108"/>
      <c r="C302" s="140"/>
      <c r="D302" s="73" t="s">
        <v>7</v>
      </c>
      <c r="E302" s="14">
        <v>0</v>
      </c>
      <c r="F302" s="14">
        <f t="shared" si="69"/>
        <v>769.63</v>
      </c>
      <c r="G302" s="13">
        <v>769.63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8"/>
      <c r="O302" s="145"/>
    </row>
    <row r="303" spans="1:15" ht="45" x14ac:dyDescent="0.2">
      <c r="A303" s="150"/>
      <c r="B303" s="108"/>
      <c r="C303" s="140"/>
      <c r="D303" s="73" t="s">
        <v>16</v>
      </c>
      <c r="E303" s="14">
        <v>0</v>
      </c>
      <c r="F303" s="14">
        <f t="shared" si="69"/>
        <v>3687.09</v>
      </c>
      <c r="G303" s="13">
        <v>3687.09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8"/>
      <c r="O303" s="145"/>
    </row>
    <row r="304" spans="1:15" ht="30" x14ac:dyDescent="0.2">
      <c r="A304" s="151"/>
      <c r="B304" s="108"/>
      <c r="C304" s="141"/>
      <c r="D304" s="73" t="s">
        <v>30</v>
      </c>
      <c r="E304" s="14">
        <v>0</v>
      </c>
      <c r="F304" s="14">
        <f t="shared" si="69"/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8"/>
      <c r="O304" s="145"/>
    </row>
    <row r="305" spans="1:15" ht="15" customHeight="1" x14ac:dyDescent="0.2">
      <c r="A305" s="149" t="s">
        <v>155</v>
      </c>
      <c r="B305" s="104" t="s">
        <v>123</v>
      </c>
      <c r="C305" s="139"/>
      <c r="D305" s="73" t="s">
        <v>2</v>
      </c>
      <c r="E305" s="14">
        <f>SUM(E306:E309)</f>
        <v>0</v>
      </c>
      <c r="F305" s="14">
        <f t="shared" si="69"/>
        <v>3847.2</v>
      </c>
      <c r="G305" s="14">
        <f t="shared" ref="G305:M305" si="75">SUM(G306:G309)</f>
        <v>3847.2</v>
      </c>
      <c r="H305" s="14">
        <f t="shared" si="75"/>
        <v>0</v>
      </c>
      <c r="I305" s="14">
        <f t="shared" si="75"/>
        <v>0</v>
      </c>
      <c r="J305" s="14">
        <f t="shared" si="75"/>
        <v>0</v>
      </c>
      <c r="K305" s="14">
        <f t="shared" si="75"/>
        <v>0</v>
      </c>
      <c r="L305" s="14">
        <f t="shared" si="75"/>
        <v>0</v>
      </c>
      <c r="M305" s="14">
        <f t="shared" si="75"/>
        <v>0</v>
      </c>
      <c r="N305" s="138"/>
      <c r="O305" s="145"/>
    </row>
    <row r="306" spans="1:15" ht="45" x14ac:dyDescent="0.2">
      <c r="A306" s="150"/>
      <c r="B306" s="105"/>
      <c r="C306" s="140"/>
      <c r="D306" s="73" t="s">
        <v>1</v>
      </c>
      <c r="E306" s="14">
        <v>0</v>
      </c>
      <c r="F306" s="14">
        <f t="shared" si="69"/>
        <v>363.61</v>
      </c>
      <c r="G306" s="13">
        <v>363.61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8"/>
      <c r="O306" s="145"/>
    </row>
    <row r="307" spans="1:15" ht="45" x14ac:dyDescent="0.2">
      <c r="A307" s="150"/>
      <c r="B307" s="105"/>
      <c r="C307" s="140"/>
      <c r="D307" s="73" t="s">
        <v>7</v>
      </c>
      <c r="E307" s="14">
        <v>0</v>
      </c>
      <c r="F307" s="14">
        <f t="shared" si="69"/>
        <v>309.74</v>
      </c>
      <c r="G307" s="13">
        <v>309.74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8"/>
      <c r="O307" s="145"/>
    </row>
    <row r="308" spans="1:15" ht="45" x14ac:dyDescent="0.2">
      <c r="A308" s="150"/>
      <c r="B308" s="105"/>
      <c r="C308" s="140"/>
      <c r="D308" s="73" t="s">
        <v>16</v>
      </c>
      <c r="E308" s="14">
        <v>0</v>
      </c>
      <c r="F308" s="14">
        <f t="shared" si="69"/>
        <v>3173.85</v>
      </c>
      <c r="G308" s="13">
        <v>3173.85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8"/>
      <c r="O308" s="145"/>
    </row>
    <row r="309" spans="1:15" ht="30" x14ac:dyDescent="0.2">
      <c r="A309" s="151"/>
      <c r="B309" s="106"/>
      <c r="C309" s="141"/>
      <c r="D309" s="73" t="s">
        <v>30</v>
      </c>
      <c r="E309" s="14">
        <v>0</v>
      </c>
      <c r="F309" s="14">
        <f t="shared" si="69"/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8"/>
      <c r="O309" s="145"/>
    </row>
    <row r="310" spans="1:15" ht="15" x14ac:dyDescent="0.2">
      <c r="A310" s="149" t="s">
        <v>156</v>
      </c>
      <c r="B310" s="108" t="s">
        <v>124</v>
      </c>
      <c r="C310" s="139"/>
      <c r="D310" s="73" t="s">
        <v>2</v>
      </c>
      <c r="E310" s="14">
        <f>SUM(E311:E314)</f>
        <v>0</v>
      </c>
      <c r="F310" s="14">
        <f t="shared" si="69"/>
        <v>3337.1</v>
      </c>
      <c r="G310" s="14">
        <f t="shared" ref="G310:M310" si="76">SUM(G311:G314)</f>
        <v>3337.1</v>
      </c>
      <c r="H310" s="14">
        <f t="shared" si="76"/>
        <v>0</v>
      </c>
      <c r="I310" s="14">
        <f t="shared" si="76"/>
        <v>0</v>
      </c>
      <c r="J310" s="14">
        <f t="shared" si="76"/>
        <v>0</v>
      </c>
      <c r="K310" s="14">
        <f t="shared" si="76"/>
        <v>0</v>
      </c>
      <c r="L310" s="14">
        <f t="shared" si="76"/>
        <v>0</v>
      </c>
      <c r="M310" s="14">
        <f t="shared" si="76"/>
        <v>0</v>
      </c>
      <c r="N310" s="138"/>
      <c r="O310" s="145"/>
    </row>
    <row r="311" spans="1:15" ht="45" x14ac:dyDescent="0.2">
      <c r="A311" s="150"/>
      <c r="B311" s="108"/>
      <c r="C311" s="140"/>
      <c r="D311" s="73" t="s">
        <v>1</v>
      </c>
      <c r="E311" s="14">
        <v>0</v>
      </c>
      <c r="F311" s="14">
        <f t="shared" si="69"/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8"/>
      <c r="O311" s="145"/>
    </row>
    <row r="312" spans="1:15" ht="45" x14ac:dyDescent="0.2">
      <c r="A312" s="150"/>
      <c r="B312" s="108"/>
      <c r="C312" s="140"/>
      <c r="D312" s="73" t="s">
        <v>7</v>
      </c>
      <c r="E312" s="14">
        <v>0</v>
      </c>
      <c r="F312" s="14">
        <f t="shared" si="69"/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8"/>
      <c r="O312" s="145"/>
    </row>
    <row r="313" spans="1:15" ht="45" x14ac:dyDescent="0.2">
      <c r="A313" s="150"/>
      <c r="B313" s="108"/>
      <c r="C313" s="140"/>
      <c r="D313" s="73" t="s">
        <v>16</v>
      </c>
      <c r="E313" s="14">
        <v>0</v>
      </c>
      <c r="F313" s="14">
        <f t="shared" si="69"/>
        <v>3337.1</v>
      </c>
      <c r="G313" s="13">
        <v>3337.1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8"/>
      <c r="O313" s="145"/>
    </row>
    <row r="314" spans="1:15" ht="30" x14ac:dyDescent="0.2">
      <c r="A314" s="151"/>
      <c r="B314" s="108"/>
      <c r="C314" s="141"/>
      <c r="D314" s="73" t="s">
        <v>30</v>
      </c>
      <c r="E314" s="14">
        <v>0</v>
      </c>
      <c r="F314" s="14">
        <f t="shared" si="69"/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8"/>
      <c r="O314" s="145"/>
    </row>
    <row r="315" spans="1:15" ht="15" x14ac:dyDescent="0.2">
      <c r="A315" s="149" t="s">
        <v>186</v>
      </c>
      <c r="B315" s="108" t="s">
        <v>187</v>
      </c>
      <c r="C315" s="139"/>
      <c r="D315" s="73" t="s">
        <v>2</v>
      </c>
      <c r="E315" s="14">
        <f>SUM(E316:E319)</f>
        <v>0</v>
      </c>
      <c r="F315" s="14">
        <f t="shared" si="69"/>
        <v>1227.933</v>
      </c>
      <c r="G315" s="14">
        <f t="shared" ref="G315:M315" si="77">SUM(G316:G319)</f>
        <v>1227.933</v>
      </c>
      <c r="H315" s="14">
        <f t="shared" si="77"/>
        <v>0</v>
      </c>
      <c r="I315" s="14">
        <f t="shared" si="77"/>
        <v>0</v>
      </c>
      <c r="J315" s="14">
        <f t="shared" si="77"/>
        <v>0</v>
      </c>
      <c r="K315" s="14">
        <f t="shared" si="77"/>
        <v>0</v>
      </c>
      <c r="L315" s="14">
        <f t="shared" si="77"/>
        <v>0</v>
      </c>
      <c r="M315" s="14">
        <f t="shared" si="77"/>
        <v>0</v>
      </c>
      <c r="N315" s="138"/>
      <c r="O315" s="145"/>
    </row>
    <row r="316" spans="1:15" ht="45" x14ac:dyDescent="0.2">
      <c r="A316" s="150"/>
      <c r="B316" s="108"/>
      <c r="C316" s="140"/>
      <c r="D316" s="73" t="s">
        <v>1</v>
      </c>
      <c r="E316" s="14">
        <v>0</v>
      </c>
      <c r="F316" s="14">
        <f t="shared" si="69"/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8"/>
      <c r="O316" s="145"/>
    </row>
    <row r="317" spans="1:15" ht="45" x14ac:dyDescent="0.2">
      <c r="A317" s="150"/>
      <c r="B317" s="108"/>
      <c r="C317" s="140"/>
      <c r="D317" s="73" t="s">
        <v>7</v>
      </c>
      <c r="E317" s="14">
        <v>0</v>
      </c>
      <c r="F317" s="14">
        <f t="shared" si="69"/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8"/>
      <c r="O317" s="145"/>
    </row>
    <row r="318" spans="1:15" ht="45" x14ac:dyDescent="0.2">
      <c r="A318" s="150"/>
      <c r="B318" s="108"/>
      <c r="C318" s="140"/>
      <c r="D318" s="73" t="s">
        <v>16</v>
      </c>
      <c r="E318" s="14">
        <v>0</v>
      </c>
      <c r="F318" s="14">
        <f t="shared" si="69"/>
        <v>1227.933</v>
      </c>
      <c r="G318" s="13">
        <v>1227.933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8"/>
      <c r="O318" s="145"/>
    </row>
    <row r="319" spans="1:15" ht="30" x14ac:dyDescent="0.2">
      <c r="A319" s="151"/>
      <c r="B319" s="108"/>
      <c r="C319" s="141"/>
      <c r="D319" s="73" t="s">
        <v>30</v>
      </c>
      <c r="E319" s="14">
        <v>0</v>
      </c>
      <c r="F319" s="14">
        <f t="shared" si="69"/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8"/>
      <c r="O319" s="145"/>
    </row>
    <row r="320" spans="1:15" ht="15" x14ac:dyDescent="0.2">
      <c r="A320" s="149" t="s">
        <v>208</v>
      </c>
      <c r="B320" s="108" t="s">
        <v>207</v>
      </c>
      <c r="C320" s="139"/>
      <c r="D320" s="73" t="s">
        <v>2</v>
      </c>
      <c r="E320" s="14">
        <f>SUM(E321:E324)</f>
        <v>0</v>
      </c>
      <c r="F320" s="14">
        <f t="shared" ref="F320:F329" si="78">SUM(G320:K320)</f>
        <v>0</v>
      </c>
      <c r="G320" s="14">
        <f t="shared" ref="G320:M320" si="79">SUM(G321:G324)</f>
        <v>0</v>
      </c>
      <c r="H320" s="14">
        <f t="shared" si="79"/>
        <v>0</v>
      </c>
      <c r="I320" s="14">
        <f t="shared" si="79"/>
        <v>0</v>
      </c>
      <c r="J320" s="14">
        <f t="shared" si="79"/>
        <v>0</v>
      </c>
      <c r="K320" s="14">
        <f t="shared" si="79"/>
        <v>0</v>
      </c>
      <c r="L320" s="14">
        <f t="shared" si="79"/>
        <v>0</v>
      </c>
      <c r="M320" s="14">
        <f t="shared" si="79"/>
        <v>0</v>
      </c>
      <c r="N320" s="138"/>
      <c r="O320" s="145"/>
    </row>
    <row r="321" spans="1:15" ht="45" x14ac:dyDescent="0.2">
      <c r="A321" s="150"/>
      <c r="B321" s="108"/>
      <c r="C321" s="140"/>
      <c r="D321" s="73" t="s">
        <v>1</v>
      </c>
      <c r="E321" s="14">
        <v>0</v>
      </c>
      <c r="F321" s="14">
        <f t="shared" si="78"/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8"/>
      <c r="O321" s="145"/>
    </row>
    <row r="322" spans="1:15" ht="45" x14ac:dyDescent="0.2">
      <c r="A322" s="150"/>
      <c r="B322" s="108"/>
      <c r="C322" s="140"/>
      <c r="D322" s="73" t="s">
        <v>7</v>
      </c>
      <c r="E322" s="14">
        <v>0</v>
      </c>
      <c r="F322" s="14">
        <f t="shared" si="78"/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8"/>
      <c r="O322" s="145"/>
    </row>
    <row r="323" spans="1:15" ht="45" x14ac:dyDescent="0.2">
      <c r="A323" s="150"/>
      <c r="B323" s="108"/>
      <c r="C323" s="140"/>
      <c r="D323" s="73" t="s">
        <v>16</v>
      </c>
      <c r="E323" s="14">
        <v>0</v>
      </c>
      <c r="F323" s="14">
        <f t="shared" si="78"/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8"/>
      <c r="O323" s="145"/>
    </row>
    <row r="324" spans="1:15" ht="30" x14ac:dyDescent="0.2">
      <c r="A324" s="151"/>
      <c r="B324" s="108"/>
      <c r="C324" s="141"/>
      <c r="D324" s="73" t="s">
        <v>30</v>
      </c>
      <c r="E324" s="14">
        <v>0</v>
      </c>
      <c r="F324" s="14">
        <f t="shared" si="78"/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8"/>
      <c r="O324" s="145"/>
    </row>
    <row r="325" spans="1:15" ht="15" x14ac:dyDescent="0.2">
      <c r="A325" s="149" t="s">
        <v>227</v>
      </c>
      <c r="B325" s="108" t="s">
        <v>228</v>
      </c>
      <c r="C325" s="139"/>
      <c r="D325" s="73" t="s">
        <v>2</v>
      </c>
      <c r="E325" s="14">
        <f>SUM(E326:E329)</f>
        <v>0</v>
      </c>
      <c r="F325" s="14">
        <f t="shared" si="78"/>
        <v>20778.21</v>
      </c>
      <c r="G325" s="14">
        <f t="shared" ref="G325:M325" si="80">SUM(G326:G329)</f>
        <v>20778.21</v>
      </c>
      <c r="H325" s="14">
        <f t="shared" si="80"/>
        <v>0</v>
      </c>
      <c r="I325" s="14">
        <f t="shared" si="80"/>
        <v>0</v>
      </c>
      <c r="J325" s="14">
        <f t="shared" si="80"/>
        <v>0</v>
      </c>
      <c r="K325" s="14">
        <f t="shared" si="80"/>
        <v>0</v>
      </c>
      <c r="L325" s="14">
        <f t="shared" si="80"/>
        <v>0</v>
      </c>
      <c r="M325" s="14">
        <f t="shared" si="80"/>
        <v>0</v>
      </c>
      <c r="N325" s="138"/>
      <c r="O325" s="145"/>
    </row>
    <row r="326" spans="1:15" ht="45" x14ac:dyDescent="0.2">
      <c r="A326" s="150"/>
      <c r="B326" s="108"/>
      <c r="C326" s="140"/>
      <c r="D326" s="73" t="s">
        <v>1</v>
      </c>
      <c r="E326" s="14">
        <v>0</v>
      </c>
      <c r="F326" s="14">
        <f t="shared" si="78"/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8"/>
      <c r="O326" s="145"/>
    </row>
    <row r="327" spans="1:15" ht="45" x14ac:dyDescent="0.2">
      <c r="A327" s="150"/>
      <c r="B327" s="108"/>
      <c r="C327" s="140"/>
      <c r="D327" s="73" t="s">
        <v>7</v>
      </c>
      <c r="E327" s="14">
        <v>0</v>
      </c>
      <c r="F327" s="14">
        <f t="shared" si="78"/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8"/>
      <c r="O327" s="145"/>
    </row>
    <row r="328" spans="1:15" ht="45" x14ac:dyDescent="0.2">
      <c r="A328" s="150"/>
      <c r="B328" s="108"/>
      <c r="C328" s="140"/>
      <c r="D328" s="73" t="s">
        <v>16</v>
      </c>
      <c r="E328" s="14">
        <v>0</v>
      </c>
      <c r="F328" s="14">
        <f t="shared" si="78"/>
        <v>20778.21</v>
      </c>
      <c r="G328" s="13">
        <v>20778.21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8"/>
      <c r="O328" s="145"/>
    </row>
    <row r="329" spans="1:15" ht="30" x14ac:dyDescent="0.2">
      <c r="A329" s="151"/>
      <c r="B329" s="108"/>
      <c r="C329" s="141"/>
      <c r="D329" s="73" t="s">
        <v>30</v>
      </c>
      <c r="E329" s="14">
        <v>0</v>
      </c>
      <c r="F329" s="14">
        <f t="shared" si="78"/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8"/>
      <c r="O329" s="145"/>
    </row>
    <row r="330" spans="1:15" ht="15" x14ac:dyDescent="0.2">
      <c r="A330" s="149" t="s">
        <v>229</v>
      </c>
      <c r="B330" s="108" t="s">
        <v>230</v>
      </c>
      <c r="C330" s="139"/>
      <c r="D330" s="73" t="s">
        <v>2</v>
      </c>
      <c r="E330" s="14">
        <f>SUM(E331:E334)</f>
        <v>0</v>
      </c>
      <c r="F330" s="14">
        <f t="shared" ref="F330:F349" si="81">SUM(G330:K330)</f>
        <v>22621.31</v>
      </c>
      <c r="G330" s="14">
        <f t="shared" ref="G330:M330" si="82">SUM(G331:G334)</f>
        <v>22621.31</v>
      </c>
      <c r="H330" s="14">
        <f t="shared" si="82"/>
        <v>0</v>
      </c>
      <c r="I330" s="14">
        <f t="shared" si="82"/>
        <v>0</v>
      </c>
      <c r="J330" s="14">
        <f t="shared" si="82"/>
        <v>0</v>
      </c>
      <c r="K330" s="14">
        <f t="shared" si="82"/>
        <v>0</v>
      </c>
      <c r="L330" s="14">
        <f t="shared" si="82"/>
        <v>0</v>
      </c>
      <c r="M330" s="14">
        <f t="shared" si="82"/>
        <v>0</v>
      </c>
      <c r="N330" s="138"/>
      <c r="O330" s="145"/>
    </row>
    <row r="331" spans="1:15" ht="45" x14ac:dyDescent="0.2">
      <c r="A331" s="150"/>
      <c r="B331" s="108"/>
      <c r="C331" s="140"/>
      <c r="D331" s="73" t="s">
        <v>1</v>
      </c>
      <c r="E331" s="14">
        <v>0</v>
      </c>
      <c r="F331" s="14">
        <f t="shared" si="81"/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8"/>
      <c r="O331" s="145"/>
    </row>
    <row r="332" spans="1:15" ht="45" x14ac:dyDescent="0.2">
      <c r="A332" s="150"/>
      <c r="B332" s="108"/>
      <c r="C332" s="140"/>
      <c r="D332" s="73" t="s">
        <v>7</v>
      </c>
      <c r="E332" s="14">
        <v>0</v>
      </c>
      <c r="F332" s="14">
        <f t="shared" si="81"/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8"/>
      <c r="O332" s="145"/>
    </row>
    <row r="333" spans="1:15" ht="45" x14ac:dyDescent="0.2">
      <c r="A333" s="150"/>
      <c r="B333" s="108"/>
      <c r="C333" s="140"/>
      <c r="D333" s="73" t="s">
        <v>16</v>
      </c>
      <c r="E333" s="14">
        <v>0</v>
      </c>
      <c r="F333" s="14">
        <f t="shared" si="81"/>
        <v>22621.31</v>
      </c>
      <c r="G333" s="13">
        <v>22621.31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8"/>
      <c r="O333" s="145"/>
    </row>
    <row r="334" spans="1:15" ht="30" x14ac:dyDescent="0.2">
      <c r="A334" s="151"/>
      <c r="B334" s="108"/>
      <c r="C334" s="141"/>
      <c r="D334" s="73" t="s">
        <v>30</v>
      </c>
      <c r="E334" s="14">
        <v>0</v>
      </c>
      <c r="F334" s="14">
        <f t="shared" si="81"/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8"/>
      <c r="O334" s="145"/>
    </row>
    <row r="335" spans="1:15" ht="15" x14ac:dyDescent="0.2">
      <c r="A335" s="149" t="s">
        <v>231</v>
      </c>
      <c r="B335" s="108" t="s">
        <v>234</v>
      </c>
      <c r="C335" s="139"/>
      <c r="D335" s="73" t="s">
        <v>2</v>
      </c>
      <c r="E335" s="14">
        <f>SUM(E336:E339)</f>
        <v>0</v>
      </c>
      <c r="F335" s="14">
        <f t="shared" si="81"/>
        <v>21487.61</v>
      </c>
      <c r="G335" s="14">
        <f t="shared" ref="G335:M335" si="83">SUM(G336:G339)</f>
        <v>21487.61</v>
      </c>
      <c r="H335" s="14">
        <f t="shared" si="83"/>
        <v>0</v>
      </c>
      <c r="I335" s="14">
        <f t="shared" si="83"/>
        <v>0</v>
      </c>
      <c r="J335" s="14">
        <f t="shared" si="83"/>
        <v>0</v>
      </c>
      <c r="K335" s="14">
        <f t="shared" si="83"/>
        <v>0</v>
      </c>
      <c r="L335" s="14">
        <f t="shared" si="83"/>
        <v>0</v>
      </c>
      <c r="M335" s="14">
        <f t="shared" si="83"/>
        <v>0</v>
      </c>
      <c r="N335" s="138"/>
      <c r="O335" s="145"/>
    </row>
    <row r="336" spans="1:15" ht="45" x14ac:dyDescent="0.2">
      <c r="A336" s="150"/>
      <c r="B336" s="108"/>
      <c r="C336" s="140"/>
      <c r="D336" s="73" t="s">
        <v>1</v>
      </c>
      <c r="E336" s="14">
        <v>0</v>
      </c>
      <c r="F336" s="14">
        <f t="shared" si="81"/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8"/>
      <c r="O336" s="145"/>
    </row>
    <row r="337" spans="1:15" ht="45" x14ac:dyDescent="0.2">
      <c r="A337" s="150"/>
      <c r="B337" s="108"/>
      <c r="C337" s="140"/>
      <c r="D337" s="73" t="s">
        <v>7</v>
      </c>
      <c r="E337" s="14">
        <v>0</v>
      </c>
      <c r="F337" s="14">
        <f t="shared" si="81"/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8"/>
      <c r="O337" s="145"/>
    </row>
    <row r="338" spans="1:15" ht="45" x14ac:dyDescent="0.2">
      <c r="A338" s="150"/>
      <c r="B338" s="108"/>
      <c r="C338" s="140"/>
      <c r="D338" s="73" t="s">
        <v>16</v>
      </c>
      <c r="E338" s="14">
        <v>0</v>
      </c>
      <c r="F338" s="14">
        <f t="shared" si="81"/>
        <v>21487.61</v>
      </c>
      <c r="G338" s="13">
        <v>21487.61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8"/>
      <c r="O338" s="145"/>
    </row>
    <row r="339" spans="1:15" ht="30" x14ac:dyDescent="0.2">
      <c r="A339" s="151"/>
      <c r="B339" s="108"/>
      <c r="C339" s="141"/>
      <c r="D339" s="73" t="s">
        <v>30</v>
      </c>
      <c r="E339" s="14">
        <v>0</v>
      </c>
      <c r="F339" s="14">
        <f t="shared" si="81"/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8"/>
      <c r="O339" s="145"/>
    </row>
    <row r="340" spans="1:15" ht="15" x14ac:dyDescent="0.2">
      <c r="A340" s="149" t="s">
        <v>232</v>
      </c>
      <c r="B340" s="108" t="s">
        <v>233</v>
      </c>
      <c r="C340" s="139"/>
      <c r="D340" s="73" t="s">
        <v>2</v>
      </c>
      <c r="E340" s="14">
        <f>SUM(E341:E344)</f>
        <v>0</v>
      </c>
      <c r="F340" s="14">
        <f t="shared" si="81"/>
        <v>5162.05</v>
      </c>
      <c r="G340" s="14">
        <f t="shared" ref="G340:M340" si="84">SUM(G341:G344)</f>
        <v>5162.05</v>
      </c>
      <c r="H340" s="14">
        <f t="shared" si="84"/>
        <v>0</v>
      </c>
      <c r="I340" s="14">
        <f t="shared" si="84"/>
        <v>0</v>
      </c>
      <c r="J340" s="14">
        <f t="shared" si="84"/>
        <v>0</v>
      </c>
      <c r="K340" s="14">
        <f t="shared" si="84"/>
        <v>0</v>
      </c>
      <c r="L340" s="14">
        <f t="shared" si="84"/>
        <v>0</v>
      </c>
      <c r="M340" s="14">
        <f t="shared" si="84"/>
        <v>0</v>
      </c>
      <c r="N340" s="138"/>
      <c r="O340" s="145"/>
    </row>
    <row r="341" spans="1:15" ht="45" x14ac:dyDescent="0.2">
      <c r="A341" s="150"/>
      <c r="B341" s="108"/>
      <c r="C341" s="140"/>
      <c r="D341" s="73" t="s">
        <v>1</v>
      </c>
      <c r="E341" s="14">
        <v>0</v>
      </c>
      <c r="F341" s="14">
        <f t="shared" si="81"/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8"/>
      <c r="O341" s="145"/>
    </row>
    <row r="342" spans="1:15" ht="45" x14ac:dyDescent="0.2">
      <c r="A342" s="150"/>
      <c r="B342" s="108"/>
      <c r="C342" s="140"/>
      <c r="D342" s="73" t="s">
        <v>7</v>
      </c>
      <c r="E342" s="14">
        <v>0</v>
      </c>
      <c r="F342" s="14">
        <f t="shared" si="81"/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8"/>
      <c r="O342" s="145"/>
    </row>
    <row r="343" spans="1:15" ht="45" x14ac:dyDescent="0.2">
      <c r="A343" s="150"/>
      <c r="B343" s="108"/>
      <c r="C343" s="140"/>
      <c r="D343" s="73" t="s">
        <v>16</v>
      </c>
      <c r="E343" s="14">
        <v>0</v>
      </c>
      <c r="F343" s="14">
        <f t="shared" si="81"/>
        <v>5162.05</v>
      </c>
      <c r="G343" s="13">
        <v>5162.05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8"/>
      <c r="O343" s="145"/>
    </row>
    <row r="344" spans="1:15" ht="30" x14ac:dyDescent="0.2">
      <c r="A344" s="151"/>
      <c r="B344" s="108"/>
      <c r="C344" s="141"/>
      <c r="D344" s="73" t="s">
        <v>30</v>
      </c>
      <c r="E344" s="14">
        <v>0</v>
      </c>
      <c r="F344" s="14">
        <f t="shared" si="81"/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8"/>
      <c r="O344" s="145"/>
    </row>
    <row r="345" spans="1:15" ht="15" x14ac:dyDescent="0.2">
      <c r="A345" s="149" t="s">
        <v>241</v>
      </c>
      <c r="B345" s="108" t="s">
        <v>243</v>
      </c>
      <c r="C345" s="139"/>
      <c r="D345" s="73" t="s">
        <v>2</v>
      </c>
      <c r="E345" s="14">
        <f>SUM(E346:E349)</f>
        <v>0</v>
      </c>
      <c r="F345" s="14">
        <f t="shared" si="81"/>
        <v>364.73</v>
      </c>
      <c r="G345" s="14">
        <f t="shared" ref="G345:M345" si="85">SUM(G346:G349)</f>
        <v>364.73</v>
      </c>
      <c r="H345" s="14">
        <f t="shared" si="85"/>
        <v>0</v>
      </c>
      <c r="I345" s="14">
        <f t="shared" si="85"/>
        <v>0</v>
      </c>
      <c r="J345" s="14">
        <f t="shared" si="85"/>
        <v>0</v>
      </c>
      <c r="K345" s="14">
        <f t="shared" si="85"/>
        <v>0</v>
      </c>
      <c r="L345" s="14">
        <f t="shared" si="85"/>
        <v>0</v>
      </c>
      <c r="M345" s="14">
        <f t="shared" si="85"/>
        <v>0</v>
      </c>
      <c r="N345" s="138"/>
      <c r="O345" s="145"/>
    </row>
    <row r="346" spans="1:15" ht="45" x14ac:dyDescent="0.2">
      <c r="A346" s="150"/>
      <c r="B346" s="108"/>
      <c r="C346" s="140"/>
      <c r="D346" s="73" t="s">
        <v>1</v>
      </c>
      <c r="E346" s="14">
        <v>0</v>
      </c>
      <c r="F346" s="14">
        <f t="shared" si="81"/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8"/>
      <c r="O346" s="145"/>
    </row>
    <row r="347" spans="1:15" ht="45" x14ac:dyDescent="0.2">
      <c r="A347" s="150"/>
      <c r="B347" s="108"/>
      <c r="C347" s="140"/>
      <c r="D347" s="73" t="s">
        <v>7</v>
      </c>
      <c r="E347" s="14">
        <v>0</v>
      </c>
      <c r="F347" s="14">
        <f t="shared" si="81"/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8"/>
      <c r="O347" s="145"/>
    </row>
    <row r="348" spans="1:15" ht="45" x14ac:dyDescent="0.2">
      <c r="A348" s="150"/>
      <c r="B348" s="108"/>
      <c r="C348" s="140"/>
      <c r="D348" s="73" t="s">
        <v>16</v>
      </c>
      <c r="E348" s="14">
        <v>0</v>
      </c>
      <c r="F348" s="14">
        <f t="shared" si="81"/>
        <v>364.73</v>
      </c>
      <c r="G348" s="13">
        <v>364.73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8"/>
      <c r="O348" s="145"/>
    </row>
    <row r="349" spans="1:15" ht="30" x14ac:dyDescent="0.2">
      <c r="A349" s="151"/>
      <c r="B349" s="108"/>
      <c r="C349" s="141"/>
      <c r="D349" s="73" t="s">
        <v>30</v>
      </c>
      <c r="E349" s="14">
        <v>0</v>
      </c>
      <c r="F349" s="14">
        <f t="shared" si="81"/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8"/>
      <c r="O349" s="145"/>
    </row>
    <row r="350" spans="1:15" ht="15" x14ac:dyDescent="0.2">
      <c r="A350" s="113" t="s">
        <v>294</v>
      </c>
      <c r="B350" s="171"/>
      <c r="C350" s="171"/>
      <c r="D350" s="171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2"/>
    </row>
    <row r="351" spans="1:15" ht="15" x14ac:dyDescent="0.2">
      <c r="A351" s="149" t="s">
        <v>254</v>
      </c>
      <c r="B351" s="108" t="s">
        <v>295</v>
      </c>
      <c r="C351" s="139"/>
      <c r="D351" s="73" t="s">
        <v>2</v>
      </c>
      <c r="E351" s="14">
        <f>SUM(E352:E355)</f>
        <v>0</v>
      </c>
      <c r="F351" s="14">
        <f t="shared" ref="F351:F380" si="86">SUM(G351:K351)</f>
        <v>0</v>
      </c>
      <c r="G351" s="14">
        <f t="shared" ref="G351:M351" si="87">SUM(G352:G355)</f>
        <v>0</v>
      </c>
      <c r="H351" s="14">
        <f t="shared" si="87"/>
        <v>0</v>
      </c>
      <c r="I351" s="14">
        <f t="shared" si="87"/>
        <v>0</v>
      </c>
      <c r="J351" s="14">
        <f t="shared" si="87"/>
        <v>0</v>
      </c>
      <c r="K351" s="14">
        <f t="shared" si="87"/>
        <v>0</v>
      </c>
      <c r="L351" s="14">
        <f t="shared" si="87"/>
        <v>0</v>
      </c>
      <c r="M351" s="14">
        <f t="shared" si="87"/>
        <v>0</v>
      </c>
      <c r="N351" s="138"/>
      <c r="O351" s="145"/>
    </row>
    <row r="352" spans="1:15" ht="45" x14ac:dyDescent="0.2">
      <c r="A352" s="150"/>
      <c r="B352" s="108"/>
      <c r="C352" s="140"/>
      <c r="D352" s="73" t="s">
        <v>1</v>
      </c>
      <c r="E352" s="14">
        <v>0</v>
      </c>
      <c r="F352" s="14">
        <f t="shared" si="86"/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8"/>
      <c r="O352" s="145"/>
    </row>
    <row r="353" spans="1:15" ht="45" x14ac:dyDescent="0.2">
      <c r="A353" s="150"/>
      <c r="B353" s="108"/>
      <c r="C353" s="140"/>
      <c r="D353" s="73" t="s">
        <v>7</v>
      </c>
      <c r="E353" s="14">
        <v>0</v>
      </c>
      <c r="F353" s="14">
        <f t="shared" si="86"/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8"/>
      <c r="O353" s="145"/>
    </row>
    <row r="354" spans="1:15" ht="45" x14ac:dyDescent="0.2">
      <c r="A354" s="150"/>
      <c r="B354" s="108"/>
      <c r="C354" s="140"/>
      <c r="D354" s="73" t="s">
        <v>16</v>
      </c>
      <c r="E354" s="14">
        <v>0</v>
      </c>
      <c r="F354" s="14">
        <f t="shared" si="86"/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8"/>
      <c r="O354" s="145"/>
    </row>
    <row r="355" spans="1:15" ht="30" x14ac:dyDescent="0.2">
      <c r="A355" s="151"/>
      <c r="B355" s="108"/>
      <c r="C355" s="141"/>
      <c r="D355" s="73" t="s">
        <v>30</v>
      </c>
      <c r="E355" s="14">
        <v>0</v>
      </c>
      <c r="F355" s="14">
        <f t="shared" si="86"/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8"/>
      <c r="O355" s="145"/>
    </row>
    <row r="356" spans="1:15" ht="15" x14ac:dyDescent="0.2">
      <c r="A356" s="149" t="s">
        <v>255</v>
      </c>
      <c r="B356" s="108" t="s">
        <v>296</v>
      </c>
      <c r="C356" s="139"/>
      <c r="D356" s="73" t="s">
        <v>2</v>
      </c>
      <c r="E356" s="14">
        <f>SUM(E357:E360)</f>
        <v>0</v>
      </c>
      <c r="F356" s="14">
        <f t="shared" si="86"/>
        <v>0</v>
      </c>
      <c r="G356" s="14">
        <f t="shared" ref="G356:M356" si="88">SUM(G357:G360)</f>
        <v>0</v>
      </c>
      <c r="H356" s="14">
        <f t="shared" si="88"/>
        <v>0</v>
      </c>
      <c r="I356" s="14">
        <f t="shared" si="88"/>
        <v>0</v>
      </c>
      <c r="J356" s="14">
        <f t="shared" si="88"/>
        <v>0</v>
      </c>
      <c r="K356" s="14">
        <f t="shared" si="88"/>
        <v>0</v>
      </c>
      <c r="L356" s="14">
        <f t="shared" si="88"/>
        <v>0</v>
      </c>
      <c r="M356" s="14">
        <f t="shared" si="88"/>
        <v>0</v>
      </c>
      <c r="N356" s="138"/>
      <c r="O356" s="145"/>
    </row>
    <row r="357" spans="1:15" ht="45" x14ac:dyDescent="0.2">
      <c r="A357" s="150"/>
      <c r="B357" s="108"/>
      <c r="C357" s="140"/>
      <c r="D357" s="73" t="s">
        <v>1</v>
      </c>
      <c r="E357" s="14">
        <v>0</v>
      </c>
      <c r="F357" s="14">
        <f t="shared" si="86"/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8"/>
      <c r="O357" s="145"/>
    </row>
    <row r="358" spans="1:15" ht="45" x14ac:dyDescent="0.2">
      <c r="A358" s="150"/>
      <c r="B358" s="108"/>
      <c r="C358" s="140"/>
      <c r="D358" s="73" t="s">
        <v>7</v>
      </c>
      <c r="E358" s="14">
        <v>0</v>
      </c>
      <c r="F358" s="14">
        <f t="shared" si="86"/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8"/>
      <c r="O358" s="145"/>
    </row>
    <row r="359" spans="1:15" ht="45" x14ac:dyDescent="0.2">
      <c r="A359" s="150"/>
      <c r="B359" s="108"/>
      <c r="C359" s="140"/>
      <c r="D359" s="73" t="s">
        <v>16</v>
      </c>
      <c r="E359" s="14">
        <v>0</v>
      </c>
      <c r="F359" s="14">
        <f t="shared" si="86"/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8"/>
      <c r="O359" s="145"/>
    </row>
    <row r="360" spans="1:15" ht="30" x14ac:dyDescent="0.2">
      <c r="A360" s="151"/>
      <c r="B360" s="108"/>
      <c r="C360" s="141"/>
      <c r="D360" s="73" t="s">
        <v>30</v>
      </c>
      <c r="E360" s="14">
        <v>0</v>
      </c>
      <c r="F360" s="14">
        <f t="shared" si="86"/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8"/>
      <c r="O360" s="145"/>
    </row>
    <row r="361" spans="1:15" ht="15" x14ac:dyDescent="0.2">
      <c r="A361" s="149" t="s">
        <v>256</v>
      </c>
      <c r="B361" s="108" t="s">
        <v>297</v>
      </c>
      <c r="C361" s="139"/>
      <c r="D361" s="73" t="s">
        <v>2</v>
      </c>
      <c r="E361" s="14">
        <f>SUM(E362:E365)</f>
        <v>0</v>
      </c>
      <c r="F361" s="14">
        <f t="shared" si="86"/>
        <v>0</v>
      </c>
      <c r="G361" s="14">
        <f t="shared" ref="G361:M361" si="89">SUM(G362:G365)</f>
        <v>0</v>
      </c>
      <c r="H361" s="14">
        <f t="shared" si="89"/>
        <v>0</v>
      </c>
      <c r="I361" s="14">
        <f t="shared" si="89"/>
        <v>0</v>
      </c>
      <c r="J361" s="14">
        <f t="shared" si="89"/>
        <v>0</v>
      </c>
      <c r="K361" s="14">
        <f t="shared" si="89"/>
        <v>0</v>
      </c>
      <c r="L361" s="14">
        <f t="shared" si="89"/>
        <v>0</v>
      </c>
      <c r="M361" s="14">
        <f t="shared" si="89"/>
        <v>0</v>
      </c>
      <c r="N361" s="138"/>
      <c r="O361" s="145"/>
    </row>
    <row r="362" spans="1:15" ht="45" x14ac:dyDescent="0.2">
      <c r="A362" s="150"/>
      <c r="B362" s="108"/>
      <c r="C362" s="140"/>
      <c r="D362" s="73" t="s">
        <v>1</v>
      </c>
      <c r="E362" s="14">
        <v>0</v>
      </c>
      <c r="F362" s="14">
        <f t="shared" si="86"/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8"/>
      <c r="O362" s="145"/>
    </row>
    <row r="363" spans="1:15" ht="45" x14ac:dyDescent="0.2">
      <c r="A363" s="150"/>
      <c r="B363" s="108"/>
      <c r="C363" s="140"/>
      <c r="D363" s="73" t="s">
        <v>7</v>
      </c>
      <c r="E363" s="14">
        <v>0</v>
      </c>
      <c r="F363" s="14">
        <f t="shared" si="86"/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8"/>
      <c r="O363" s="145"/>
    </row>
    <row r="364" spans="1:15" ht="45" x14ac:dyDescent="0.2">
      <c r="A364" s="150"/>
      <c r="B364" s="108"/>
      <c r="C364" s="140"/>
      <c r="D364" s="73" t="s">
        <v>16</v>
      </c>
      <c r="E364" s="14">
        <v>0</v>
      </c>
      <c r="F364" s="14">
        <f t="shared" si="86"/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8"/>
      <c r="O364" s="145"/>
    </row>
    <row r="365" spans="1:15" ht="30" x14ac:dyDescent="0.2">
      <c r="A365" s="151"/>
      <c r="B365" s="108"/>
      <c r="C365" s="141"/>
      <c r="D365" s="73" t="s">
        <v>30</v>
      </c>
      <c r="E365" s="14">
        <v>0</v>
      </c>
      <c r="F365" s="14">
        <f t="shared" si="86"/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8"/>
      <c r="O365" s="145"/>
    </row>
    <row r="366" spans="1:15" ht="15" x14ac:dyDescent="0.2">
      <c r="A366" s="149" t="s">
        <v>257</v>
      </c>
      <c r="B366" s="108" t="s">
        <v>298</v>
      </c>
      <c r="C366" s="139"/>
      <c r="D366" s="73" t="s">
        <v>2</v>
      </c>
      <c r="E366" s="14">
        <f>SUM(E367:E370)</f>
        <v>0</v>
      </c>
      <c r="F366" s="14">
        <f t="shared" si="86"/>
        <v>0</v>
      </c>
      <c r="G366" s="14">
        <f t="shared" ref="G366:M366" si="90">SUM(G367:G370)</f>
        <v>0</v>
      </c>
      <c r="H366" s="14">
        <f t="shared" si="90"/>
        <v>0</v>
      </c>
      <c r="I366" s="14">
        <f t="shared" si="90"/>
        <v>0</v>
      </c>
      <c r="J366" s="14">
        <f t="shared" si="90"/>
        <v>0</v>
      </c>
      <c r="K366" s="14">
        <f t="shared" si="90"/>
        <v>0</v>
      </c>
      <c r="L366" s="14">
        <f t="shared" si="90"/>
        <v>0</v>
      </c>
      <c r="M366" s="14">
        <f t="shared" si="90"/>
        <v>0</v>
      </c>
      <c r="N366" s="138"/>
      <c r="O366" s="145"/>
    </row>
    <row r="367" spans="1:15" ht="45" x14ac:dyDescent="0.2">
      <c r="A367" s="150"/>
      <c r="B367" s="108"/>
      <c r="C367" s="140"/>
      <c r="D367" s="73" t="s">
        <v>1</v>
      </c>
      <c r="E367" s="14">
        <v>0</v>
      </c>
      <c r="F367" s="14">
        <f t="shared" si="86"/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8"/>
      <c r="O367" s="145"/>
    </row>
    <row r="368" spans="1:15" ht="45" x14ac:dyDescent="0.2">
      <c r="A368" s="150"/>
      <c r="B368" s="108"/>
      <c r="C368" s="140"/>
      <c r="D368" s="73" t="s">
        <v>7</v>
      </c>
      <c r="E368" s="14">
        <v>0</v>
      </c>
      <c r="F368" s="14">
        <f t="shared" si="86"/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8"/>
      <c r="O368" s="145"/>
    </row>
    <row r="369" spans="1:15" ht="45" x14ac:dyDescent="0.2">
      <c r="A369" s="150"/>
      <c r="B369" s="108"/>
      <c r="C369" s="140"/>
      <c r="D369" s="73" t="s">
        <v>16</v>
      </c>
      <c r="E369" s="14">
        <v>0</v>
      </c>
      <c r="F369" s="14">
        <f t="shared" si="86"/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8"/>
      <c r="O369" s="145"/>
    </row>
    <row r="370" spans="1:15" ht="30" x14ac:dyDescent="0.2">
      <c r="A370" s="151"/>
      <c r="B370" s="108"/>
      <c r="C370" s="141"/>
      <c r="D370" s="73" t="s">
        <v>30</v>
      </c>
      <c r="E370" s="14">
        <v>0</v>
      </c>
      <c r="F370" s="14">
        <f t="shared" si="86"/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8"/>
      <c r="O370" s="145"/>
    </row>
    <row r="371" spans="1:15" ht="15" x14ac:dyDescent="0.2">
      <c r="A371" s="149" t="s">
        <v>258</v>
      </c>
      <c r="B371" s="108" t="s">
        <v>299</v>
      </c>
      <c r="C371" s="139"/>
      <c r="D371" s="73" t="s">
        <v>2</v>
      </c>
      <c r="E371" s="14">
        <f>SUM(E372:E375)</f>
        <v>0</v>
      </c>
      <c r="F371" s="14">
        <f t="shared" si="86"/>
        <v>0</v>
      </c>
      <c r="G371" s="14">
        <f t="shared" ref="G371:M371" si="91">SUM(G372:G375)</f>
        <v>0</v>
      </c>
      <c r="H371" s="14">
        <f t="shared" si="91"/>
        <v>0</v>
      </c>
      <c r="I371" s="14">
        <f t="shared" si="91"/>
        <v>0</v>
      </c>
      <c r="J371" s="14">
        <f t="shared" si="91"/>
        <v>0</v>
      </c>
      <c r="K371" s="14">
        <f t="shared" si="91"/>
        <v>0</v>
      </c>
      <c r="L371" s="14">
        <f t="shared" si="91"/>
        <v>0</v>
      </c>
      <c r="M371" s="14">
        <f t="shared" si="91"/>
        <v>0</v>
      </c>
      <c r="N371" s="138"/>
      <c r="O371" s="145"/>
    </row>
    <row r="372" spans="1:15" ht="45" x14ac:dyDescent="0.2">
      <c r="A372" s="150"/>
      <c r="B372" s="108"/>
      <c r="C372" s="140"/>
      <c r="D372" s="73" t="s">
        <v>1</v>
      </c>
      <c r="E372" s="14">
        <v>0</v>
      </c>
      <c r="F372" s="14">
        <f t="shared" si="86"/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8"/>
      <c r="O372" s="145"/>
    </row>
    <row r="373" spans="1:15" ht="45" x14ac:dyDescent="0.2">
      <c r="A373" s="150"/>
      <c r="B373" s="108"/>
      <c r="C373" s="140"/>
      <c r="D373" s="73" t="s">
        <v>7</v>
      </c>
      <c r="E373" s="14">
        <v>0</v>
      </c>
      <c r="F373" s="14">
        <f t="shared" si="86"/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8"/>
      <c r="O373" s="145"/>
    </row>
    <row r="374" spans="1:15" ht="45" x14ac:dyDescent="0.2">
      <c r="A374" s="150"/>
      <c r="B374" s="108"/>
      <c r="C374" s="140"/>
      <c r="D374" s="73" t="s">
        <v>16</v>
      </c>
      <c r="E374" s="14">
        <v>0</v>
      </c>
      <c r="F374" s="14">
        <f t="shared" si="86"/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8"/>
      <c r="O374" s="145"/>
    </row>
    <row r="375" spans="1:15" ht="30" x14ac:dyDescent="0.2">
      <c r="A375" s="151"/>
      <c r="B375" s="108"/>
      <c r="C375" s="141"/>
      <c r="D375" s="73" t="s">
        <v>30</v>
      </c>
      <c r="E375" s="14">
        <v>0</v>
      </c>
      <c r="F375" s="14">
        <f t="shared" si="86"/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8"/>
      <c r="O375" s="145"/>
    </row>
    <row r="376" spans="1:15" ht="15" x14ac:dyDescent="0.2">
      <c r="A376" s="149" t="s">
        <v>259</v>
      </c>
      <c r="B376" s="108" t="s">
        <v>300</v>
      </c>
      <c r="C376" s="139"/>
      <c r="D376" s="73" t="s">
        <v>2</v>
      </c>
      <c r="E376" s="14">
        <f>SUM(E377:E380)</f>
        <v>0</v>
      </c>
      <c r="F376" s="14">
        <f t="shared" si="86"/>
        <v>0</v>
      </c>
      <c r="G376" s="14">
        <f t="shared" ref="G376:M376" si="92">SUM(G377:G380)</f>
        <v>0</v>
      </c>
      <c r="H376" s="14">
        <f t="shared" si="92"/>
        <v>0</v>
      </c>
      <c r="I376" s="14">
        <f t="shared" si="92"/>
        <v>0</v>
      </c>
      <c r="J376" s="14">
        <f t="shared" si="92"/>
        <v>0</v>
      </c>
      <c r="K376" s="14">
        <f t="shared" si="92"/>
        <v>0</v>
      </c>
      <c r="L376" s="14">
        <f t="shared" si="92"/>
        <v>0</v>
      </c>
      <c r="M376" s="14">
        <f t="shared" si="92"/>
        <v>0</v>
      </c>
      <c r="N376" s="138"/>
      <c r="O376" s="145"/>
    </row>
    <row r="377" spans="1:15" ht="45" x14ac:dyDescent="0.2">
      <c r="A377" s="150"/>
      <c r="B377" s="108"/>
      <c r="C377" s="140"/>
      <c r="D377" s="73" t="s">
        <v>1</v>
      </c>
      <c r="E377" s="14">
        <v>0</v>
      </c>
      <c r="F377" s="14">
        <f t="shared" si="86"/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8"/>
      <c r="O377" s="145"/>
    </row>
    <row r="378" spans="1:15" ht="45" x14ac:dyDescent="0.2">
      <c r="A378" s="150"/>
      <c r="B378" s="108"/>
      <c r="C378" s="140"/>
      <c r="D378" s="73" t="s">
        <v>7</v>
      </c>
      <c r="E378" s="14">
        <v>0</v>
      </c>
      <c r="F378" s="14">
        <f t="shared" si="86"/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8"/>
      <c r="O378" s="145"/>
    </row>
    <row r="379" spans="1:15" ht="45" x14ac:dyDescent="0.2">
      <c r="A379" s="150"/>
      <c r="B379" s="108"/>
      <c r="C379" s="140"/>
      <c r="D379" s="73" t="s">
        <v>16</v>
      </c>
      <c r="E379" s="14">
        <v>0</v>
      </c>
      <c r="F379" s="14">
        <f t="shared" si="86"/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8"/>
      <c r="O379" s="145"/>
    </row>
    <row r="380" spans="1:15" ht="30" x14ac:dyDescent="0.2">
      <c r="A380" s="151"/>
      <c r="B380" s="108"/>
      <c r="C380" s="141"/>
      <c r="D380" s="73" t="s">
        <v>30</v>
      </c>
      <c r="E380" s="14">
        <v>0</v>
      </c>
      <c r="F380" s="14">
        <f t="shared" si="86"/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8"/>
      <c r="O380" s="145"/>
    </row>
    <row r="381" spans="1:15" ht="15" x14ac:dyDescent="0.2">
      <c r="A381" s="113" t="s">
        <v>301</v>
      </c>
      <c r="B381" s="171"/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2"/>
    </row>
    <row r="382" spans="1:15" ht="15" x14ac:dyDescent="0.2">
      <c r="A382" s="149" t="s">
        <v>260</v>
      </c>
      <c r="B382" s="108" t="s">
        <v>302</v>
      </c>
      <c r="C382" s="139"/>
      <c r="D382" s="73" t="s">
        <v>2</v>
      </c>
      <c r="E382" s="14">
        <f>SUM(E383:E386)</f>
        <v>0</v>
      </c>
      <c r="F382" s="14">
        <f t="shared" ref="F382:F396" si="93">SUM(G382:K382)</f>
        <v>0</v>
      </c>
      <c r="G382" s="14">
        <f t="shared" ref="G382:M382" si="94">SUM(G383:G386)</f>
        <v>0</v>
      </c>
      <c r="H382" s="14">
        <f t="shared" si="94"/>
        <v>0</v>
      </c>
      <c r="I382" s="14">
        <f t="shared" si="94"/>
        <v>0</v>
      </c>
      <c r="J382" s="14">
        <f t="shared" si="94"/>
        <v>0</v>
      </c>
      <c r="K382" s="14">
        <f t="shared" si="94"/>
        <v>0</v>
      </c>
      <c r="L382" s="14">
        <f t="shared" si="94"/>
        <v>0</v>
      </c>
      <c r="M382" s="14">
        <f t="shared" si="94"/>
        <v>0</v>
      </c>
      <c r="N382" s="138"/>
      <c r="O382" s="145"/>
    </row>
    <row r="383" spans="1:15" ht="45" x14ac:dyDescent="0.2">
      <c r="A383" s="150"/>
      <c r="B383" s="108"/>
      <c r="C383" s="140"/>
      <c r="D383" s="73" t="s">
        <v>1</v>
      </c>
      <c r="E383" s="14">
        <v>0</v>
      </c>
      <c r="F383" s="14">
        <f t="shared" si="93"/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8"/>
      <c r="O383" s="145"/>
    </row>
    <row r="384" spans="1:15" ht="45" x14ac:dyDescent="0.2">
      <c r="A384" s="150"/>
      <c r="B384" s="108"/>
      <c r="C384" s="140"/>
      <c r="D384" s="73" t="s">
        <v>7</v>
      </c>
      <c r="E384" s="14">
        <v>0</v>
      </c>
      <c r="F384" s="14">
        <f t="shared" si="93"/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8"/>
      <c r="O384" s="145"/>
    </row>
    <row r="385" spans="1:15" ht="45" x14ac:dyDescent="0.2">
      <c r="A385" s="150"/>
      <c r="B385" s="108"/>
      <c r="C385" s="140"/>
      <c r="D385" s="73" t="s">
        <v>16</v>
      </c>
      <c r="E385" s="14">
        <v>0</v>
      </c>
      <c r="F385" s="14">
        <f t="shared" si="93"/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8"/>
      <c r="O385" s="145"/>
    </row>
    <row r="386" spans="1:15" ht="30" x14ac:dyDescent="0.2">
      <c r="A386" s="151"/>
      <c r="B386" s="108"/>
      <c r="C386" s="141"/>
      <c r="D386" s="73" t="s">
        <v>30</v>
      </c>
      <c r="E386" s="14">
        <v>0</v>
      </c>
      <c r="F386" s="14">
        <f t="shared" si="93"/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8"/>
      <c r="O386" s="145"/>
    </row>
    <row r="387" spans="1:15" ht="15" x14ac:dyDescent="0.2">
      <c r="A387" s="149" t="s">
        <v>261</v>
      </c>
      <c r="B387" s="108" t="s">
        <v>303</v>
      </c>
      <c r="C387" s="139"/>
      <c r="D387" s="73" t="s">
        <v>2</v>
      </c>
      <c r="E387" s="14">
        <f>SUM(E388:E391)</f>
        <v>0</v>
      </c>
      <c r="F387" s="14">
        <f t="shared" si="93"/>
        <v>0</v>
      </c>
      <c r="G387" s="14">
        <f t="shared" ref="G387:M387" si="95">SUM(G388:G391)</f>
        <v>0</v>
      </c>
      <c r="H387" s="14">
        <f t="shared" si="95"/>
        <v>0</v>
      </c>
      <c r="I387" s="14">
        <f t="shared" si="95"/>
        <v>0</v>
      </c>
      <c r="J387" s="14">
        <f t="shared" si="95"/>
        <v>0</v>
      </c>
      <c r="K387" s="14">
        <f t="shared" si="95"/>
        <v>0</v>
      </c>
      <c r="L387" s="14">
        <f t="shared" si="95"/>
        <v>0</v>
      </c>
      <c r="M387" s="14">
        <f t="shared" si="95"/>
        <v>0</v>
      </c>
      <c r="N387" s="138"/>
      <c r="O387" s="145"/>
    </row>
    <row r="388" spans="1:15" ht="45" x14ac:dyDescent="0.2">
      <c r="A388" s="150"/>
      <c r="B388" s="108"/>
      <c r="C388" s="140"/>
      <c r="D388" s="73" t="s">
        <v>1</v>
      </c>
      <c r="E388" s="14">
        <v>0</v>
      </c>
      <c r="F388" s="14">
        <f t="shared" si="93"/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8"/>
      <c r="O388" s="145"/>
    </row>
    <row r="389" spans="1:15" ht="45" x14ac:dyDescent="0.2">
      <c r="A389" s="150"/>
      <c r="B389" s="108"/>
      <c r="C389" s="140"/>
      <c r="D389" s="73" t="s">
        <v>7</v>
      </c>
      <c r="E389" s="14">
        <v>0</v>
      </c>
      <c r="F389" s="14">
        <f t="shared" si="93"/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8"/>
      <c r="O389" s="145"/>
    </row>
    <row r="390" spans="1:15" ht="45" x14ac:dyDescent="0.2">
      <c r="A390" s="150"/>
      <c r="B390" s="108"/>
      <c r="C390" s="140"/>
      <c r="D390" s="73" t="s">
        <v>16</v>
      </c>
      <c r="E390" s="14">
        <v>0</v>
      </c>
      <c r="F390" s="14">
        <f t="shared" si="93"/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8"/>
      <c r="O390" s="145"/>
    </row>
    <row r="391" spans="1:15" ht="30" x14ac:dyDescent="0.2">
      <c r="A391" s="151"/>
      <c r="B391" s="108"/>
      <c r="C391" s="141"/>
      <c r="D391" s="73" t="s">
        <v>30</v>
      </c>
      <c r="E391" s="14">
        <v>0</v>
      </c>
      <c r="F391" s="14">
        <f t="shared" si="93"/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8"/>
      <c r="O391" s="145"/>
    </row>
    <row r="392" spans="1:15" ht="15" x14ac:dyDescent="0.2">
      <c r="A392" s="149" t="s">
        <v>262</v>
      </c>
      <c r="B392" s="108" t="s">
        <v>304</v>
      </c>
      <c r="C392" s="139"/>
      <c r="D392" s="73" t="s">
        <v>2</v>
      </c>
      <c r="E392" s="14">
        <f>SUM(E393:E396)</f>
        <v>0</v>
      </c>
      <c r="F392" s="14">
        <f t="shared" si="93"/>
        <v>0</v>
      </c>
      <c r="G392" s="14">
        <f t="shared" ref="G392:M392" si="96">SUM(G393:G396)</f>
        <v>0</v>
      </c>
      <c r="H392" s="14">
        <f t="shared" si="96"/>
        <v>0</v>
      </c>
      <c r="I392" s="14">
        <f t="shared" si="96"/>
        <v>0</v>
      </c>
      <c r="J392" s="14">
        <f t="shared" si="96"/>
        <v>0</v>
      </c>
      <c r="K392" s="14">
        <f t="shared" si="96"/>
        <v>0</v>
      </c>
      <c r="L392" s="14">
        <f t="shared" si="96"/>
        <v>0</v>
      </c>
      <c r="M392" s="14">
        <f t="shared" si="96"/>
        <v>0</v>
      </c>
      <c r="N392" s="138"/>
      <c r="O392" s="145"/>
    </row>
    <row r="393" spans="1:15" ht="45" x14ac:dyDescent="0.2">
      <c r="A393" s="150"/>
      <c r="B393" s="108"/>
      <c r="C393" s="140"/>
      <c r="D393" s="73" t="s">
        <v>1</v>
      </c>
      <c r="E393" s="14">
        <v>0</v>
      </c>
      <c r="F393" s="14">
        <f t="shared" si="93"/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8"/>
      <c r="O393" s="145"/>
    </row>
    <row r="394" spans="1:15" ht="45" x14ac:dyDescent="0.2">
      <c r="A394" s="150"/>
      <c r="B394" s="108"/>
      <c r="C394" s="140"/>
      <c r="D394" s="73" t="s">
        <v>7</v>
      </c>
      <c r="E394" s="14">
        <v>0</v>
      </c>
      <c r="F394" s="14">
        <f t="shared" si="93"/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8"/>
      <c r="O394" s="145"/>
    </row>
    <row r="395" spans="1:15" ht="45" x14ac:dyDescent="0.2">
      <c r="A395" s="150"/>
      <c r="B395" s="108"/>
      <c r="C395" s="140"/>
      <c r="D395" s="73" t="s">
        <v>16</v>
      </c>
      <c r="E395" s="14">
        <v>0</v>
      </c>
      <c r="F395" s="14">
        <f t="shared" si="93"/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8"/>
      <c r="O395" s="145"/>
    </row>
    <row r="396" spans="1:15" ht="30" x14ac:dyDescent="0.2">
      <c r="A396" s="151"/>
      <c r="B396" s="108"/>
      <c r="C396" s="141"/>
      <c r="D396" s="73" t="s">
        <v>30</v>
      </c>
      <c r="E396" s="14">
        <v>0</v>
      </c>
      <c r="F396" s="14">
        <f t="shared" si="93"/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8"/>
      <c r="O396" s="145"/>
    </row>
    <row r="397" spans="1:15" ht="15" x14ac:dyDescent="0.2">
      <c r="A397" s="149" t="s">
        <v>263</v>
      </c>
      <c r="B397" s="108" t="s">
        <v>305</v>
      </c>
      <c r="C397" s="139"/>
      <c r="D397" s="73" t="s">
        <v>2</v>
      </c>
      <c r="E397" s="14">
        <f>SUM(E398:E401)</f>
        <v>0</v>
      </c>
      <c r="F397" s="14">
        <f t="shared" ref="F397:F454" si="97">SUM(G397:K397)</f>
        <v>0</v>
      </c>
      <c r="G397" s="14">
        <f t="shared" ref="G397:M397" si="98">SUM(G398:G401)</f>
        <v>0</v>
      </c>
      <c r="H397" s="14">
        <f t="shared" si="98"/>
        <v>0</v>
      </c>
      <c r="I397" s="14">
        <f t="shared" si="98"/>
        <v>0</v>
      </c>
      <c r="J397" s="14">
        <f t="shared" si="98"/>
        <v>0</v>
      </c>
      <c r="K397" s="14">
        <f t="shared" si="98"/>
        <v>0</v>
      </c>
      <c r="L397" s="14">
        <f t="shared" si="98"/>
        <v>0</v>
      </c>
      <c r="M397" s="14">
        <f t="shared" si="98"/>
        <v>0</v>
      </c>
      <c r="N397" s="138"/>
      <c r="O397" s="145"/>
    </row>
    <row r="398" spans="1:15" ht="45" x14ac:dyDescent="0.2">
      <c r="A398" s="150"/>
      <c r="B398" s="108"/>
      <c r="C398" s="140"/>
      <c r="D398" s="73" t="s">
        <v>1</v>
      </c>
      <c r="E398" s="14">
        <v>0</v>
      </c>
      <c r="F398" s="14">
        <f t="shared" si="97"/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8"/>
      <c r="O398" s="145"/>
    </row>
    <row r="399" spans="1:15" ht="45" x14ac:dyDescent="0.2">
      <c r="A399" s="150"/>
      <c r="B399" s="108"/>
      <c r="C399" s="140"/>
      <c r="D399" s="73" t="s">
        <v>7</v>
      </c>
      <c r="E399" s="14">
        <v>0</v>
      </c>
      <c r="F399" s="14">
        <f t="shared" si="97"/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8"/>
      <c r="O399" s="145"/>
    </row>
    <row r="400" spans="1:15" ht="45" x14ac:dyDescent="0.2">
      <c r="A400" s="150"/>
      <c r="B400" s="108"/>
      <c r="C400" s="140"/>
      <c r="D400" s="73" t="s">
        <v>16</v>
      </c>
      <c r="E400" s="14">
        <v>0</v>
      </c>
      <c r="F400" s="14">
        <f t="shared" si="97"/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8"/>
      <c r="O400" s="145"/>
    </row>
    <row r="401" spans="1:15" ht="30" x14ac:dyDescent="0.2">
      <c r="A401" s="151"/>
      <c r="B401" s="108"/>
      <c r="C401" s="141"/>
      <c r="D401" s="73" t="s">
        <v>30</v>
      </c>
      <c r="E401" s="14">
        <v>0</v>
      </c>
      <c r="F401" s="14">
        <f t="shared" si="97"/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8"/>
      <c r="O401" s="145"/>
    </row>
    <row r="402" spans="1:15" ht="15" x14ac:dyDescent="0.2">
      <c r="A402" s="149" t="s">
        <v>264</v>
      </c>
      <c r="B402" s="108" t="s">
        <v>306</v>
      </c>
      <c r="C402" s="139"/>
      <c r="D402" s="73" t="s">
        <v>2</v>
      </c>
      <c r="E402" s="14">
        <f>SUM(E403:E406)</f>
        <v>0</v>
      </c>
      <c r="F402" s="14">
        <f t="shared" si="97"/>
        <v>0</v>
      </c>
      <c r="G402" s="14">
        <f t="shared" ref="G402:M402" si="99">SUM(G403:G406)</f>
        <v>0</v>
      </c>
      <c r="H402" s="14">
        <f t="shared" si="99"/>
        <v>0</v>
      </c>
      <c r="I402" s="14">
        <f t="shared" si="99"/>
        <v>0</v>
      </c>
      <c r="J402" s="14">
        <f t="shared" si="99"/>
        <v>0</v>
      </c>
      <c r="K402" s="14">
        <f t="shared" si="99"/>
        <v>0</v>
      </c>
      <c r="L402" s="14">
        <f t="shared" si="99"/>
        <v>0</v>
      </c>
      <c r="M402" s="14">
        <f t="shared" si="99"/>
        <v>0</v>
      </c>
      <c r="N402" s="138"/>
      <c r="O402" s="145"/>
    </row>
    <row r="403" spans="1:15" ht="45" x14ac:dyDescent="0.2">
      <c r="A403" s="150"/>
      <c r="B403" s="108"/>
      <c r="C403" s="140"/>
      <c r="D403" s="73" t="s">
        <v>1</v>
      </c>
      <c r="E403" s="14">
        <v>0</v>
      </c>
      <c r="F403" s="14">
        <f t="shared" si="97"/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8"/>
      <c r="O403" s="145"/>
    </row>
    <row r="404" spans="1:15" ht="45" x14ac:dyDescent="0.2">
      <c r="A404" s="150"/>
      <c r="B404" s="108"/>
      <c r="C404" s="140"/>
      <c r="D404" s="73" t="s">
        <v>7</v>
      </c>
      <c r="E404" s="14">
        <v>0</v>
      </c>
      <c r="F404" s="14">
        <f t="shared" si="97"/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8"/>
      <c r="O404" s="145"/>
    </row>
    <row r="405" spans="1:15" ht="45" x14ac:dyDescent="0.2">
      <c r="A405" s="150"/>
      <c r="B405" s="108"/>
      <c r="C405" s="140"/>
      <c r="D405" s="73" t="s">
        <v>16</v>
      </c>
      <c r="E405" s="14">
        <v>0</v>
      </c>
      <c r="F405" s="14">
        <f t="shared" si="97"/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8"/>
      <c r="O405" s="145"/>
    </row>
    <row r="406" spans="1:15" ht="30" x14ac:dyDescent="0.2">
      <c r="A406" s="151"/>
      <c r="B406" s="108"/>
      <c r="C406" s="141"/>
      <c r="D406" s="73" t="s">
        <v>30</v>
      </c>
      <c r="E406" s="14">
        <v>0</v>
      </c>
      <c r="F406" s="14">
        <f t="shared" si="97"/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38"/>
      <c r="O406" s="145"/>
    </row>
    <row r="407" spans="1:15" ht="15" x14ac:dyDescent="0.2">
      <c r="A407" s="149" t="s">
        <v>265</v>
      </c>
      <c r="B407" s="108" t="s">
        <v>307</v>
      </c>
      <c r="C407" s="139"/>
      <c r="D407" s="73" t="s">
        <v>2</v>
      </c>
      <c r="E407" s="14">
        <f>SUM(E408:E411)</f>
        <v>0</v>
      </c>
      <c r="F407" s="14">
        <f t="shared" si="97"/>
        <v>0</v>
      </c>
      <c r="G407" s="14">
        <f t="shared" ref="G407:M407" si="100">SUM(G408:G411)</f>
        <v>0</v>
      </c>
      <c r="H407" s="14">
        <f t="shared" si="100"/>
        <v>0</v>
      </c>
      <c r="I407" s="14">
        <f t="shared" si="100"/>
        <v>0</v>
      </c>
      <c r="J407" s="14">
        <f t="shared" si="100"/>
        <v>0</v>
      </c>
      <c r="K407" s="14">
        <f t="shared" si="100"/>
        <v>0</v>
      </c>
      <c r="L407" s="14">
        <f t="shared" si="100"/>
        <v>0</v>
      </c>
      <c r="M407" s="14">
        <f t="shared" si="100"/>
        <v>0</v>
      </c>
      <c r="N407" s="138"/>
      <c r="O407" s="145"/>
    </row>
    <row r="408" spans="1:15" ht="45" x14ac:dyDescent="0.2">
      <c r="A408" s="150"/>
      <c r="B408" s="108"/>
      <c r="C408" s="140"/>
      <c r="D408" s="73" t="s">
        <v>1</v>
      </c>
      <c r="E408" s="14">
        <v>0</v>
      </c>
      <c r="F408" s="14">
        <f t="shared" si="97"/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8"/>
      <c r="O408" s="145"/>
    </row>
    <row r="409" spans="1:15" ht="45" x14ac:dyDescent="0.2">
      <c r="A409" s="150"/>
      <c r="B409" s="108"/>
      <c r="C409" s="140"/>
      <c r="D409" s="73" t="s">
        <v>7</v>
      </c>
      <c r="E409" s="14">
        <v>0</v>
      </c>
      <c r="F409" s="14">
        <f t="shared" si="97"/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8"/>
      <c r="O409" s="145"/>
    </row>
    <row r="410" spans="1:15" ht="45" x14ac:dyDescent="0.2">
      <c r="A410" s="150"/>
      <c r="B410" s="108"/>
      <c r="C410" s="140"/>
      <c r="D410" s="73" t="s">
        <v>16</v>
      </c>
      <c r="E410" s="14">
        <v>0</v>
      </c>
      <c r="F410" s="14">
        <f t="shared" si="97"/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8"/>
      <c r="O410" s="145"/>
    </row>
    <row r="411" spans="1:15" ht="30" x14ac:dyDescent="0.2">
      <c r="A411" s="151"/>
      <c r="B411" s="108"/>
      <c r="C411" s="141"/>
      <c r="D411" s="73" t="s">
        <v>30</v>
      </c>
      <c r="E411" s="14">
        <v>0</v>
      </c>
      <c r="F411" s="14">
        <f t="shared" si="97"/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8"/>
      <c r="O411" s="145"/>
    </row>
    <row r="412" spans="1:15" ht="15" x14ac:dyDescent="0.2">
      <c r="A412" s="149" t="s">
        <v>266</v>
      </c>
      <c r="B412" s="108" t="s">
        <v>308</v>
      </c>
      <c r="C412" s="139"/>
      <c r="D412" s="73" t="s">
        <v>2</v>
      </c>
      <c r="E412" s="14">
        <f>SUM(E413:E416)</f>
        <v>0</v>
      </c>
      <c r="F412" s="14">
        <f t="shared" si="97"/>
        <v>0</v>
      </c>
      <c r="G412" s="14">
        <f t="shared" ref="G412:M412" si="101">SUM(G413:G416)</f>
        <v>0</v>
      </c>
      <c r="H412" s="14">
        <f t="shared" si="101"/>
        <v>0</v>
      </c>
      <c r="I412" s="14">
        <f t="shared" si="101"/>
        <v>0</v>
      </c>
      <c r="J412" s="14">
        <f t="shared" si="101"/>
        <v>0</v>
      </c>
      <c r="K412" s="14">
        <f t="shared" si="101"/>
        <v>0</v>
      </c>
      <c r="L412" s="14">
        <f t="shared" si="101"/>
        <v>0</v>
      </c>
      <c r="M412" s="14">
        <f t="shared" si="101"/>
        <v>0</v>
      </c>
      <c r="N412" s="138"/>
      <c r="O412" s="145"/>
    </row>
    <row r="413" spans="1:15" ht="45" x14ac:dyDescent="0.2">
      <c r="A413" s="150"/>
      <c r="B413" s="108"/>
      <c r="C413" s="140"/>
      <c r="D413" s="73" t="s">
        <v>1</v>
      </c>
      <c r="E413" s="14">
        <v>0</v>
      </c>
      <c r="F413" s="14">
        <f t="shared" si="97"/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8"/>
      <c r="O413" s="145"/>
    </row>
    <row r="414" spans="1:15" ht="45" x14ac:dyDescent="0.2">
      <c r="A414" s="150"/>
      <c r="B414" s="108"/>
      <c r="C414" s="140"/>
      <c r="D414" s="73" t="s">
        <v>7</v>
      </c>
      <c r="E414" s="14">
        <v>0</v>
      </c>
      <c r="F414" s="14">
        <f t="shared" si="97"/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8"/>
      <c r="O414" s="145"/>
    </row>
    <row r="415" spans="1:15" ht="45" x14ac:dyDescent="0.2">
      <c r="A415" s="150"/>
      <c r="B415" s="108"/>
      <c r="C415" s="140"/>
      <c r="D415" s="73" t="s">
        <v>16</v>
      </c>
      <c r="E415" s="14">
        <v>0</v>
      </c>
      <c r="F415" s="14">
        <f t="shared" si="97"/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8"/>
      <c r="O415" s="145"/>
    </row>
    <row r="416" spans="1:15" ht="30" x14ac:dyDescent="0.2">
      <c r="A416" s="151"/>
      <c r="B416" s="108"/>
      <c r="C416" s="141"/>
      <c r="D416" s="73" t="s">
        <v>30</v>
      </c>
      <c r="E416" s="14">
        <v>0</v>
      </c>
      <c r="F416" s="14">
        <f t="shared" si="97"/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8"/>
      <c r="O416" s="145"/>
    </row>
    <row r="417" spans="1:15" ht="15" x14ac:dyDescent="0.2">
      <c r="A417" s="149" t="s">
        <v>267</v>
      </c>
      <c r="B417" s="108" t="s">
        <v>361</v>
      </c>
      <c r="C417" s="139"/>
      <c r="D417" s="73" t="s">
        <v>2</v>
      </c>
      <c r="E417" s="14">
        <f>SUM(E418:E421)</f>
        <v>0</v>
      </c>
      <c r="F417" s="14">
        <f>SUM(G417:K417)</f>
        <v>0</v>
      </c>
      <c r="G417" s="14">
        <f t="shared" ref="G417:M417" si="102">SUM(G418:G421)</f>
        <v>0</v>
      </c>
      <c r="H417" s="14">
        <f t="shared" si="102"/>
        <v>0</v>
      </c>
      <c r="I417" s="14">
        <f t="shared" si="102"/>
        <v>0</v>
      </c>
      <c r="J417" s="14">
        <f t="shared" si="102"/>
        <v>0</v>
      </c>
      <c r="K417" s="14">
        <f t="shared" si="102"/>
        <v>0</v>
      </c>
      <c r="L417" s="14">
        <f t="shared" si="102"/>
        <v>0</v>
      </c>
      <c r="M417" s="14">
        <f t="shared" si="102"/>
        <v>0</v>
      </c>
      <c r="N417" s="138"/>
      <c r="O417" s="145"/>
    </row>
    <row r="418" spans="1:15" ht="45" x14ac:dyDescent="0.2">
      <c r="A418" s="150"/>
      <c r="B418" s="108"/>
      <c r="C418" s="140"/>
      <c r="D418" s="73" t="s">
        <v>1</v>
      </c>
      <c r="E418" s="14">
        <v>0</v>
      </c>
      <c r="F418" s="14">
        <f>SUM(G418:K418)</f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8"/>
      <c r="O418" s="145"/>
    </row>
    <row r="419" spans="1:15" ht="45" x14ac:dyDescent="0.2">
      <c r="A419" s="150"/>
      <c r="B419" s="108"/>
      <c r="C419" s="140"/>
      <c r="D419" s="73" t="s">
        <v>7</v>
      </c>
      <c r="E419" s="14">
        <v>0</v>
      </c>
      <c r="F419" s="14">
        <f>SUM(G419:K419)</f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8"/>
      <c r="O419" s="145"/>
    </row>
    <row r="420" spans="1:15" ht="45" x14ac:dyDescent="0.2">
      <c r="A420" s="150"/>
      <c r="B420" s="108"/>
      <c r="C420" s="140"/>
      <c r="D420" s="73" t="s">
        <v>16</v>
      </c>
      <c r="E420" s="14">
        <v>0</v>
      </c>
      <c r="F420" s="14">
        <f>SUM(G420:K420)</f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8"/>
      <c r="O420" s="145"/>
    </row>
    <row r="421" spans="1:15" ht="30" x14ac:dyDescent="0.2">
      <c r="A421" s="151"/>
      <c r="B421" s="108"/>
      <c r="C421" s="141"/>
      <c r="D421" s="73" t="s">
        <v>30</v>
      </c>
      <c r="E421" s="14">
        <v>0</v>
      </c>
      <c r="F421" s="14">
        <f>SUM(G421:K421)</f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8"/>
      <c r="O421" s="145"/>
    </row>
    <row r="422" spans="1:15" ht="15.75" x14ac:dyDescent="0.2">
      <c r="A422" s="113" t="s">
        <v>309</v>
      </c>
      <c r="B422" s="114"/>
      <c r="C422" s="11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5"/>
    </row>
    <row r="423" spans="1:15" ht="15" x14ac:dyDescent="0.2">
      <c r="A423" s="149" t="s">
        <v>268</v>
      </c>
      <c r="B423" s="108" t="s">
        <v>310</v>
      </c>
      <c r="C423" s="139"/>
      <c r="D423" s="73" t="s">
        <v>2</v>
      </c>
      <c r="E423" s="14">
        <f>SUM(E424:E427)</f>
        <v>0</v>
      </c>
      <c r="F423" s="14">
        <f t="shared" si="97"/>
        <v>0</v>
      </c>
      <c r="G423" s="14">
        <f t="shared" ref="G423:M423" si="103">SUM(G424:G427)</f>
        <v>0</v>
      </c>
      <c r="H423" s="14">
        <f t="shared" si="103"/>
        <v>0</v>
      </c>
      <c r="I423" s="14">
        <f t="shared" si="103"/>
        <v>0</v>
      </c>
      <c r="J423" s="14">
        <f t="shared" si="103"/>
        <v>0</v>
      </c>
      <c r="K423" s="14">
        <f t="shared" si="103"/>
        <v>0</v>
      </c>
      <c r="L423" s="14">
        <f t="shared" si="103"/>
        <v>0</v>
      </c>
      <c r="M423" s="14">
        <f t="shared" si="103"/>
        <v>0</v>
      </c>
      <c r="N423" s="138"/>
      <c r="O423" s="145"/>
    </row>
    <row r="424" spans="1:15" ht="45" x14ac:dyDescent="0.2">
      <c r="A424" s="150"/>
      <c r="B424" s="108"/>
      <c r="C424" s="140"/>
      <c r="D424" s="73" t="s">
        <v>1</v>
      </c>
      <c r="E424" s="14">
        <v>0</v>
      </c>
      <c r="F424" s="14">
        <f t="shared" si="97"/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8"/>
      <c r="O424" s="145"/>
    </row>
    <row r="425" spans="1:15" ht="45" x14ac:dyDescent="0.2">
      <c r="A425" s="150"/>
      <c r="B425" s="108"/>
      <c r="C425" s="140"/>
      <c r="D425" s="73" t="s">
        <v>7</v>
      </c>
      <c r="E425" s="14">
        <v>0</v>
      </c>
      <c r="F425" s="14">
        <f t="shared" si="97"/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8"/>
      <c r="O425" s="145"/>
    </row>
    <row r="426" spans="1:15" ht="45" x14ac:dyDescent="0.2">
      <c r="A426" s="150"/>
      <c r="B426" s="108"/>
      <c r="C426" s="140"/>
      <c r="D426" s="73" t="s">
        <v>16</v>
      </c>
      <c r="E426" s="14">
        <v>0</v>
      </c>
      <c r="F426" s="14">
        <f t="shared" si="97"/>
        <v>0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8"/>
      <c r="O426" s="145"/>
    </row>
    <row r="427" spans="1:15" ht="30" x14ac:dyDescent="0.2">
      <c r="A427" s="151"/>
      <c r="B427" s="108"/>
      <c r="C427" s="141"/>
      <c r="D427" s="73" t="s">
        <v>30</v>
      </c>
      <c r="E427" s="14">
        <v>0</v>
      </c>
      <c r="F427" s="14">
        <f t="shared" si="97"/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  <c r="N427" s="138"/>
      <c r="O427" s="145"/>
    </row>
    <row r="428" spans="1:15" ht="15.75" x14ac:dyDescent="0.2">
      <c r="A428" s="113" t="s">
        <v>311</v>
      </c>
      <c r="B428" s="114"/>
      <c r="C428" s="11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5"/>
    </row>
    <row r="429" spans="1:15" ht="15" x14ac:dyDescent="0.2">
      <c r="A429" s="149" t="s">
        <v>269</v>
      </c>
      <c r="B429" s="108" t="s">
        <v>312</v>
      </c>
      <c r="C429" s="139"/>
      <c r="D429" s="73" t="s">
        <v>2</v>
      </c>
      <c r="E429" s="14">
        <f>SUM(E430:E433)</f>
        <v>0</v>
      </c>
      <c r="F429" s="14">
        <f t="shared" si="97"/>
        <v>0</v>
      </c>
      <c r="G429" s="14">
        <f t="shared" ref="G429:M429" si="104">SUM(G430:G433)</f>
        <v>0</v>
      </c>
      <c r="H429" s="14">
        <f t="shared" si="104"/>
        <v>0</v>
      </c>
      <c r="I429" s="14">
        <f t="shared" si="104"/>
        <v>0</v>
      </c>
      <c r="J429" s="14">
        <f t="shared" si="104"/>
        <v>0</v>
      </c>
      <c r="K429" s="14">
        <f t="shared" si="104"/>
        <v>0</v>
      </c>
      <c r="L429" s="14">
        <f t="shared" si="104"/>
        <v>0</v>
      </c>
      <c r="M429" s="14">
        <f t="shared" si="104"/>
        <v>0</v>
      </c>
      <c r="N429" s="138"/>
      <c r="O429" s="145"/>
    </row>
    <row r="430" spans="1:15" ht="45" x14ac:dyDescent="0.2">
      <c r="A430" s="150"/>
      <c r="B430" s="108"/>
      <c r="C430" s="140"/>
      <c r="D430" s="73" t="s">
        <v>1</v>
      </c>
      <c r="E430" s="14">
        <v>0</v>
      </c>
      <c r="F430" s="14">
        <f t="shared" si="97"/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8"/>
      <c r="O430" s="145"/>
    </row>
    <row r="431" spans="1:15" ht="45" x14ac:dyDescent="0.2">
      <c r="A431" s="150"/>
      <c r="B431" s="108"/>
      <c r="C431" s="140"/>
      <c r="D431" s="73" t="s">
        <v>7</v>
      </c>
      <c r="E431" s="14">
        <v>0</v>
      </c>
      <c r="F431" s="14">
        <f t="shared" si="97"/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8"/>
      <c r="O431" s="145"/>
    </row>
    <row r="432" spans="1:15" ht="45" x14ac:dyDescent="0.2">
      <c r="A432" s="150"/>
      <c r="B432" s="108"/>
      <c r="C432" s="140"/>
      <c r="D432" s="73" t="s">
        <v>16</v>
      </c>
      <c r="E432" s="14">
        <v>0</v>
      </c>
      <c r="F432" s="14">
        <f t="shared" si="97"/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8"/>
      <c r="O432" s="145"/>
    </row>
    <row r="433" spans="1:15" ht="30" x14ac:dyDescent="0.2">
      <c r="A433" s="151"/>
      <c r="B433" s="108"/>
      <c r="C433" s="141"/>
      <c r="D433" s="73" t="s">
        <v>30</v>
      </c>
      <c r="E433" s="14">
        <v>0</v>
      </c>
      <c r="F433" s="14">
        <f t="shared" si="97"/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8"/>
      <c r="O433" s="145"/>
    </row>
    <row r="434" spans="1:15" ht="15" x14ac:dyDescent="0.2">
      <c r="A434" s="149" t="s">
        <v>270</v>
      </c>
      <c r="B434" s="108" t="s">
        <v>313</v>
      </c>
      <c r="C434" s="139"/>
      <c r="D434" s="73" t="s">
        <v>2</v>
      </c>
      <c r="E434" s="14">
        <f>SUM(E435:E438)</f>
        <v>0</v>
      </c>
      <c r="F434" s="14">
        <f t="shared" si="97"/>
        <v>0</v>
      </c>
      <c r="G434" s="14">
        <f t="shared" ref="G434:M434" si="105">SUM(G435:G438)</f>
        <v>0</v>
      </c>
      <c r="H434" s="14">
        <f t="shared" si="105"/>
        <v>0</v>
      </c>
      <c r="I434" s="14">
        <f t="shared" si="105"/>
        <v>0</v>
      </c>
      <c r="J434" s="14">
        <f t="shared" si="105"/>
        <v>0</v>
      </c>
      <c r="K434" s="14">
        <f t="shared" si="105"/>
        <v>0</v>
      </c>
      <c r="L434" s="14">
        <f t="shared" si="105"/>
        <v>0</v>
      </c>
      <c r="M434" s="14">
        <f t="shared" si="105"/>
        <v>0</v>
      </c>
      <c r="N434" s="138"/>
      <c r="O434" s="145"/>
    </row>
    <row r="435" spans="1:15" ht="45" x14ac:dyDescent="0.2">
      <c r="A435" s="150"/>
      <c r="B435" s="108"/>
      <c r="C435" s="140"/>
      <c r="D435" s="73" t="s">
        <v>1</v>
      </c>
      <c r="E435" s="14">
        <v>0</v>
      </c>
      <c r="F435" s="14">
        <f t="shared" si="97"/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8"/>
      <c r="O435" s="145"/>
    </row>
    <row r="436" spans="1:15" ht="45" x14ac:dyDescent="0.2">
      <c r="A436" s="150"/>
      <c r="B436" s="108"/>
      <c r="C436" s="140"/>
      <c r="D436" s="73" t="s">
        <v>7</v>
      </c>
      <c r="E436" s="14">
        <v>0</v>
      </c>
      <c r="F436" s="14">
        <f t="shared" si="97"/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8"/>
      <c r="O436" s="145"/>
    </row>
    <row r="437" spans="1:15" ht="45" x14ac:dyDescent="0.2">
      <c r="A437" s="150"/>
      <c r="B437" s="108"/>
      <c r="C437" s="140"/>
      <c r="D437" s="73" t="s">
        <v>16</v>
      </c>
      <c r="E437" s="14">
        <v>0</v>
      </c>
      <c r="F437" s="14">
        <f t="shared" si="97"/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8"/>
      <c r="O437" s="145"/>
    </row>
    <row r="438" spans="1:15" ht="30" x14ac:dyDescent="0.2">
      <c r="A438" s="151"/>
      <c r="B438" s="108"/>
      <c r="C438" s="141"/>
      <c r="D438" s="73" t="s">
        <v>30</v>
      </c>
      <c r="E438" s="14">
        <v>0</v>
      </c>
      <c r="F438" s="14">
        <f t="shared" si="97"/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8"/>
      <c r="O438" s="145"/>
    </row>
    <row r="439" spans="1:15" ht="15" x14ac:dyDescent="0.2">
      <c r="A439" s="149" t="s">
        <v>271</v>
      </c>
      <c r="B439" s="108" t="s">
        <v>314</v>
      </c>
      <c r="C439" s="139"/>
      <c r="D439" s="73" t="s">
        <v>2</v>
      </c>
      <c r="E439" s="14">
        <f>SUM(E440:E443)</f>
        <v>0</v>
      </c>
      <c r="F439" s="14">
        <f t="shared" si="97"/>
        <v>0</v>
      </c>
      <c r="G439" s="14">
        <f t="shared" ref="G439:M439" si="106">SUM(G440:G443)</f>
        <v>0</v>
      </c>
      <c r="H439" s="14">
        <f t="shared" si="106"/>
        <v>0</v>
      </c>
      <c r="I439" s="14">
        <f t="shared" si="106"/>
        <v>0</v>
      </c>
      <c r="J439" s="14">
        <f t="shared" si="106"/>
        <v>0</v>
      </c>
      <c r="K439" s="14">
        <f t="shared" si="106"/>
        <v>0</v>
      </c>
      <c r="L439" s="14">
        <f t="shared" si="106"/>
        <v>0</v>
      </c>
      <c r="M439" s="14">
        <f t="shared" si="106"/>
        <v>0</v>
      </c>
      <c r="N439" s="138"/>
      <c r="O439" s="145"/>
    </row>
    <row r="440" spans="1:15" ht="45" x14ac:dyDescent="0.2">
      <c r="A440" s="150"/>
      <c r="B440" s="108"/>
      <c r="C440" s="140"/>
      <c r="D440" s="73" t="s">
        <v>1</v>
      </c>
      <c r="E440" s="14">
        <v>0</v>
      </c>
      <c r="F440" s="14">
        <f t="shared" si="97"/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8"/>
      <c r="O440" s="145"/>
    </row>
    <row r="441" spans="1:15" ht="45" x14ac:dyDescent="0.2">
      <c r="A441" s="150"/>
      <c r="B441" s="108"/>
      <c r="C441" s="140"/>
      <c r="D441" s="73" t="s">
        <v>7</v>
      </c>
      <c r="E441" s="14">
        <v>0</v>
      </c>
      <c r="F441" s="14">
        <f t="shared" si="97"/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8"/>
      <c r="O441" s="145"/>
    </row>
    <row r="442" spans="1:15" ht="45" x14ac:dyDescent="0.2">
      <c r="A442" s="150"/>
      <c r="B442" s="108"/>
      <c r="C442" s="140"/>
      <c r="D442" s="73" t="s">
        <v>16</v>
      </c>
      <c r="E442" s="14">
        <v>0</v>
      </c>
      <c r="F442" s="14">
        <f t="shared" si="97"/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8"/>
      <c r="O442" s="145"/>
    </row>
    <row r="443" spans="1:15" ht="30" x14ac:dyDescent="0.2">
      <c r="A443" s="151"/>
      <c r="B443" s="108"/>
      <c r="C443" s="141"/>
      <c r="D443" s="73" t="s">
        <v>30</v>
      </c>
      <c r="E443" s="14">
        <v>0</v>
      </c>
      <c r="F443" s="14">
        <f t="shared" si="97"/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8"/>
      <c r="O443" s="145"/>
    </row>
    <row r="444" spans="1:15" ht="15" x14ac:dyDescent="0.2">
      <c r="A444" s="149" t="s">
        <v>272</v>
      </c>
      <c r="B444" s="108" t="s">
        <v>315</v>
      </c>
      <c r="C444" s="139"/>
      <c r="D444" s="73" t="s">
        <v>2</v>
      </c>
      <c r="E444" s="14">
        <f>SUM(E445:E448)</f>
        <v>0</v>
      </c>
      <c r="F444" s="14">
        <f t="shared" si="97"/>
        <v>0</v>
      </c>
      <c r="G444" s="14">
        <f t="shared" ref="G444:M444" si="107">SUM(G445:G448)</f>
        <v>0</v>
      </c>
      <c r="H444" s="14">
        <f t="shared" si="107"/>
        <v>0</v>
      </c>
      <c r="I444" s="14">
        <f t="shared" si="107"/>
        <v>0</v>
      </c>
      <c r="J444" s="14">
        <f t="shared" si="107"/>
        <v>0</v>
      </c>
      <c r="K444" s="14">
        <f t="shared" si="107"/>
        <v>0</v>
      </c>
      <c r="L444" s="14">
        <f t="shared" si="107"/>
        <v>0</v>
      </c>
      <c r="M444" s="14">
        <f t="shared" si="107"/>
        <v>0</v>
      </c>
      <c r="N444" s="138"/>
      <c r="O444" s="145"/>
    </row>
    <row r="445" spans="1:15" ht="45" x14ac:dyDescent="0.2">
      <c r="A445" s="150"/>
      <c r="B445" s="108"/>
      <c r="C445" s="140"/>
      <c r="D445" s="73" t="s">
        <v>1</v>
      </c>
      <c r="E445" s="14">
        <v>0</v>
      </c>
      <c r="F445" s="14">
        <f t="shared" si="97"/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8"/>
      <c r="O445" s="145"/>
    </row>
    <row r="446" spans="1:15" ht="45" x14ac:dyDescent="0.2">
      <c r="A446" s="150"/>
      <c r="B446" s="108"/>
      <c r="C446" s="140"/>
      <c r="D446" s="73" t="s">
        <v>7</v>
      </c>
      <c r="E446" s="14">
        <v>0</v>
      </c>
      <c r="F446" s="14">
        <f t="shared" si="97"/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8"/>
      <c r="O446" s="145"/>
    </row>
    <row r="447" spans="1:15" ht="45" x14ac:dyDescent="0.2">
      <c r="A447" s="150"/>
      <c r="B447" s="108"/>
      <c r="C447" s="140"/>
      <c r="D447" s="73" t="s">
        <v>16</v>
      </c>
      <c r="E447" s="14">
        <v>0</v>
      </c>
      <c r="F447" s="14">
        <f t="shared" si="97"/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8"/>
      <c r="O447" s="145"/>
    </row>
    <row r="448" spans="1:15" ht="30" x14ac:dyDescent="0.2">
      <c r="A448" s="151"/>
      <c r="B448" s="108"/>
      <c r="C448" s="141"/>
      <c r="D448" s="73" t="s">
        <v>30</v>
      </c>
      <c r="E448" s="14">
        <v>0</v>
      </c>
      <c r="F448" s="14">
        <f t="shared" si="97"/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8"/>
      <c r="O448" s="145"/>
    </row>
    <row r="449" spans="1:15" ht="15.75" x14ac:dyDescent="0.2">
      <c r="A449" s="113" t="s">
        <v>316</v>
      </c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5"/>
    </row>
    <row r="450" spans="1:15" ht="15" x14ac:dyDescent="0.2">
      <c r="A450" s="149" t="s">
        <v>273</v>
      </c>
      <c r="B450" s="108" t="s">
        <v>317</v>
      </c>
      <c r="C450" s="139"/>
      <c r="D450" s="73" t="s">
        <v>2</v>
      </c>
      <c r="E450" s="14">
        <f>SUM(E451:E454)</f>
        <v>0</v>
      </c>
      <c r="F450" s="14">
        <f t="shared" si="97"/>
        <v>0</v>
      </c>
      <c r="G450" s="14">
        <f t="shared" ref="G450:M450" si="108">SUM(G451:G454)</f>
        <v>0</v>
      </c>
      <c r="H450" s="14">
        <f t="shared" si="108"/>
        <v>0</v>
      </c>
      <c r="I450" s="14">
        <f t="shared" si="108"/>
        <v>0</v>
      </c>
      <c r="J450" s="14">
        <f t="shared" si="108"/>
        <v>0</v>
      </c>
      <c r="K450" s="14">
        <f t="shared" si="108"/>
        <v>0</v>
      </c>
      <c r="L450" s="14">
        <f t="shared" si="108"/>
        <v>0</v>
      </c>
      <c r="M450" s="14">
        <f t="shared" si="108"/>
        <v>0</v>
      </c>
      <c r="N450" s="138"/>
      <c r="O450" s="145"/>
    </row>
    <row r="451" spans="1:15" ht="45" x14ac:dyDescent="0.2">
      <c r="A451" s="150"/>
      <c r="B451" s="108"/>
      <c r="C451" s="140"/>
      <c r="D451" s="73" t="s">
        <v>1</v>
      </c>
      <c r="E451" s="14">
        <v>0</v>
      </c>
      <c r="F451" s="14">
        <f t="shared" si="97"/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8"/>
      <c r="O451" s="145"/>
    </row>
    <row r="452" spans="1:15" ht="45" x14ac:dyDescent="0.2">
      <c r="A452" s="150"/>
      <c r="B452" s="108"/>
      <c r="C452" s="140"/>
      <c r="D452" s="73" t="s">
        <v>7</v>
      </c>
      <c r="E452" s="14">
        <v>0</v>
      </c>
      <c r="F452" s="14">
        <f t="shared" si="97"/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8"/>
      <c r="O452" s="145"/>
    </row>
    <row r="453" spans="1:15" ht="45" x14ac:dyDescent="0.2">
      <c r="A453" s="150"/>
      <c r="B453" s="108"/>
      <c r="C453" s="140"/>
      <c r="D453" s="73" t="s">
        <v>16</v>
      </c>
      <c r="E453" s="14">
        <v>0</v>
      </c>
      <c r="F453" s="14">
        <f t="shared" si="97"/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8"/>
      <c r="O453" s="145"/>
    </row>
    <row r="454" spans="1:15" ht="30" x14ac:dyDescent="0.2">
      <c r="A454" s="151"/>
      <c r="B454" s="108"/>
      <c r="C454" s="141"/>
      <c r="D454" s="73" t="s">
        <v>30</v>
      </c>
      <c r="E454" s="14">
        <v>0</v>
      </c>
      <c r="F454" s="14">
        <f t="shared" si="97"/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8"/>
      <c r="O454" s="145"/>
    </row>
    <row r="455" spans="1:15" ht="15" x14ac:dyDescent="0.2">
      <c r="A455" s="149" t="s">
        <v>274</v>
      </c>
      <c r="B455" s="108" t="s">
        <v>318</v>
      </c>
      <c r="C455" s="139"/>
      <c r="D455" s="73" t="s">
        <v>2</v>
      </c>
      <c r="E455" s="14">
        <f>SUM(E456:E459)</f>
        <v>0</v>
      </c>
      <c r="F455" s="14">
        <f t="shared" ref="F455:F506" si="109">SUM(G455:K455)</f>
        <v>0</v>
      </c>
      <c r="G455" s="14">
        <f t="shared" ref="G455:M455" si="110">SUM(G456:G459)</f>
        <v>0</v>
      </c>
      <c r="H455" s="14">
        <f t="shared" si="110"/>
        <v>0</v>
      </c>
      <c r="I455" s="14">
        <f t="shared" si="110"/>
        <v>0</v>
      </c>
      <c r="J455" s="14">
        <f t="shared" si="110"/>
        <v>0</v>
      </c>
      <c r="K455" s="14">
        <f t="shared" si="110"/>
        <v>0</v>
      </c>
      <c r="L455" s="14">
        <f t="shared" si="110"/>
        <v>0</v>
      </c>
      <c r="M455" s="14">
        <f t="shared" si="110"/>
        <v>0</v>
      </c>
      <c r="N455" s="138"/>
      <c r="O455" s="145"/>
    </row>
    <row r="456" spans="1:15" ht="45" x14ac:dyDescent="0.2">
      <c r="A456" s="150"/>
      <c r="B456" s="108"/>
      <c r="C456" s="140"/>
      <c r="D456" s="73" t="s">
        <v>1</v>
      </c>
      <c r="E456" s="14">
        <v>0</v>
      </c>
      <c r="F456" s="14">
        <f t="shared" si="109"/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8"/>
      <c r="O456" s="145"/>
    </row>
    <row r="457" spans="1:15" ht="45" x14ac:dyDescent="0.2">
      <c r="A457" s="150"/>
      <c r="B457" s="108"/>
      <c r="C457" s="140"/>
      <c r="D457" s="73" t="s">
        <v>7</v>
      </c>
      <c r="E457" s="14">
        <v>0</v>
      </c>
      <c r="F457" s="14">
        <f t="shared" si="109"/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8"/>
      <c r="O457" s="145"/>
    </row>
    <row r="458" spans="1:15" ht="45" x14ac:dyDescent="0.2">
      <c r="A458" s="150"/>
      <c r="B458" s="108"/>
      <c r="C458" s="140"/>
      <c r="D458" s="73" t="s">
        <v>16</v>
      </c>
      <c r="E458" s="14">
        <v>0</v>
      </c>
      <c r="F458" s="14">
        <f t="shared" si="109"/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8"/>
      <c r="O458" s="145"/>
    </row>
    <row r="459" spans="1:15" ht="30" x14ac:dyDescent="0.2">
      <c r="A459" s="151"/>
      <c r="B459" s="108"/>
      <c r="C459" s="141"/>
      <c r="D459" s="73" t="s">
        <v>30</v>
      </c>
      <c r="E459" s="14">
        <v>0</v>
      </c>
      <c r="F459" s="14">
        <f t="shared" si="109"/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8"/>
      <c r="O459" s="145"/>
    </row>
    <row r="460" spans="1:15" ht="15" x14ac:dyDescent="0.2">
      <c r="A460" s="149" t="s">
        <v>275</v>
      </c>
      <c r="B460" s="108" t="s">
        <v>319</v>
      </c>
      <c r="C460" s="139"/>
      <c r="D460" s="73" t="s">
        <v>2</v>
      </c>
      <c r="E460" s="14">
        <f>SUM(E461:E464)</f>
        <v>0</v>
      </c>
      <c r="F460" s="14">
        <f t="shared" si="109"/>
        <v>0</v>
      </c>
      <c r="G460" s="14">
        <f t="shared" ref="G460:M460" si="111">SUM(G461:G464)</f>
        <v>0</v>
      </c>
      <c r="H460" s="14">
        <f t="shared" si="111"/>
        <v>0</v>
      </c>
      <c r="I460" s="14">
        <f t="shared" si="111"/>
        <v>0</v>
      </c>
      <c r="J460" s="14">
        <f t="shared" si="111"/>
        <v>0</v>
      </c>
      <c r="K460" s="14">
        <f t="shared" si="111"/>
        <v>0</v>
      </c>
      <c r="L460" s="14">
        <f t="shared" si="111"/>
        <v>0</v>
      </c>
      <c r="M460" s="14">
        <f t="shared" si="111"/>
        <v>0</v>
      </c>
      <c r="N460" s="138"/>
      <c r="O460" s="145"/>
    </row>
    <row r="461" spans="1:15" ht="45" x14ac:dyDescent="0.2">
      <c r="A461" s="150"/>
      <c r="B461" s="108"/>
      <c r="C461" s="140"/>
      <c r="D461" s="73" t="s">
        <v>1</v>
      </c>
      <c r="E461" s="14">
        <v>0</v>
      </c>
      <c r="F461" s="14">
        <f t="shared" si="109"/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8"/>
      <c r="O461" s="145"/>
    </row>
    <row r="462" spans="1:15" ht="45" x14ac:dyDescent="0.2">
      <c r="A462" s="150"/>
      <c r="B462" s="108"/>
      <c r="C462" s="140"/>
      <c r="D462" s="73" t="s">
        <v>7</v>
      </c>
      <c r="E462" s="14">
        <v>0</v>
      </c>
      <c r="F462" s="14">
        <f t="shared" si="109"/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8"/>
      <c r="O462" s="145"/>
    </row>
    <row r="463" spans="1:15" ht="45" x14ac:dyDescent="0.2">
      <c r="A463" s="150"/>
      <c r="B463" s="108"/>
      <c r="C463" s="140"/>
      <c r="D463" s="73" t="s">
        <v>16</v>
      </c>
      <c r="E463" s="14">
        <v>0</v>
      </c>
      <c r="F463" s="14">
        <f t="shared" si="109"/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8"/>
      <c r="O463" s="145"/>
    </row>
    <row r="464" spans="1:15" ht="30" x14ac:dyDescent="0.2">
      <c r="A464" s="151"/>
      <c r="B464" s="108"/>
      <c r="C464" s="141"/>
      <c r="D464" s="73" t="s">
        <v>30</v>
      </c>
      <c r="E464" s="14">
        <v>0</v>
      </c>
      <c r="F464" s="14">
        <f t="shared" si="109"/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8"/>
      <c r="O464" s="145"/>
    </row>
    <row r="465" spans="1:15" ht="15.75" x14ac:dyDescent="0.2">
      <c r="A465" s="113" t="s">
        <v>320</v>
      </c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5"/>
    </row>
    <row r="466" spans="1:15" ht="15" x14ac:dyDescent="0.2">
      <c r="A466" s="149" t="s">
        <v>276</v>
      </c>
      <c r="B466" s="108" t="s">
        <v>321</v>
      </c>
      <c r="C466" s="139"/>
      <c r="D466" s="73" t="s">
        <v>2</v>
      </c>
      <c r="E466" s="14">
        <f>SUM(E467:E470)</f>
        <v>0</v>
      </c>
      <c r="F466" s="14">
        <f t="shared" si="109"/>
        <v>0</v>
      </c>
      <c r="G466" s="14">
        <f t="shared" ref="G466:M466" si="112">SUM(G467:G470)</f>
        <v>0</v>
      </c>
      <c r="H466" s="14">
        <f t="shared" si="112"/>
        <v>0</v>
      </c>
      <c r="I466" s="14">
        <f t="shared" si="112"/>
        <v>0</v>
      </c>
      <c r="J466" s="14">
        <f t="shared" si="112"/>
        <v>0</v>
      </c>
      <c r="K466" s="14">
        <f t="shared" si="112"/>
        <v>0</v>
      </c>
      <c r="L466" s="14">
        <f t="shared" si="112"/>
        <v>0</v>
      </c>
      <c r="M466" s="14">
        <f t="shared" si="112"/>
        <v>0</v>
      </c>
      <c r="N466" s="138"/>
      <c r="O466" s="145"/>
    </row>
    <row r="467" spans="1:15" ht="45" x14ac:dyDescent="0.2">
      <c r="A467" s="150"/>
      <c r="B467" s="108"/>
      <c r="C467" s="140"/>
      <c r="D467" s="73" t="s">
        <v>1</v>
      </c>
      <c r="E467" s="14">
        <v>0</v>
      </c>
      <c r="F467" s="14">
        <f t="shared" si="109"/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8"/>
      <c r="O467" s="145"/>
    </row>
    <row r="468" spans="1:15" ht="45" x14ac:dyDescent="0.2">
      <c r="A468" s="150"/>
      <c r="B468" s="108"/>
      <c r="C468" s="140"/>
      <c r="D468" s="73" t="s">
        <v>7</v>
      </c>
      <c r="E468" s="14">
        <v>0</v>
      </c>
      <c r="F468" s="14">
        <f t="shared" si="109"/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8"/>
      <c r="O468" s="145"/>
    </row>
    <row r="469" spans="1:15" ht="45" x14ac:dyDescent="0.2">
      <c r="A469" s="150"/>
      <c r="B469" s="108"/>
      <c r="C469" s="140"/>
      <c r="D469" s="73" t="s">
        <v>16</v>
      </c>
      <c r="E469" s="14">
        <v>0</v>
      </c>
      <c r="F469" s="14">
        <f t="shared" si="109"/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8"/>
      <c r="O469" s="145"/>
    </row>
    <row r="470" spans="1:15" ht="30" x14ac:dyDescent="0.2">
      <c r="A470" s="151"/>
      <c r="B470" s="108"/>
      <c r="C470" s="141"/>
      <c r="D470" s="73" t="s">
        <v>30</v>
      </c>
      <c r="E470" s="14">
        <v>0</v>
      </c>
      <c r="F470" s="14">
        <f t="shared" si="109"/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8"/>
      <c r="O470" s="145"/>
    </row>
    <row r="471" spans="1:15" ht="15" x14ac:dyDescent="0.2">
      <c r="A471" s="149" t="s">
        <v>277</v>
      </c>
      <c r="B471" s="108" t="s">
        <v>322</v>
      </c>
      <c r="C471" s="139"/>
      <c r="D471" s="73" t="s">
        <v>2</v>
      </c>
      <c r="E471" s="14">
        <f>SUM(E472:E475)</f>
        <v>0</v>
      </c>
      <c r="F471" s="14">
        <f t="shared" si="109"/>
        <v>0</v>
      </c>
      <c r="G471" s="14">
        <f t="shared" ref="G471:M471" si="113">SUM(G472:G475)</f>
        <v>0</v>
      </c>
      <c r="H471" s="14">
        <f t="shared" si="113"/>
        <v>0</v>
      </c>
      <c r="I471" s="14">
        <f t="shared" si="113"/>
        <v>0</v>
      </c>
      <c r="J471" s="14">
        <f t="shared" si="113"/>
        <v>0</v>
      </c>
      <c r="K471" s="14">
        <f t="shared" si="113"/>
        <v>0</v>
      </c>
      <c r="L471" s="14">
        <f t="shared" si="113"/>
        <v>0</v>
      </c>
      <c r="M471" s="14">
        <f t="shared" si="113"/>
        <v>0</v>
      </c>
      <c r="N471" s="138"/>
      <c r="O471" s="145"/>
    </row>
    <row r="472" spans="1:15" ht="45" x14ac:dyDescent="0.2">
      <c r="A472" s="150"/>
      <c r="B472" s="108"/>
      <c r="C472" s="140"/>
      <c r="D472" s="73" t="s">
        <v>1</v>
      </c>
      <c r="E472" s="14">
        <v>0</v>
      </c>
      <c r="F472" s="14">
        <f t="shared" si="109"/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8"/>
      <c r="O472" s="145"/>
    </row>
    <row r="473" spans="1:15" ht="45" x14ac:dyDescent="0.2">
      <c r="A473" s="150"/>
      <c r="B473" s="108"/>
      <c r="C473" s="140"/>
      <c r="D473" s="73" t="s">
        <v>7</v>
      </c>
      <c r="E473" s="14">
        <v>0</v>
      </c>
      <c r="F473" s="14">
        <f t="shared" si="109"/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8"/>
      <c r="O473" s="145"/>
    </row>
    <row r="474" spans="1:15" ht="45" x14ac:dyDescent="0.2">
      <c r="A474" s="150"/>
      <c r="B474" s="108"/>
      <c r="C474" s="140"/>
      <c r="D474" s="73" t="s">
        <v>16</v>
      </c>
      <c r="E474" s="14">
        <v>0</v>
      </c>
      <c r="F474" s="14">
        <f t="shared" si="109"/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8"/>
      <c r="O474" s="145"/>
    </row>
    <row r="475" spans="1:15" ht="30" x14ac:dyDescent="0.2">
      <c r="A475" s="151"/>
      <c r="B475" s="108"/>
      <c r="C475" s="141"/>
      <c r="D475" s="73" t="s">
        <v>30</v>
      </c>
      <c r="E475" s="14">
        <v>0</v>
      </c>
      <c r="F475" s="14">
        <f t="shared" si="109"/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8"/>
      <c r="O475" s="145"/>
    </row>
    <row r="476" spans="1:15" ht="15" x14ac:dyDescent="0.2">
      <c r="A476" s="149" t="s">
        <v>278</v>
      </c>
      <c r="B476" s="108" t="s">
        <v>323</v>
      </c>
      <c r="C476" s="139"/>
      <c r="D476" s="73" t="s">
        <v>2</v>
      </c>
      <c r="E476" s="14">
        <f>SUM(E477:E480)</f>
        <v>0</v>
      </c>
      <c r="F476" s="14">
        <f t="shared" si="109"/>
        <v>0</v>
      </c>
      <c r="G476" s="14">
        <f t="shared" ref="G476:M476" si="114">SUM(G477:G480)</f>
        <v>0</v>
      </c>
      <c r="H476" s="14">
        <f t="shared" si="114"/>
        <v>0</v>
      </c>
      <c r="I476" s="14">
        <f t="shared" si="114"/>
        <v>0</v>
      </c>
      <c r="J476" s="14">
        <f t="shared" si="114"/>
        <v>0</v>
      </c>
      <c r="K476" s="14">
        <f t="shared" si="114"/>
        <v>0</v>
      </c>
      <c r="L476" s="14">
        <f t="shared" si="114"/>
        <v>0</v>
      </c>
      <c r="M476" s="14">
        <f t="shared" si="114"/>
        <v>0</v>
      </c>
      <c r="N476" s="138"/>
      <c r="O476" s="145"/>
    </row>
    <row r="477" spans="1:15" ht="45" x14ac:dyDescent="0.2">
      <c r="A477" s="150"/>
      <c r="B477" s="108"/>
      <c r="C477" s="140"/>
      <c r="D477" s="73" t="s">
        <v>1</v>
      </c>
      <c r="E477" s="14">
        <v>0</v>
      </c>
      <c r="F477" s="14">
        <f t="shared" si="109"/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8"/>
      <c r="O477" s="145"/>
    </row>
    <row r="478" spans="1:15" ht="45" x14ac:dyDescent="0.2">
      <c r="A478" s="150"/>
      <c r="B478" s="108"/>
      <c r="C478" s="140"/>
      <c r="D478" s="73" t="s">
        <v>7</v>
      </c>
      <c r="E478" s="14">
        <v>0</v>
      </c>
      <c r="F478" s="14">
        <f t="shared" si="109"/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8"/>
      <c r="O478" s="145"/>
    </row>
    <row r="479" spans="1:15" ht="45" x14ac:dyDescent="0.2">
      <c r="A479" s="150"/>
      <c r="B479" s="108"/>
      <c r="C479" s="140"/>
      <c r="D479" s="73" t="s">
        <v>16</v>
      </c>
      <c r="E479" s="14">
        <v>0</v>
      </c>
      <c r="F479" s="14">
        <f t="shared" si="109"/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38"/>
      <c r="O479" s="145"/>
    </row>
    <row r="480" spans="1:15" ht="30" x14ac:dyDescent="0.2">
      <c r="A480" s="151"/>
      <c r="B480" s="108"/>
      <c r="C480" s="141"/>
      <c r="D480" s="73" t="s">
        <v>30</v>
      </c>
      <c r="E480" s="14">
        <v>0</v>
      </c>
      <c r="F480" s="14">
        <f t="shared" si="109"/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8"/>
      <c r="O480" s="145"/>
    </row>
    <row r="481" spans="1:15" ht="15.75" x14ac:dyDescent="0.2">
      <c r="A481" s="113" t="s">
        <v>324</v>
      </c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5"/>
    </row>
    <row r="482" spans="1:15" ht="15" x14ac:dyDescent="0.2">
      <c r="A482" s="149" t="s">
        <v>279</v>
      </c>
      <c r="B482" s="108" t="s">
        <v>325</v>
      </c>
      <c r="C482" s="139"/>
      <c r="D482" s="73" t="s">
        <v>2</v>
      </c>
      <c r="E482" s="14">
        <f>SUM(E483:E486)</f>
        <v>0</v>
      </c>
      <c r="F482" s="14">
        <f t="shared" si="109"/>
        <v>0</v>
      </c>
      <c r="G482" s="14">
        <f t="shared" ref="G482:M482" si="115">SUM(G483:G486)</f>
        <v>0</v>
      </c>
      <c r="H482" s="14">
        <f t="shared" si="115"/>
        <v>0</v>
      </c>
      <c r="I482" s="14">
        <f t="shared" si="115"/>
        <v>0</v>
      </c>
      <c r="J482" s="14">
        <f t="shared" si="115"/>
        <v>0</v>
      </c>
      <c r="K482" s="14">
        <f t="shared" si="115"/>
        <v>0</v>
      </c>
      <c r="L482" s="14">
        <f t="shared" si="115"/>
        <v>0</v>
      </c>
      <c r="M482" s="14">
        <f t="shared" si="115"/>
        <v>0</v>
      </c>
      <c r="N482" s="138"/>
      <c r="O482" s="145"/>
    </row>
    <row r="483" spans="1:15" ht="45" x14ac:dyDescent="0.2">
      <c r="A483" s="150"/>
      <c r="B483" s="108"/>
      <c r="C483" s="140"/>
      <c r="D483" s="73" t="s">
        <v>1</v>
      </c>
      <c r="E483" s="14">
        <v>0</v>
      </c>
      <c r="F483" s="14">
        <f t="shared" si="109"/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8"/>
      <c r="O483" s="145"/>
    </row>
    <row r="484" spans="1:15" ht="45" x14ac:dyDescent="0.2">
      <c r="A484" s="150"/>
      <c r="B484" s="108"/>
      <c r="C484" s="140"/>
      <c r="D484" s="73" t="s">
        <v>7</v>
      </c>
      <c r="E484" s="14">
        <v>0</v>
      </c>
      <c r="F484" s="14">
        <f t="shared" si="109"/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8"/>
      <c r="O484" s="145"/>
    </row>
    <row r="485" spans="1:15" ht="45" x14ac:dyDescent="0.2">
      <c r="A485" s="150"/>
      <c r="B485" s="108"/>
      <c r="C485" s="140"/>
      <c r="D485" s="73" t="s">
        <v>16</v>
      </c>
      <c r="E485" s="14">
        <v>0</v>
      </c>
      <c r="F485" s="14">
        <f t="shared" si="109"/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8"/>
      <c r="O485" s="145"/>
    </row>
    <row r="486" spans="1:15" ht="30" x14ac:dyDescent="0.2">
      <c r="A486" s="151"/>
      <c r="B486" s="108"/>
      <c r="C486" s="141"/>
      <c r="D486" s="73" t="s">
        <v>30</v>
      </c>
      <c r="E486" s="14">
        <v>0</v>
      </c>
      <c r="F486" s="14">
        <f t="shared" si="109"/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8"/>
      <c r="O486" s="145"/>
    </row>
    <row r="487" spans="1:15" ht="15" x14ac:dyDescent="0.2">
      <c r="A487" s="149" t="s">
        <v>280</v>
      </c>
      <c r="B487" s="108" t="s">
        <v>326</v>
      </c>
      <c r="C487" s="139"/>
      <c r="D487" s="73" t="s">
        <v>2</v>
      </c>
      <c r="E487" s="14">
        <f>SUM(E488:E491)</f>
        <v>0</v>
      </c>
      <c r="F487" s="14">
        <f t="shared" si="109"/>
        <v>0</v>
      </c>
      <c r="G487" s="14">
        <f t="shared" ref="G487:M487" si="116">SUM(G488:G491)</f>
        <v>0</v>
      </c>
      <c r="H487" s="14">
        <f t="shared" si="116"/>
        <v>0</v>
      </c>
      <c r="I487" s="14">
        <f t="shared" si="116"/>
        <v>0</v>
      </c>
      <c r="J487" s="14">
        <f t="shared" si="116"/>
        <v>0</v>
      </c>
      <c r="K487" s="14">
        <f t="shared" si="116"/>
        <v>0</v>
      </c>
      <c r="L487" s="14">
        <f t="shared" si="116"/>
        <v>0</v>
      </c>
      <c r="M487" s="14">
        <f t="shared" si="116"/>
        <v>0</v>
      </c>
      <c r="N487" s="138"/>
      <c r="O487" s="145"/>
    </row>
    <row r="488" spans="1:15" ht="45" x14ac:dyDescent="0.2">
      <c r="A488" s="150"/>
      <c r="B488" s="108"/>
      <c r="C488" s="140"/>
      <c r="D488" s="73" t="s">
        <v>1</v>
      </c>
      <c r="E488" s="14">
        <v>0</v>
      </c>
      <c r="F488" s="14">
        <f t="shared" si="109"/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8"/>
      <c r="O488" s="145"/>
    </row>
    <row r="489" spans="1:15" ht="45" x14ac:dyDescent="0.2">
      <c r="A489" s="150"/>
      <c r="B489" s="108"/>
      <c r="C489" s="140"/>
      <c r="D489" s="73" t="s">
        <v>7</v>
      </c>
      <c r="E489" s="14">
        <v>0</v>
      </c>
      <c r="F489" s="14">
        <f t="shared" si="109"/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8"/>
      <c r="O489" s="145"/>
    </row>
    <row r="490" spans="1:15" ht="45" x14ac:dyDescent="0.2">
      <c r="A490" s="150"/>
      <c r="B490" s="108"/>
      <c r="C490" s="140"/>
      <c r="D490" s="73" t="s">
        <v>16</v>
      </c>
      <c r="E490" s="14">
        <v>0</v>
      </c>
      <c r="F490" s="14">
        <f t="shared" si="109"/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8"/>
      <c r="O490" s="145"/>
    </row>
    <row r="491" spans="1:15" ht="30" x14ac:dyDescent="0.2">
      <c r="A491" s="151"/>
      <c r="B491" s="108"/>
      <c r="C491" s="141"/>
      <c r="D491" s="73" t="s">
        <v>30</v>
      </c>
      <c r="E491" s="14">
        <v>0</v>
      </c>
      <c r="F491" s="14">
        <f t="shared" si="109"/>
        <v>0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8"/>
      <c r="O491" s="145"/>
    </row>
    <row r="492" spans="1:15" ht="15" x14ac:dyDescent="0.2">
      <c r="A492" s="149" t="s">
        <v>281</v>
      </c>
      <c r="B492" s="108" t="s">
        <v>327</v>
      </c>
      <c r="C492" s="139"/>
      <c r="D492" s="73" t="s">
        <v>2</v>
      </c>
      <c r="E492" s="14">
        <f>SUM(E493:E496)</f>
        <v>0</v>
      </c>
      <c r="F492" s="14">
        <f t="shared" si="109"/>
        <v>0</v>
      </c>
      <c r="G492" s="14">
        <f t="shared" ref="G492:M492" si="117">SUM(G493:G496)</f>
        <v>0</v>
      </c>
      <c r="H492" s="14">
        <f t="shared" si="117"/>
        <v>0</v>
      </c>
      <c r="I492" s="14">
        <f t="shared" si="117"/>
        <v>0</v>
      </c>
      <c r="J492" s="14">
        <f t="shared" si="117"/>
        <v>0</v>
      </c>
      <c r="K492" s="14">
        <f t="shared" si="117"/>
        <v>0</v>
      </c>
      <c r="L492" s="14">
        <f t="shared" si="117"/>
        <v>0</v>
      </c>
      <c r="M492" s="14">
        <f t="shared" si="117"/>
        <v>0</v>
      </c>
      <c r="N492" s="138"/>
      <c r="O492" s="145"/>
    </row>
    <row r="493" spans="1:15" ht="45" x14ac:dyDescent="0.2">
      <c r="A493" s="150"/>
      <c r="B493" s="108"/>
      <c r="C493" s="140"/>
      <c r="D493" s="73" t="s">
        <v>1</v>
      </c>
      <c r="E493" s="14">
        <v>0</v>
      </c>
      <c r="F493" s="14">
        <f t="shared" si="109"/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8"/>
      <c r="O493" s="145"/>
    </row>
    <row r="494" spans="1:15" ht="45" x14ac:dyDescent="0.2">
      <c r="A494" s="150"/>
      <c r="B494" s="108"/>
      <c r="C494" s="140"/>
      <c r="D494" s="73" t="s">
        <v>7</v>
      </c>
      <c r="E494" s="14">
        <v>0</v>
      </c>
      <c r="F494" s="14">
        <f t="shared" si="109"/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8"/>
      <c r="O494" s="145"/>
    </row>
    <row r="495" spans="1:15" ht="45" x14ac:dyDescent="0.2">
      <c r="A495" s="150"/>
      <c r="B495" s="108"/>
      <c r="C495" s="140"/>
      <c r="D495" s="73" t="s">
        <v>16</v>
      </c>
      <c r="E495" s="14">
        <v>0</v>
      </c>
      <c r="F495" s="14">
        <f t="shared" si="109"/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8"/>
      <c r="O495" s="145"/>
    </row>
    <row r="496" spans="1:15" ht="30" x14ac:dyDescent="0.2">
      <c r="A496" s="151"/>
      <c r="B496" s="108"/>
      <c r="C496" s="141"/>
      <c r="D496" s="73" t="s">
        <v>30</v>
      </c>
      <c r="E496" s="14">
        <v>0</v>
      </c>
      <c r="F496" s="14">
        <f t="shared" si="109"/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8"/>
      <c r="O496" s="145"/>
    </row>
    <row r="497" spans="1:15" ht="15" x14ac:dyDescent="0.2">
      <c r="A497" s="149" t="s">
        <v>282</v>
      </c>
      <c r="B497" s="108" t="s">
        <v>328</v>
      </c>
      <c r="C497" s="139"/>
      <c r="D497" s="73" t="s">
        <v>2</v>
      </c>
      <c r="E497" s="14">
        <f>SUM(E498:E501)</f>
        <v>0</v>
      </c>
      <c r="F497" s="14">
        <f t="shared" si="109"/>
        <v>0</v>
      </c>
      <c r="G497" s="14">
        <f t="shared" ref="G497:M497" si="118">SUM(G498:G501)</f>
        <v>0</v>
      </c>
      <c r="H497" s="14">
        <f t="shared" si="118"/>
        <v>0</v>
      </c>
      <c r="I497" s="14">
        <f t="shared" si="118"/>
        <v>0</v>
      </c>
      <c r="J497" s="14">
        <f t="shared" si="118"/>
        <v>0</v>
      </c>
      <c r="K497" s="14">
        <f t="shared" si="118"/>
        <v>0</v>
      </c>
      <c r="L497" s="14">
        <f t="shared" si="118"/>
        <v>0</v>
      </c>
      <c r="M497" s="14">
        <f t="shared" si="118"/>
        <v>0</v>
      </c>
      <c r="N497" s="138"/>
      <c r="O497" s="145"/>
    </row>
    <row r="498" spans="1:15" ht="45" x14ac:dyDescent="0.2">
      <c r="A498" s="150"/>
      <c r="B498" s="108"/>
      <c r="C498" s="140"/>
      <c r="D498" s="73" t="s">
        <v>1</v>
      </c>
      <c r="E498" s="14">
        <v>0</v>
      </c>
      <c r="F498" s="14">
        <f t="shared" si="109"/>
        <v>0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8"/>
      <c r="O498" s="145"/>
    </row>
    <row r="499" spans="1:15" ht="45" x14ac:dyDescent="0.2">
      <c r="A499" s="150"/>
      <c r="B499" s="108"/>
      <c r="C499" s="140"/>
      <c r="D499" s="73" t="s">
        <v>7</v>
      </c>
      <c r="E499" s="14">
        <v>0</v>
      </c>
      <c r="F499" s="14">
        <f t="shared" si="109"/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8"/>
      <c r="O499" s="145"/>
    </row>
    <row r="500" spans="1:15" ht="45" x14ac:dyDescent="0.2">
      <c r="A500" s="150"/>
      <c r="B500" s="108"/>
      <c r="C500" s="140"/>
      <c r="D500" s="73" t="s">
        <v>16</v>
      </c>
      <c r="E500" s="14">
        <v>0</v>
      </c>
      <c r="F500" s="14">
        <f t="shared" si="109"/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8"/>
      <c r="O500" s="145"/>
    </row>
    <row r="501" spans="1:15" ht="30" x14ac:dyDescent="0.2">
      <c r="A501" s="151"/>
      <c r="B501" s="108"/>
      <c r="C501" s="141"/>
      <c r="D501" s="73" t="s">
        <v>30</v>
      </c>
      <c r="E501" s="14">
        <v>0</v>
      </c>
      <c r="F501" s="14">
        <f t="shared" si="109"/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8"/>
      <c r="O501" s="145"/>
    </row>
    <row r="502" spans="1:15" ht="15" x14ac:dyDescent="0.2">
      <c r="A502" s="149" t="s">
        <v>283</v>
      </c>
      <c r="B502" s="108" t="s">
        <v>329</v>
      </c>
      <c r="C502" s="139"/>
      <c r="D502" s="73" t="s">
        <v>2</v>
      </c>
      <c r="E502" s="14">
        <f>SUM(E503:E506)</f>
        <v>0</v>
      </c>
      <c r="F502" s="14">
        <f t="shared" si="109"/>
        <v>0</v>
      </c>
      <c r="G502" s="14">
        <f t="shared" ref="G502:M502" si="119">SUM(G503:G506)</f>
        <v>0</v>
      </c>
      <c r="H502" s="14">
        <f t="shared" si="119"/>
        <v>0</v>
      </c>
      <c r="I502" s="14">
        <f t="shared" si="119"/>
        <v>0</v>
      </c>
      <c r="J502" s="14">
        <f t="shared" si="119"/>
        <v>0</v>
      </c>
      <c r="K502" s="14">
        <f t="shared" si="119"/>
        <v>0</v>
      </c>
      <c r="L502" s="14">
        <f t="shared" si="119"/>
        <v>0</v>
      </c>
      <c r="M502" s="14">
        <f t="shared" si="119"/>
        <v>0</v>
      </c>
      <c r="N502" s="138"/>
      <c r="O502" s="145"/>
    </row>
    <row r="503" spans="1:15" ht="45" x14ac:dyDescent="0.2">
      <c r="A503" s="150"/>
      <c r="B503" s="108"/>
      <c r="C503" s="140"/>
      <c r="D503" s="73" t="s">
        <v>1</v>
      </c>
      <c r="E503" s="14">
        <v>0</v>
      </c>
      <c r="F503" s="14">
        <f t="shared" si="109"/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8"/>
      <c r="O503" s="145"/>
    </row>
    <row r="504" spans="1:15" ht="45" x14ac:dyDescent="0.2">
      <c r="A504" s="150"/>
      <c r="B504" s="108"/>
      <c r="C504" s="140"/>
      <c r="D504" s="73" t="s">
        <v>7</v>
      </c>
      <c r="E504" s="14">
        <v>0</v>
      </c>
      <c r="F504" s="14">
        <f t="shared" si="109"/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8"/>
      <c r="O504" s="145"/>
    </row>
    <row r="505" spans="1:15" ht="45" x14ac:dyDescent="0.2">
      <c r="A505" s="150"/>
      <c r="B505" s="108"/>
      <c r="C505" s="140"/>
      <c r="D505" s="73" t="s">
        <v>16</v>
      </c>
      <c r="E505" s="14">
        <v>0</v>
      </c>
      <c r="F505" s="14">
        <f t="shared" si="109"/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8"/>
      <c r="O505" s="145"/>
    </row>
    <row r="506" spans="1:15" ht="30" x14ac:dyDescent="0.2">
      <c r="A506" s="151"/>
      <c r="B506" s="108"/>
      <c r="C506" s="141"/>
      <c r="D506" s="73" t="s">
        <v>30</v>
      </c>
      <c r="E506" s="14">
        <v>0</v>
      </c>
      <c r="F506" s="14">
        <f t="shared" si="109"/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8"/>
      <c r="O506" s="145"/>
    </row>
    <row r="507" spans="1:15" ht="15" x14ac:dyDescent="0.2">
      <c r="A507" s="149" t="s">
        <v>284</v>
      </c>
      <c r="B507" s="108" t="s">
        <v>330</v>
      </c>
      <c r="C507" s="139"/>
      <c r="D507" s="73" t="s">
        <v>2</v>
      </c>
      <c r="E507" s="14">
        <f>SUM(E508:E511)</f>
        <v>0</v>
      </c>
      <c r="F507" s="14">
        <f t="shared" ref="F507:F560" si="120">SUM(G507:K507)</f>
        <v>0</v>
      </c>
      <c r="G507" s="14">
        <f t="shared" ref="G507:M507" si="121">SUM(G508:G511)</f>
        <v>0</v>
      </c>
      <c r="H507" s="14">
        <f t="shared" si="121"/>
        <v>0</v>
      </c>
      <c r="I507" s="14">
        <f t="shared" si="121"/>
        <v>0</v>
      </c>
      <c r="J507" s="14">
        <f t="shared" si="121"/>
        <v>0</v>
      </c>
      <c r="K507" s="14">
        <f t="shared" si="121"/>
        <v>0</v>
      </c>
      <c r="L507" s="14">
        <f t="shared" si="121"/>
        <v>0</v>
      </c>
      <c r="M507" s="14">
        <f t="shared" si="121"/>
        <v>0</v>
      </c>
      <c r="N507" s="138"/>
      <c r="O507" s="145"/>
    </row>
    <row r="508" spans="1:15" ht="45" x14ac:dyDescent="0.2">
      <c r="A508" s="150"/>
      <c r="B508" s="108"/>
      <c r="C508" s="140"/>
      <c r="D508" s="73" t="s">
        <v>1</v>
      </c>
      <c r="E508" s="14">
        <v>0</v>
      </c>
      <c r="F508" s="14">
        <f t="shared" si="120"/>
        <v>0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38"/>
      <c r="O508" s="145"/>
    </row>
    <row r="509" spans="1:15" ht="45" x14ac:dyDescent="0.2">
      <c r="A509" s="150"/>
      <c r="B509" s="108"/>
      <c r="C509" s="140"/>
      <c r="D509" s="73" t="s">
        <v>7</v>
      </c>
      <c r="E509" s="14">
        <v>0</v>
      </c>
      <c r="F509" s="14">
        <f t="shared" si="120"/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8"/>
      <c r="O509" s="145"/>
    </row>
    <row r="510" spans="1:15" ht="45" x14ac:dyDescent="0.2">
      <c r="A510" s="150"/>
      <c r="B510" s="108"/>
      <c r="C510" s="140"/>
      <c r="D510" s="73" t="s">
        <v>16</v>
      </c>
      <c r="E510" s="14">
        <v>0</v>
      </c>
      <c r="F510" s="14">
        <f t="shared" si="120"/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8"/>
      <c r="O510" s="145"/>
    </row>
    <row r="511" spans="1:15" ht="30" x14ac:dyDescent="0.2">
      <c r="A511" s="151"/>
      <c r="B511" s="108"/>
      <c r="C511" s="141"/>
      <c r="D511" s="73" t="s">
        <v>30</v>
      </c>
      <c r="E511" s="14">
        <v>0</v>
      </c>
      <c r="F511" s="14">
        <f t="shared" si="120"/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8"/>
      <c r="O511" s="145"/>
    </row>
    <row r="512" spans="1:15" ht="15" x14ac:dyDescent="0.2">
      <c r="A512" s="149" t="s">
        <v>285</v>
      </c>
      <c r="B512" s="108" t="s">
        <v>331</v>
      </c>
      <c r="C512" s="139"/>
      <c r="D512" s="73" t="s">
        <v>2</v>
      </c>
      <c r="E512" s="14">
        <f>SUM(E513:E516)</f>
        <v>0</v>
      </c>
      <c r="F512" s="14">
        <f t="shared" si="120"/>
        <v>0</v>
      </c>
      <c r="G512" s="14">
        <f t="shared" ref="G512:M512" si="122">SUM(G513:G516)</f>
        <v>0</v>
      </c>
      <c r="H512" s="14">
        <f t="shared" si="122"/>
        <v>0</v>
      </c>
      <c r="I512" s="14">
        <f t="shared" si="122"/>
        <v>0</v>
      </c>
      <c r="J512" s="14">
        <f t="shared" si="122"/>
        <v>0</v>
      </c>
      <c r="K512" s="14">
        <f t="shared" si="122"/>
        <v>0</v>
      </c>
      <c r="L512" s="14">
        <f t="shared" si="122"/>
        <v>0</v>
      </c>
      <c r="M512" s="14">
        <f t="shared" si="122"/>
        <v>0</v>
      </c>
      <c r="N512" s="138"/>
      <c r="O512" s="145"/>
    </row>
    <row r="513" spans="1:15" ht="45" x14ac:dyDescent="0.2">
      <c r="A513" s="150"/>
      <c r="B513" s="108"/>
      <c r="C513" s="140"/>
      <c r="D513" s="73" t="s">
        <v>1</v>
      </c>
      <c r="E513" s="14">
        <v>0</v>
      </c>
      <c r="F513" s="14">
        <f t="shared" si="120"/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8"/>
      <c r="O513" s="145"/>
    </row>
    <row r="514" spans="1:15" ht="45" x14ac:dyDescent="0.2">
      <c r="A514" s="150"/>
      <c r="B514" s="108"/>
      <c r="C514" s="140"/>
      <c r="D514" s="73" t="s">
        <v>7</v>
      </c>
      <c r="E514" s="14">
        <v>0</v>
      </c>
      <c r="F514" s="14">
        <f t="shared" si="120"/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8"/>
      <c r="O514" s="145"/>
    </row>
    <row r="515" spans="1:15" ht="45" x14ac:dyDescent="0.2">
      <c r="A515" s="150"/>
      <c r="B515" s="108"/>
      <c r="C515" s="140"/>
      <c r="D515" s="73" t="s">
        <v>16</v>
      </c>
      <c r="E515" s="14">
        <v>0</v>
      </c>
      <c r="F515" s="14">
        <f t="shared" si="120"/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8"/>
      <c r="O515" s="145"/>
    </row>
    <row r="516" spans="1:15" ht="30" x14ac:dyDescent="0.2">
      <c r="A516" s="151"/>
      <c r="B516" s="108"/>
      <c r="C516" s="141"/>
      <c r="D516" s="73" t="s">
        <v>30</v>
      </c>
      <c r="E516" s="14">
        <v>0</v>
      </c>
      <c r="F516" s="14">
        <f t="shared" si="120"/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8"/>
      <c r="O516" s="145"/>
    </row>
    <row r="517" spans="1:15" ht="15.75" x14ac:dyDescent="0.2">
      <c r="A517" s="113" t="s">
        <v>332</v>
      </c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5"/>
    </row>
    <row r="518" spans="1:15" ht="15" x14ac:dyDescent="0.2">
      <c r="A518" s="149" t="s">
        <v>286</v>
      </c>
      <c r="B518" s="108" t="s">
        <v>333</v>
      </c>
      <c r="C518" s="139"/>
      <c r="D518" s="73" t="s">
        <v>2</v>
      </c>
      <c r="E518" s="14">
        <f>SUM(E519:E522)</f>
        <v>0</v>
      </c>
      <c r="F518" s="14">
        <f t="shared" si="120"/>
        <v>0</v>
      </c>
      <c r="G518" s="14">
        <f t="shared" ref="G518:M518" si="123">SUM(G519:G522)</f>
        <v>0</v>
      </c>
      <c r="H518" s="14">
        <f t="shared" si="123"/>
        <v>0</v>
      </c>
      <c r="I518" s="14">
        <f t="shared" si="123"/>
        <v>0</v>
      </c>
      <c r="J518" s="14">
        <f t="shared" si="123"/>
        <v>0</v>
      </c>
      <c r="K518" s="14">
        <f t="shared" si="123"/>
        <v>0</v>
      </c>
      <c r="L518" s="14">
        <f t="shared" si="123"/>
        <v>0</v>
      </c>
      <c r="M518" s="14">
        <f t="shared" si="123"/>
        <v>0</v>
      </c>
      <c r="N518" s="138"/>
      <c r="O518" s="145"/>
    </row>
    <row r="519" spans="1:15" ht="45" x14ac:dyDescent="0.2">
      <c r="A519" s="150"/>
      <c r="B519" s="108"/>
      <c r="C519" s="140"/>
      <c r="D519" s="73" t="s">
        <v>1</v>
      </c>
      <c r="E519" s="14">
        <v>0</v>
      </c>
      <c r="F519" s="14">
        <f t="shared" si="120"/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138"/>
      <c r="O519" s="145"/>
    </row>
    <row r="520" spans="1:15" ht="45" x14ac:dyDescent="0.2">
      <c r="A520" s="150"/>
      <c r="B520" s="108"/>
      <c r="C520" s="140"/>
      <c r="D520" s="73" t="s">
        <v>7</v>
      </c>
      <c r="E520" s="14">
        <v>0</v>
      </c>
      <c r="F520" s="14">
        <f t="shared" si="120"/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8"/>
      <c r="O520" s="145"/>
    </row>
    <row r="521" spans="1:15" ht="45" x14ac:dyDescent="0.2">
      <c r="A521" s="150"/>
      <c r="B521" s="108"/>
      <c r="C521" s="140"/>
      <c r="D521" s="73" t="s">
        <v>16</v>
      </c>
      <c r="E521" s="14">
        <v>0</v>
      </c>
      <c r="F521" s="14">
        <f t="shared" si="120"/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8"/>
      <c r="O521" s="145"/>
    </row>
    <row r="522" spans="1:15" ht="30" x14ac:dyDescent="0.2">
      <c r="A522" s="151"/>
      <c r="B522" s="108"/>
      <c r="C522" s="141"/>
      <c r="D522" s="73" t="s">
        <v>30</v>
      </c>
      <c r="E522" s="14">
        <v>0</v>
      </c>
      <c r="F522" s="14">
        <f t="shared" si="120"/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8"/>
      <c r="O522" s="145"/>
    </row>
    <row r="523" spans="1:15" ht="15" x14ac:dyDescent="0.2">
      <c r="A523" s="149" t="s">
        <v>287</v>
      </c>
      <c r="B523" s="108" t="s">
        <v>334</v>
      </c>
      <c r="C523" s="139"/>
      <c r="D523" s="73" t="s">
        <v>2</v>
      </c>
      <c r="E523" s="14">
        <f>SUM(E524:E527)</f>
        <v>0</v>
      </c>
      <c r="F523" s="14">
        <f t="shared" si="120"/>
        <v>0</v>
      </c>
      <c r="G523" s="14">
        <f t="shared" ref="G523:M523" si="124">SUM(G524:G527)</f>
        <v>0</v>
      </c>
      <c r="H523" s="14">
        <f t="shared" si="124"/>
        <v>0</v>
      </c>
      <c r="I523" s="14">
        <f t="shared" si="124"/>
        <v>0</v>
      </c>
      <c r="J523" s="14">
        <f t="shared" si="124"/>
        <v>0</v>
      </c>
      <c r="K523" s="14">
        <f t="shared" si="124"/>
        <v>0</v>
      </c>
      <c r="L523" s="14">
        <f t="shared" si="124"/>
        <v>0</v>
      </c>
      <c r="M523" s="14">
        <f t="shared" si="124"/>
        <v>0</v>
      </c>
      <c r="N523" s="138"/>
      <c r="O523" s="145"/>
    </row>
    <row r="524" spans="1:15" ht="45" x14ac:dyDescent="0.2">
      <c r="A524" s="150"/>
      <c r="B524" s="108"/>
      <c r="C524" s="140"/>
      <c r="D524" s="73" t="s">
        <v>1</v>
      </c>
      <c r="E524" s="14">
        <v>0</v>
      </c>
      <c r="F524" s="14">
        <f t="shared" si="120"/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8"/>
      <c r="O524" s="145"/>
    </row>
    <row r="525" spans="1:15" ht="45" x14ac:dyDescent="0.2">
      <c r="A525" s="150"/>
      <c r="B525" s="108"/>
      <c r="C525" s="140"/>
      <c r="D525" s="73" t="s">
        <v>7</v>
      </c>
      <c r="E525" s="14">
        <v>0</v>
      </c>
      <c r="F525" s="14">
        <f t="shared" si="120"/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8"/>
      <c r="O525" s="145"/>
    </row>
    <row r="526" spans="1:15" ht="45" x14ac:dyDescent="0.2">
      <c r="A526" s="150"/>
      <c r="B526" s="108"/>
      <c r="C526" s="140"/>
      <c r="D526" s="73" t="s">
        <v>16</v>
      </c>
      <c r="E526" s="14">
        <v>0</v>
      </c>
      <c r="F526" s="14">
        <f t="shared" si="120"/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8"/>
      <c r="O526" s="145"/>
    </row>
    <row r="527" spans="1:15" ht="30" x14ac:dyDescent="0.2">
      <c r="A527" s="151"/>
      <c r="B527" s="108"/>
      <c r="C527" s="141"/>
      <c r="D527" s="73" t="s">
        <v>30</v>
      </c>
      <c r="E527" s="14">
        <v>0</v>
      </c>
      <c r="F527" s="14">
        <f t="shared" si="120"/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8"/>
      <c r="O527" s="145"/>
    </row>
    <row r="528" spans="1:15" ht="15.75" x14ac:dyDescent="0.2">
      <c r="A528" s="113" t="s">
        <v>335</v>
      </c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5"/>
    </row>
    <row r="529" spans="1:15" ht="15" x14ac:dyDescent="0.2">
      <c r="A529" s="149" t="s">
        <v>288</v>
      </c>
      <c r="B529" s="108" t="s">
        <v>336</v>
      </c>
      <c r="C529" s="139"/>
      <c r="D529" s="73" t="s">
        <v>2</v>
      </c>
      <c r="E529" s="14">
        <f>SUM(E530:E533)</f>
        <v>0</v>
      </c>
      <c r="F529" s="14">
        <f t="shared" si="120"/>
        <v>0</v>
      </c>
      <c r="G529" s="14">
        <f t="shared" ref="G529:M529" si="125">SUM(G530:G533)</f>
        <v>0</v>
      </c>
      <c r="H529" s="14">
        <f t="shared" si="125"/>
        <v>0</v>
      </c>
      <c r="I529" s="14">
        <f t="shared" si="125"/>
        <v>0</v>
      </c>
      <c r="J529" s="14">
        <f t="shared" si="125"/>
        <v>0</v>
      </c>
      <c r="K529" s="14">
        <f t="shared" si="125"/>
        <v>0</v>
      </c>
      <c r="L529" s="14">
        <f t="shared" si="125"/>
        <v>0</v>
      </c>
      <c r="M529" s="14">
        <f t="shared" si="125"/>
        <v>0</v>
      </c>
      <c r="N529" s="138"/>
      <c r="O529" s="145"/>
    </row>
    <row r="530" spans="1:15" ht="45" x14ac:dyDescent="0.2">
      <c r="A530" s="150"/>
      <c r="B530" s="108"/>
      <c r="C530" s="140"/>
      <c r="D530" s="73" t="s">
        <v>1</v>
      </c>
      <c r="E530" s="14">
        <v>0</v>
      </c>
      <c r="F530" s="14">
        <f t="shared" si="120"/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8"/>
      <c r="O530" s="145"/>
    </row>
    <row r="531" spans="1:15" ht="45" x14ac:dyDescent="0.2">
      <c r="A531" s="150"/>
      <c r="B531" s="108"/>
      <c r="C531" s="140"/>
      <c r="D531" s="73" t="s">
        <v>7</v>
      </c>
      <c r="E531" s="14">
        <v>0</v>
      </c>
      <c r="F531" s="14">
        <f t="shared" si="120"/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8"/>
      <c r="O531" s="145"/>
    </row>
    <row r="532" spans="1:15" ht="45" x14ac:dyDescent="0.2">
      <c r="A532" s="150"/>
      <c r="B532" s="108"/>
      <c r="C532" s="140"/>
      <c r="D532" s="73" t="s">
        <v>16</v>
      </c>
      <c r="E532" s="14">
        <v>0</v>
      </c>
      <c r="F532" s="14">
        <f t="shared" si="120"/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8"/>
      <c r="O532" s="145"/>
    </row>
    <row r="533" spans="1:15" ht="30" x14ac:dyDescent="0.2">
      <c r="A533" s="151"/>
      <c r="B533" s="108"/>
      <c r="C533" s="141"/>
      <c r="D533" s="73" t="s">
        <v>30</v>
      </c>
      <c r="E533" s="14">
        <v>0</v>
      </c>
      <c r="F533" s="14">
        <f t="shared" si="120"/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  <c r="N533" s="138"/>
      <c r="O533" s="145"/>
    </row>
    <row r="534" spans="1:15" ht="15" x14ac:dyDescent="0.2">
      <c r="A534" s="149" t="s">
        <v>289</v>
      </c>
      <c r="B534" s="108" t="s">
        <v>337</v>
      </c>
      <c r="C534" s="139"/>
      <c r="D534" s="73" t="s">
        <v>2</v>
      </c>
      <c r="E534" s="14">
        <f>SUM(E535:E538)</f>
        <v>0</v>
      </c>
      <c r="F534" s="14">
        <f t="shared" si="120"/>
        <v>0</v>
      </c>
      <c r="G534" s="14">
        <f t="shared" ref="G534:M534" si="126">SUM(G535:G538)</f>
        <v>0</v>
      </c>
      <c r="H534" s="14">
        <f t="shared" si="126"/>
        <v>0</v>
      </c>
      <c r="I534" s="14">
        <f t="shared" si="126"/>
        <v>0</v>
      </c>
      <c r="J534" s="14">
        <f t="shared" si="126"/>
        <v>0</v>
      </c>
      <c r="K534" s="14">
        <f t="shared" si="126"/>
        <v>0</v>
      </c>
      <c r="L534" s="14">
        <f t="shared" si="126"/>
        <v>0</v>
      </c>
      <c r="M534" s="14">
        <f t="shared" si="126"/>
        <v>0</v>
      </c>
      <c r="N534" s="138"/>
      <c r="O534" s="145"/>
    </row>
    <row r="535" spans="1:15" ht="45" x14ac:dyDescent="0.2">
      <c r="A535" s="150"/>
      <c r="B535" s="108"/>
      <c r="C535" s="140"/>
      <c r="D535" s="73" t="s">
        <v>1</v>
      </c>
      <c r="E535" s="14">
        <v>0</v>
      </c>
      <c r="F535" s="14">
        <f t="shared" si="120"/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138"/>
      <c r="O535" s="145"/>
    </row>
    <row r="536" spans="1:15" ht="45" x14ac:dyDescent="0.2">
      <c r="A536" s="150"/>
      <c r="B536" s="108"/>
      <c r="C536" s="140"/>
      <c r="D536" s="73" t="s">
        <v>7</v>
      </c>
      <c r="E536" s="14">
        <v>0</v>
      </c>
      <c r="F536" s="14">
        <f t="shared" si="120"/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138"/>
      <c r="O536" s="145"/>
    </row>
    <row r="537" spans="1:15" ht="45" x14ac:dyDescent="0.2">
      <c r="A537" s="150"/>
      <c r="B537" s="108"/>
      <c r="C537" s="140"/>
      <c r="D537" s="73" t="s">
        <v>16</v>
      </c>
      <c r="E537" s="14">
        <v>0</v>
      </c>
      <c r="F537" s="14">
        <f t="shared" si="120"/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  <c r="N537" s="138"/>
      <c r="O537" s="145"/>
    </row>
    <row r="538" spans="1:15" ht="30" x14ac:dyDescent="0.2">
      <c r="A538" s="151"/>
      <c r="B538" s="108"/>
      <c r="C538" s="141"/>
      <c r="D538" s="73" t="s">
        <v>30</v>
      </c>
      <c r="E538" s="14">
        <v>0</v>
      </c>
      <c r="F538" s="14">
        <f t="shared" si="120"/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38"/>
      <c r="O538" s="145"/>
    </row>
    <row r="539" spans="1:15" ht="15" x14ac:dyDescent="0.2">
      <c r="A539" s="149" t="s">
        <v>290</v>
      </c>
      <c r="B539" s="108" t="s">
        <v>338</v>
      </c>
      <c r="C539" s="139"/>
      <c r="D539" s="73" t="s">
        <v>2</v>
      </c>
      <c r="E539" s="14">
        <f>SUM(E540:E543)</f>
        <v>0</v>
      </c>
      <c r="F539" s="14">
        <f t="shared" si="120"/>
        <v>0</v>
      </c>
      <c r="G539" s="14">
        <f t="shared" ref="G539:M539" si="127">SUM(G540:G543)</f>
        <v>0</v>
      </c>
      <c r="H539" s="14">
        <f t="shared" si="127"/>
        <v>0</v>
      </c>
      <c r="I539" s="14">
        <f t="shared" si="127"/>
        <v>0</v>
      </c>
      <c r="J539" s="14">
        <f t="shared" si="127"/>
        <v>0</v>
      </c>
      <c r="K539" s="14">
        <f t="shared" si="127"/>
        <v>0</v>
      </c>
      <c r="L539" s="14">
        <f t="shared" si="127"/>
        <v>0</v>
      </c>
      <c r="M539" s="14">
        <f t="shared" si="127"/>
        <v>0</v>
      </c>
      <c r="N539" s="138"/>
      <c r="O539" s="145"/>
    </row>
    <row r="540" spans="1:15" ht="45" x14ac:dyDescent="0.2">
      <c r="A540" s="150"/>
      <c r="B540" s="108"/>
      <c r="C540" s="140"/>
      <c r="D540" s="73" t="s">
        <v>1</v>
      </c>
      <c r="E540" s="14">
        <v>0</v>
      </c>
      <c r="F540" s="14">
        <f t="shared" si="120"/>
        <v>0</v>
      </c>
      <c r="G540" s="13">
        <v>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38"/>
      <c r="O540" s="145"/>
    </row>
    <row r="541" spans="1:15" ht="45" x14ac:dyDescent="0.2">
      <c r="A541" s="150"/>
      <c r="B541" s="108"/>
      <c r="C541" s="140"/>
      <c r="D541" s="73" t="s">
        <v>7</v>
      </c>
      <c r="E541" s="14">
        <v>0</v>
      </c>
      <c r="F541" s="14">
        <f t="shared" si="120"/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38"/>
      <c r="O541" s="145"/>
    </row>
    <row r="542" spans="1:15" ht="45" x14ac:dyDescent="0.2">
      <c r="A542" s="150"/>
      <c r="B542" s="108"/>
      <c r="C542" s="140"/>
      <c r="D542" s="73" t="s">
        <v>16</v>
      </c>
      <c r="E542" s="14">
        <v>0</v>
      </c>
      <c r="F542" s="14">
        <f t="shared" si="120"/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8"/>
      <c r="O542" s="145"/>
    </row>
    <row r="543" spans="1:15" ht="30" x14ac:dyDescent="0.2">
      <c r="A543" s="151"/>
      <c r="B543" s="108"/>
      <c r="C543" s="141"/>
      <c r="D543" s="73" t="s">
        <v>30</v>
      </c>
      <c r="E543" s="14">
        <v>0</v>
      </c>
      <c r="F543" s="14">
        <f t="shared" si="120"/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38"/>
      <c r="O543" s="145"/>
    </row>
    <row r="544" spans="1:15" ht="15.75" x14ac:dyDescent="0.2">
      <c r="A544" s="113" t="s">
        <v>339</v>
      </c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5"/>
    </row>
    <row r="545" spans="1:15" ht="15" x14ac:dyDescent="0.2">
      <c r="A545" s="149" t="s">
        <v>291</v>
      </c>
      <c r="B545" s="108" t="s">
        <v>340</v>
      </c>
      <c r="C545" s="139"/>
      <c r="D545" s="73" t="s">
        <v>2</v>
      </c>
      <c r="E545" s="14">
        <f>SUM(E546:E549)</f>
        <v>0</v>
      </c>
      <c r="F545" s="14">
        <f t="shared" si="120"/>
        <v>0</v>
      </c>
      <c r="G545" s="14">
        <f t="shared" ref="G545:M545" si="128">SUM(G546:G549)</f>
        <v>0</v>
      </c>
      <c r="H545" s="14">
        <f t="shared" si="128"/>
        <v>0</v>
      </c>
      <c r="I545" s="14">
        <f t="shared" si="128"/>
        <v>0</v>
      </c>
      <c r="J545" s="14">
        <f t="shared" si="128"/>
        <v>0</v>
      </c>
      <c r="K545" s="14">
        <f t="shared" si="128"/>
        <v>0</v>
      </c>
      <c r="L545" s="14">
        <f t="shared" si="128"/>
        <v>0</v>
      </c>
      <c r="M545" s="14">
        <f t="shared" si="128"/>
        <v>0</v>
      </c>
      <c r="N545" s="138"/>
      <c r="O545" s="145"/>
    </row>
    <row r="546" spans="1:15" ht="45" x14ac:dyDescent="0.2">
      <c r="A546" s="150"/>
      <c r="B546" s="108"/>
      <c r="C546" s="140"/>
      <c r="D546" s="73" t="s">
        <v>1</v>
      </c>
      <c r="E546" s="14">
        <v>0</v>
      </c>
      <c r="F546" s="14">
        <f t="shared" si="120"/>
        <v>0</v>
      </c>
      <c r="G546" s="13">
        <v>0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  <c r="N546" s="138"/>
      <c r="O546" s="145"/>
    </row>
    <row r="547" spans="1:15" ht="45" x14ac:dyDescent="0.2">
      <c r="A547" s="150"/>
      <c r="B547" s="108"/>
      <c r="C547" s="140"/>
      <c r="D547" s="73" t="s">
        <v>7</v>
      </c>
      <c r="E547" s="14">
        <v>0</v>
      </c>
      <c r="F547" s="14">
        <f t="shared" si="120"/>
        <v>0</v>
      </c>
      <c r="G547" s="13">
        <v>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8"/>
      <c r="O547" s="145"/>
    </row>
    <row r="548" spans="1:15" ht="45" x14ac:dyDescent="0.2">
      <c r="A548" s="150"/>
      <c r="B548" s="108"/>
      <c r="C548" s="140"/>
      <c r="D548" s="73" t="s">
        <v>16</v>
      </c>
      <c r="E548" s="14">
        <v>0</v>
      </c>
      <c r="F548" s="14">
        <f t="shared" si="120"/>
        <v>0</v>
      </c>
      <c r="G548" s="13">
        <v>0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38"/>
      <c r="O548" s="145"/>
    </row>
    <row r="549" spans="1:15" ht="30" x14ac:dyDescent="0.2">
      <c r="A549" s="151"/>
      <c r="B549" s="108"/>
      <c r="C549" s="141"/>
      <c r="D549" s="73" t="s">
        <v>30</v>
      </c>
      <c r="E549" s="14">
        <v>0</v>
      </c>
      <c r="F549" s="14">
        <f t="shared" si="120"/>
        <v>0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138"/>
      <c r="O549" s="145"/>
    </row>
    <row r="550" spans="1:15" ht="15.75" x14ac:dyDescent="0.2">
      <c r="A550" s="113" t="s">
        <v>341</v>
      </c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5"/>
    </row>
    <row r="551" spans="1:15" ht="15" x14ac:dyDescent="0.2">
      <c r="A551" s="149" t="s">
        <v>292</v>
      </c>
      <c r="B551" s="108" t="s">
        <v>342</v>
      </c>
      <c r="C551" s="139"/>
      <c r="D551" s="73" t="s">
        <v>2</v>
      </c>
      <c r="E551" s="14">
        <f>SUM(E552:E555)</f>
        <v>0</v>
      </c>
      <c r="F551" s="14">
        <f t="shared" si="120"/>
        <v>0</v>
      </c>
      <c r="G551" s="14">
        <f t="shared" ref="G551:M551" si="129">SUM(G552:G555)</f>
        <v>0</v>
      </c>
      <c r="H551" s="14">
        <f t="shared" si="129"/>
        <v>0</v>
      </c>
      <c r="I551" s="14">
        <f t="shared" si="129"/>
        <v>0</v>
      </c>
      <c r="J551" s="14">
        <f t="shared" si="129"/>
        <v>0</v>
      </c>
      <c r="K551" s="14">
        <f t="shared" si="129"/>
        <v>0</v>
      </c>
      <c r="L551" s="14">
        <f t="shared" si="129"/>
        <v>0</v>
      </c>
      <c r="M551" s="14">
        <f t="shared" si="129"/>
        <v>0</v>
      </c>
      <c r="N551" s="138"/>
      <c r="O551" s="145"/>
    </row>
    <row r="552" spans="1:15" ht="45" x14ac:dyDescent="0.2">
      <c r="A552" s="150"/>
      <c r="B552" s="108"/>
      <c r="C552" s="140"/>
      <c r="D552" s="73" t="s">
        <v>1</v>
      </c>
      <c r="E552" s="14">
        <v>0</v>
      </c>
      <c r="F552" s="14">
        <f t="shared" si="120"/>
        <v>0</v>
      </c>
      <c r="G552" s="13">
        <v>0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  <c r="N552" s="138"/>
      <c r="O552" s="145"/>
    </row>
    <row r="553" spans="1:15" ht="45" x14ac:dyDescent="0.2">
      <c r="A553" s="150"/>
      <c r="B553" s="108"/>
      <c r="C553" s="140"/>
      <c r="D553" s="73" t="s">
        <v>7</v>
      </c>
      <c r="E553" s="14">
        <v>0</v>
      </c>
      <c r="F553" s="14">
        <f t="shared" si="120"/>
        <v>0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8"/>
      <c r="O553" s="145"/>
    </row>
    <row r="554" spans="1:15" ht="45" x14ac:dyDescent="0.2">
      <c r="A554" s="150"/>
      <c r="B554" s="108"/>
      <c r="C554" s="140"/>
      <c r="D554" s="73" t="s">
        <v>16</v>
      </c>
      <c r="E554" s="14">
        <v>0</v>
      </c>
      <c r="F554" s="14">
        <f t="shared" si="120"/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8"/>
      <c r="O554" s="145"/>
    </row>
    <row r="555" spans="1:15" ht="30" x14ac:dyDescent="0.2">
      <c r="A555" s="151"/>
      <c r="B555" s="108"/>
      <c r="C555" s="141"/>
      <c r="D555" s="73" t="s">
        <v>30</v>
      </c>
      <c r="E555" s="14">
        <v>0</v>
      </c>
      <c r="F555" s="14">
        <f t="shared" si="120"/>
        <v>0</v>
      </c>
      <c r="G555" s="13">
        <v>0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  <c r="N555" s="138"/>
      <c r="O555" s="145"/>
    </row>
    <row r="556" spans="1:15" ht="15" x14ac:dyDescent="0.2">
      <c r="A556" s="149" t="s">
        <v>293</v>
      </c>
      <c r="B556" s="108" t="s">
        <v>343</v>
      </c>
      <c r="C556" s="139"/>
      <c r="D556" s="73" t="s">
        <v>2</v>
      </c>
      <c r="E556" s="14">
        <f>SUM(E557:E560)</f>
        <v>0</v>
      </c>
      <c r="F556" s="14">
        <f t="shared" si="120"/>
        <v>0</v>
      </c>
      <c r="G556" s="14">
        <f t="shared" ref="G556:M556" si="130">SUM(G557:G560)</f>
        <v>0</v>
      </c>
      <c r="H556" s="14">
        <f t="shared" si="130"/>
        <v>0</v>
      </c>
      <c r="I556" s="14">
        <f t="shared" si="130"/>
        <v>0</v>
      </c>
      <c r="J556" s="14">
        <f t="shared" si="130"/>
        <v>0</v>
      </c>
      <c r="K556" s="14">
        <f t="shared" si="130"/>
        <v>0</v>
      </c>
      <c r="L556" s="14">
        <f t="shared" si="130"/>
        <v>0</v>
      </c>
      <c r="M556" s="14">
        <f t="shared" si="130"/>
        <v>0</v>
      </c>
      <c r="N556" s="138"/>
      <c r="O556" s="145"/>
    </row>
    <row r="557" spans="1:15" ht="45" x14ac:dyDescent="0.2">
      <c r="A557" s="150"/>
      <c r="B557" s="108"/>
      <c r="C557" s="140"/>
      <c r="D557" s="73" t="s">
        <v>1</v>
      </c>
      <c r="E557" s="14">
        <v>0</v>
      </c>
      <c r="F557" s="14">
        <f t="shared" si="120"/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38"/>
      <c r="O557" s="145"/>
    </row>
    <row r="558" spans="1:15" ht="45" x14ac:dyDescent="0.2">
      <c r="A558" s="150"/>
      <c r="B558" s="108"/>
      <c r="C558" s="140"/>
      <c r="D558" s="73" t="s">
        <v>7</v>
      </c>
      <c r="E558" s="14">
        <v>0</v>
      </c>
      <c r="F558" s="14">
        <f t="shared" si="120"/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8"/>
      <c r="O558" s="145"/>
    </row>
    <row r="559" spans="1:15" ht="45" x14ac:dyDescent="0.2">
      <c r="A559" s="150"/>
      <c r="B559" s="108"/>
      <c r="C559" s="140"/>
      <c r="D559" s="73" t="s">
        <v>16</v>
      </c>
      <c r="E559" s="14">
        <v>0</v>
      </c>
      <c r="F559" s="14">
        <f t="shared" si="120"/>
        <v>0</v>
      </c>
      <c r="G559" s="13">
        <v>0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8"/>
      <c r="O559" s="145"/>
    </row>
    <row r="560" spans="1:15" ht="30" x14ac:dyDescent="0.2">
      <c r="A560" s="151"/>
      <c r="B560" s="108"/>
      <c r="C560" s="141"/>
      <c r="D560" s="73" t="s">
        <v>30</v>
      </c>
      <c r="E560" s="14">
        <v>0</v>
      </c>
      <c r="F560" s="14">
        <f t="shared" si="120"/>
        <v>0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38"/>
      <c r="O560" s="145"/>
    </row>
    <row r="561" spans="1:15" ht="15.75" x14ac:dyDescent="0.2">
      <c r="A561" s="113" t="s">
        <v>344</v>
      </c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5"/>
    </row>
    <row r="562" spans="1:15" ht="15" x14ac:dyDescent="0.2">
      <c r="A562" s="149" t="s">
        <v>362</v>
      </c>
      <c r="B562" s="108" t="s">
        <v>345</v>
      </c>
      <c r="C562" s="139"/>
      <c r="D562" s="73" t="s">
        <v>2</v>
      </c>
      <c r="E562" s="14">
        <f>SUM(E563:E566)</f>
        <v>0</v>
      </c>
      <c r="F562" s="14">
        <f>SUM(G562:K562)</f>
        <v>0</v>
      </c>
      <c r="G562" s="14">
        <f t="shared" ref="G562:M562" si="131">SUM(G563:G566)</f>
        <v>0</v>
      </c>
      <c r="H562" s="14">
        <f t="shared" si="131"/>
        <v>0</v>
      </c>
      <c r="I562" s="14">
        <f t="shared" si="131"/>
        <v>0</v>
      </c>
      <c r="J562" s="14">
        <f t="shared" si="131"/>
        <v>0</v>
      </c>
      <c r="K562" s="14">
        <f t="shared" si="131"/>
        <v>0</v>
      </c>
      <c r="L562" s="14">
        <f t="shared" si="131"/>
        <v>0</v>
      </c>
      <c r="M562" s="14">
        <f t="shared" si="131"/>
        <v>0</v>
      </c>
      <c r="N562" s="138"/>
      <c r="O562" s="145"/>
    </row>
    <row r="563" spans="1:15" ht="45" x14ac:dyDescent="0.2">
      <c r="A563" s="150"/>
      <c r="B563" s="108"/>
      <c r="C563" s="140"/>
      <c r="D563" s="73" t="s">
        <v>1</v>
      </c>
      <c r="E563" s="14">
        <v>0</v>
      </c>
      <c r="F563" s="14">
        <f>SUM(G563:K563)</f>
        <v>0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8"/>
      <c r="O563" s="145"/>
    </row>
    <row r="564" spans="1:15" ht="45" x14ac:dyDescent="0.2">
      <c r="A564" s="150"/>
      <c r="B564" s="108"/>
      <c r="C564" s="140"/>
      <c r="D564" s="73" t="s">
        <v>7</v>
      </c>
      <c r="E564" s="14">
        <v>0</v>
      </c>
      <c r="F564" s="14">
        <f>SUM(G564:K564)</f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8"/>
      <c r="O564" s="145"/>
    </row>
    <row r="565" spans="1:15" ht="45" x14ac:dyDescent="0.2">
      <c r="A565" s="150"/>
      <c r="B565" s="108"/>
      <c r="C565" s="140"/>
      <c r="D565" s="73" t="s">
        <v>16</v>
      </c>
      <c r="E565" s="14">
        <v>0</v>
      </c>
      <c r="F565" s="14">
        <f>SUM(G565:K565)</f>
        <v>0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8"/>
      <c r="O565" s="145"/>
    </row>
    <row r="566" spans="1:15" ht="30" x14ac:dyDescent="0.2">
      <c r="A566" s="151"/>
      <c r="B566" s="108"/>
      <c r="C566" s="141"/>
      <c r="D566" s="73" t="s">
        <v>30</v>
      </c>
      <c r="E566" s="14">
        <v>0</v>
      </c>
      <c r="F566" s="14">
        <f>SUM(G566:K566)</f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8"/>
      <c r="O566" s="145"/>
    </row>
    <row r="567" spans="1:15" ht="15" x14ac:dyDescent="0.2">
      <c r="A567" s="131" t="s">
        <v>51</v>
      </c>
      <c r="B567" s="134" t="s">
        <v>50</v>
      </c>
      <c r="C567" s="137" t="s">
        <v>394</v>
      </c>
      <c r="D567" s="77" t="s">
        <v>2</v>
      </c>
      <c r="E567" s="78">
        <f>SUM(E568:E571)</f>
        <v>0</v>
      </c>
      <c r="F567" s="78">
        <f t="shared" ref="F567:K567" si="132">SUM(F568:F571)</f>
        <v>0</v>
      </c>
      <c r="G567" s="78">
        <f t="shared" si="132"/>
        <v>0</v>
      </c>
      <c r="H567" s="87">
        <f t="shared" si="132"/>
        <v>0</v>
      </c>
      <c r="I567" s="78">
        <f t="shared" si="132"/>
        <v>0</v>
      </c>
      <c r="J567" s="78">
        <f t="shared" si="132"/>
        <v>0</v>
      </c>
      <c r="K567" s="78">
        <f t="shared" si="132"/>
        <v>0</v>
      </c>
      <c r="L567" s="78">
        <f>SUM(L568:L571)</f>
        <v>0</v>
      </c>
      <c r="M567" s="78">
        <f>SUM(M568:M571)</f>
        <v>0</v>
      </c>
      <c r="N567" s="138" t="s">
        <v>77</v>
      </c>
      <c r="O567" s="104" t="s">
        <v>54</v>
      </c>
    </row>
    <row r="568" spans="1:15" ht="45" x14ac:dyDescent="0.2">
      <c r="A568" s="132"/>
      <c r="B568" s="135"/>
      <c r="C568" s="137"/>
      <c r="D568" s="77" t="s">
        <v>1</v>
      </c>
      <c r="E568" s="78">
        <f>E573</f>
        <v>0</v>
      </c>
      <c r="F568" s="78">
        <f t="shared" ref="F568:K568" si="133">F573</f>
        <v>0</v>
      </c>
      <c r="G568" s="78">
        <f t="shared" si="133"/>
        <v>0</v>
      </c>
      <c r="H568" s="87">
        <f t="shared" si="133"/>
        <v>0</v>
      </c>
      <c r="I568" s="78">
        <f t="shared" si="133"/>
        <v>0</v>
      </c>
      <c r="J568" s="78">
        <f t="shared" si="133"/>
        <v>0</v>
      </c>
      <c r="K568" s="78">
        <f t="shared" si="133"/>
        <v>0</v>
      </c>
      <c r="L568" s="78">
        <f t="shared" ref="L568:M571" si="134">L573</f>
        <v>0</v>
      </c>
      <c r="M568" s="78">
        <f t="shared" si="134"/>
        <v>0</v>
      </c>
      <c r="N568" s="138"/>
      <c r="O568" s="105"/>
    </row>
    <row r="569" spans="1:15" ht="60" x14ac:dyDescent="0.2">
      <c r="A569" s="132"/>
      <c r="B569" s="135"/>
      <c r="C569" s="137"/>
      <c r="D569" s="77" t="s">
        <v>7</v>
      </c>
      <c r="E569" s="78">
        <f t="shared" ref="E569:K569" si="135">E574</f>
        <v>0</v>
      </c>
      <c r="F569" s="78">
        <f t="shared" si="135"/>
        <v>0</v>
      </c>
      <c r="G569" s="78">
        <f t="shared" si="135"/>
        <v>0</v>
      </c>
      <c r="H569" s="87">
        <f t="shared" si="135"/>
        <v>0</v>
      </c>
      <c r="I569" s="78">
        <f t="shared" si="135"/>
        <v>0</v>
      </c>
      <c r="J569" s="78">
        <f t="shared" si="135"/>
        <v>0</v>
      </c>
      <c r="K569" s="78">
        <f t="shared" si="135"/>
        <v>0</v>
      </c>
      <c r="L569" s="78">
        <f t="shared" si="134"/>
        <v>0</v>
      </c>
      <c r="M569" s="78">
        <f t="shared" si="134"/>
        <v>0</v>
      </c>
      <c r="N569" s="138"/>
      <c r="O569" s="105"/>
    </row>
    <row r="570" spans="1:15" ht="60" x14ac:dyDescent="0.2">
      <c r="A570" s="132"/>
      <c r="B570" s="135"/>
      <c r="C570" s="137"/>
      <c r="D570" s="77" t="s">
        <v>16</v>
      </c>
      <c r="E570" s="78">
        <f t="shared" ref="E570:K570" si="136">E575</f>
        <v>0</v>
      </c>
      <c r="F570" s="78">
        <f t="shared" si="136"/>
        <v>0</v>
      </c>
      <c r="G570" s="78">
        <f t="shared" si="136"/>
        <v>0</v>
      </c>
      <c r="H570" s="87">
        <f t="shared" si="136"/>
        <v>0</v>
      </c>
      <c r="I570" s="78">
        <f t="shared" si="136"/>
        <v>0</v>
      </c>
      <c r="J570" s="78">
        <f t="shared" si="136"/>
        <v>0</v>
      </c>
      <c r="K570" s="78">
        <f t="shared" si="136"/>
        <v>0</v>
      </c>
      <c r="L570" s="78">
        <f t="shared" si="134"/>
        <v>0</v>
      </c>
      <c r="M570" s="78">
        <f t="shared" si="134"/>
        <v>0</v>
      </c>
      <c r="N570" s="138"/>
      <c r="O570" s="105"/>
    </row>
    <row r="571" spans="1:15" ht="30" x14ac:dyDescent="0.2">
      <c r="A571" s="133"/>
      <c r="B571" s="136"/>
      <c r="C571" s="137"/>
      <c r="D571" s="77" t="s">
        <v>30</v>
      </c>
      <c r="E571" s="78">
        <f t="shared" ref="E571:K571" si="137">E576</f>
        <v>0</v>
      </c>
      <c r="F571" s="78">
        <f t="shared" si="137"/>
        <v>0</v>
      </c>
      <c r="G571" s="78">
        <f t="shared" si="137"/>
        <v>0</v>
      </c>
      <c r="H571" s="87">
        <f t="shared" si="137"/>
        <v>0</v>
      </c>
      <c r="I571" s="78">
        <f t="shared" si="137"/>
        <v>0</v>
      </c>
      <c r="J571" s="78">
        <f t="shared" si="137"/>
        <v>0</v>
      </c>
      <c r="K571" s="78">
        <f t="shared" si="137"/>
        <v>0</v>
      </c>
      <c r="L571" s="78">
        <f t="shared" si="134"/>
        <v>0</v>
      </c>
      <c r="M571" s="78">
        <f t="shared" si="134"/>
        <v>0</v>
      </c>
      <c r="N571" s="138"/>
      <c r="O571" s="106"/>
    </row>
    <row r="572" spans="1:15" ht="15" customHeight="1" x14ac:dyDescent="0.2">
      <c r="A572" s="149" t="s">
        <v>53</v>
      </c>
      <c r="B572" s="104" t="s">
        <v>52</v>
      </c>
      <c r="C572" s="139"/>
      <c r="D572" s="73" t="s">
        <v>2</v>
      </c>
      <c r="E572" s="14">
        <f>SUM(E573:E576)</f>
        <v>0</v>
      </c>
      <c r="F572" s="14">
        <f>SUM(G572:K572)</f>
        <v>0</v>
      </c>
      <c r="G572" s="14">
        <f t="shared" ref="G572:M572" si="138">SUM(G573:G576)</f>
        <v>0</v>
      </c>
      <c r="H572" s="14">
        <f t="shared" si="138"/>
        <v>0</v>
      </c>
      <c r="I572" s="14">
        <f t="shared" si="138"/>
        <v>0</v>
      </c>
      <c r="J572" s="14">
        <f t="shared" si="138"/>
        <v>0</v>
      </c>
      <c r="K572" s="14">
        <f t="shared" si="138"/>
        <v>0</v>
      </c>
      <c r="L572" s="14">
        <f t="shared" si="138"/>
        <v>0</v>
      </c>
      <c r="M572" s="14">
        <f t="shared" si="138"/>
        <v>0</v>
      </c>
      <c r="N572" s="138"/>
      <c r="O572" s="145"/>
    </row>
    <row r="573" spans="1:15" ht="45" x14ac:dyDescent="0.2">
      <c r="A573" s="150"/>
      <c r="B573" s="105"/>
      <c r="C573" s="140"/>
      <c r="D573" s="73" t="s">
        <v>1</v>
      </c>
      <c r="E573" s="14">
        <v>0</v>
      </c>
      <c r="F573" s="14">
        <f>SUM(G573:K573)</f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0</v>
      </c>
      <c r="N573" s="138"/>
      <c r="O573" s="145"/>
    </row>
    <row r="574" spans="1:15" ht="45" x14ac:dyDescent="0.2">
      <c r="A574" s="150"/>
      <c r="B574" s="105"/>
      <c r="C574" s="140"/>
      <c r="D574" s="73" t="s">
        <v>7</v>
      </c>
      <c r="E574" s="14">
        <v>0</v>
      </c>
      <c r="F574" s="14">
        <f>SUM(G574:K574)</f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38"/>
      <c r="O574" s="145"/>
    </row>
    <row r="575" spans="1:15" ht="45" x14ac:dyDescent="0.2">
      <c r="A575" s="150"/>
      <c r="B575" s="105"/>
      <c r="C575" s="140"/>
      <c r="D575" s="73" t="s">
        <v>16</v>
      </c>
      <c r="E575" s="14">
        <v>0</v>
      </c>
      <c r="F575" s="14">
        <f>SUM(G575:K575)</f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38"/>
      <c r="O575" s="145"/>
    </row>
    <row r="576" spans="1:15" ht="30" x14ac:dyDescent="0.2">
      <c r="A576" s="151"/>
      <c r="B576" s="106"/>
      <c r="C576" s="141"/>
      <c r="D576" s="73" t="s">
        <v>30</v>
      </c>
      <c r="E576" s="14">
        <v>0</v>
      </c>
      <c r="F576" s="14">
        <f>SUM(G576:K576)</f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38"/>
      <c r="O576" s="145"/>
    </row>
    <row r="577" spans="1:15" ht="15" x14ac:dyDescent="0.2">
      <c r="A577" s="131" t="s">
        <v>403</v>
      </c>
      <c r="B577" s="134" t="s">
        <v>402</v>
      </c>
      <c r="C577" s="137"/>
      <c r="D577" s="77" t="s">
        <v>2</v>
      </c>
      <c r="E577" s="78">
        <f>SUM(E578:E581)</f>
        <v>0</v>
      </c>
      <c r="F577" s="78">
        <f t="shared" ref="F577:M577" si="139">SUM(F578:F581)</f>
        <v>100000</v>
      </c>
      <c r="G577" s="78">
        <f t="shared" si="139"/>
        <v>0</v>
      </c>
      <c r="H577" s="87">
        <f t="shared" si="139"/>
        <v>213949.61000000002</v>
      </c>
      <c r="I577" s="78">
        <f t="shared" si="139"/>
        <v>0</v>
      </c>
      <c r="J577" s="78">
        <f t="shared" si="139"/>
        <v>0</v>
      </c>
      <c r="K577" s="78">
        <f t="shared" si="139"/>
        <v>0</v>
      </c>
      <c r="L577" s="78">
        <f t="shared" si="139"/>
        <v>0</v>
      </c>
      <c r="M577" s="78">
        <f t="shared" si="139"/>
        <v>0</v>
      </c>
      <c r="N577" s="138" t="s">
        <v>77</v>
      </c>
      <c r="O577" s="104"/>
    </row>
    <row r="578" spans="1:15" ht="45" x14ac:dyDescent="0.2">
      <c r="A578" s="132"/>
      <c r="B578" s="135"/>
      <c r="C578" s="137"/>
      <c r="D578" s="77" t="s">
        <v>1</v>
      </c>
      <c r="E578" s="78">
        <f>E583</f>
        <v>0</v>
      </c>
      <c r="F578" s="78">
        <f t="shared" ref="F578:M578" si="140">F583</f>
        <v>0</v>
      </c>
      <c r="G578" s="78">
        <f t="shared" si="140"/>
        <v>0</v>
      </c>
      <c r="H578" s="87">
        <f>H583+H588+H593</f>
        <v>4116.82</v>
      </c>
      <c r="I578" s="78">
        <f t="shared" si="140"/>
        <v>0</v>
      </c>
      <c r="J578" s="78">
        <f t="shared" si="140"/>
        <v>0</v>
      </c>
      <c r="K578" s="78">
        <f t="shared" si="140"/>
        <v>0</v>
      </c>
      <c r="L578" s="78">
        <f t="shared" si="140"/>
        <v>0</v>
      </c>
      <c r="M578" s="78">
        <f t="shared" si="140"/>
        <v>0</v>
      </c>
      <c r="N578" s="138"/>
      <c r="O578" s="105"/>
    </row>
    <row r="579" spans="1:15" ht="60" x14ac:dyDescent="0.2">
      <c r="A579" s="132"/>
      <c r="B579" s="135"/>
      <c r="C579" s="137"/>
      <c r="D579" s="77" t="s">
        <v>7</v>
      </c>
      <c r="E579" s="78">
        <f t="shared" ref="E579:M579" si="141">E584</f>
        <v>0</v>
      </c>
      <c r="F579" s="78">
        <f t="shared" si="141"/>
        <v>100000</v>
      </c>
      <c r="G579" s="78">
        <f t="shared" si="141"/>
        <v>0</v>
      </c>
      <c r="H579" s="87">
        <f>H584+H589+H594</f>
        <v>204832.79</v>
      </c>
      <c r="I579" s="78">
        <f t="shared" si="141"/>
        <v>0</v>
      </c>
      <c r="J579" s="78">
        <f t="shared" si="141"/>
        <v>0</v>
      </c>
      <c r="K579" s="78">
        <f t="shared" si="141"/>
        <v>0</v>
      </c>
      <c r="L579" s="78">
        <f t="shared" si="141"/>
        <v>0</v>
      </c>
      <c r="M579" s="78">
        <f t="shared" si="141"/>
        <v>0</v>
      </c>
      <c r="N579" s="138"/>
      <c r="O579" s="105"/>
    </row>
    <row r="580" spans="1:15" ht="60" x14ac:dyDescent="0.2">
      <c r="A580" s="132"/>
      <c r="B580" s="135"/>
      <c r="C580" s="137"/>
      <c r="D580" s="77" t="s">
        <v>16</v>
      </c>
      <c r="E580" s="78">
        <f t="shared" ref="E580:M580" si="142">E585</f>
        <v>0</v>
      </c>
      <c r="F580" s="78">
        <f t="shared" si="142"/>
        <v>0</v>
      </c>
      <c r="G580" s="78">
        <f t="shared" si="142"/>
        <v>0</v>
      </c>
      <c r="H580" s="87">
        <f>H585+H590+H595</f>
        <v>5000</v>
      </c>
      <c r="I580" s="78">
        <f t="shared" si="142"/>
        <v>0</v>
      </c>
      <c r="J580" s="78">
        <f t="shared" si="142"/>
        <v>0</v>
      </c>
      <c r="K580" s="78">
        <f t="shared" si="142"/>
        <v>0</v>
      </c>
      <c r="L580" s="78">
        <f t="shared" si="142"/>
        <v>0</v>
      </c>
      <c r="M580" s="78">
        <f t="shared" si="142"/>
        <v>0</v>
      </c>
      <c r="N580" s="138"/>
      <c r="O580" s="105"/>
    </row>
    <row r="581" spans="1:15" ht="30" x14ac:dyDescent="0.2">
      <c r="A581" s="133"/>
      <c r="B581" s="136"/>
      <c r="C581" s="137"/>
      <c r="D581" s="77" t="s">
        <v>30</v>
      </c>
      <c r="E581" s="78">
        <f t="shared" ref="E581:M581" si="143">E586</f>
        <v>0</v>
      </c>
      <c r="F581" s="78">
        <f t="shared" si="143"/>
        <v>0</v>
      </c>
      <c r="G581" s="78">
        <f t="shared" si="143"/>
        <v>0</v>
      </c>
      <c r="H581" s="87">
        <f t="shared" si="143"/>
        <v>0</v>
      </c>
      <c r="I581" s="78">
        <f t="shared" si="143"/>
        <v>0</v>
      </c>
      <c r="J581" s="78">
        <f t="shared" si="143"/>
        <v>0</v>
      </c>
      <c r="K581" s="78">
        <f t="shared" si="143"/>
        <v>0</v>
      </c>
      <c r="L581" s="78">
        <f t="shared" si="143"/>
        <v>0</v>
      </c>
      <c r="M581" s="78">
        <f t="shared" si="143"/>
        <v>0</v>
      </c>
      <c r="N581" s="138"/>
      <c r="O581" s="106"/>
    </row>
    <row r="582" spans="1:15" ht="15" customHeight="1" x14ac:dyDescent="0.2">
      <c r="A582" s="131" t="s">
        <v>404</v>
      </c>
      <c r="B582" s="117" t="s">
        <v>366</v>
      </c>
      <c r="C582" s="139">
        <v>2019</v>
      </c>
      <c r="D582" s="73" t="s">
        <v>2</v>
      </c>
      <c r="E582" s="14">
        <f>SUM(E583:E586)</f>
        <v>0</v>
      </c>
      <c r="F582" s="14">
        <f t="shared" ref="F582:F600" si="144">SUM(G582:K582)</f>
        <v>100000</v>
      </c>
      <c r="G582" s="14">
        <f t="shared" ref="G582:M582" si="145">SUM(G583:G586)</f>
        <v>0</v>
      </c>
      <c r="H582" s="14">
        <f t="shared" si="145"/>
        <v>100000</v>
      </c>
      <c r="I582" s="14">
        <f t="shared" si="145"/>
        <v>0</v>
      </c>
      <c r="J582" s="14">
        <f t="shared" si="145"/>
        <v>0</v>
      </c>
      <c r="K582" s="14">
        <f t="shared" si="145"/>
        <v>0</v>
      </c>
      <c r="L582" s="14">
        <f t="shared" si="145"/>
        <v>0</v>
      </c>
      <c r="M582" s="14">
        <f t="shared" si="145"/>
        <v>0</v>
      </c>
      <c r="N582" s="138"/>
      <c r="O582" s="139"/>
    </row>
    <row r="583" spans="1:15" ht="45" x14ac:dyDescent="0.2">
      <c r="A583" s="132"/>
      <c r="B583" s="117"/>
      <c r="C583" s="140"/>
      <c r="D583" s="73" t="s">
        <v>1</v>
      </c>
      <c r="E583" s="14">
        <v>0</v>
      </c>
      <c r="F583" s="14">
        <f t="shared" si="144"/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38"/>
      <c r="O583" s="140"/>
    </row>
    <row r="584" spans="1:15" ht="45" x14ac:dyDescent="0.2">
      <c r="A584" s="132"/>
      <c r="B584" s="117"/>
      <c r="C584" s="140"/>
      <c r="D584" s="73" t="s">
        <v>7</v>
      </c>
      <c r="E584" s="14">
        <v>0</v>
      </c>
      <c r="F584" s="14">
        <f t="shared" si="144"/>
        <v>100000</v>
      </c>
      <c r="G584" s="14">
        <v>0</v>
      </c>
      <c r="H584" s="14">
        <v>100000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38"/>
      <c r="O584" s="140"/>
    </row>
    <row r="585" spans="1:15" ht="45" x14ac:dyDescent="0.2">
      <c r="A585" s="132"/>
      <c r="B585" s="117"/>
      <c r="C585" s="140"/>
      <c r="D585" s="73" t="s">
        <v>16</v>
      </c>
      <c r="E585" s="14">
        <v>0</v>
      </c>
      <c r="F585" s="14">
        <f t="shared" si="144"/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0</v>
      </c>
      <c r="N585" s="138"/>
      <c r="O585" s="140"/>
    </row>
    <row r="586" spans="1:15" ht="59.25" customHeight="1" x14ac:dyDescent="0.2">
      <c r="A586" s="133"/>
      <c r="B586" s="117"/>
      <c r="C586" s="141"/>
      <c r="D586" s="73" t="s">
        <v>30</v>
      </c>
      <c r="E586" s="14">
        <v>0</v>
      </c>
      <c r="F586" s="14">
        <f t="shared" si="144"/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38"/>
      <c r="O586" s="141"/>
    </row>
    <row r="587" spans="1:15" ht="15" customHeight="1" x14ac:dyDescent="0.2">
      <c r="A587" s="131" t="s">
        <v>411</v>
      </c>
      <c r="B587" s="117" t="s">
        <v>367</v>
      </c>
      <c r="C587" s="139">
        <v>2019</v>
      </c>
      <c r="D587" s="73" t="s">
        <v>2</v>
      </c>
      <c r="E587" s="14">
        <f>SUM(E588:E591)</f>
        <v>0</v>
      </c>
      <c r="F587" s="14">
        <f t="shared" si="144"/>
        <v>100000</v>
      </c>
      <c r="G587" s="14">
        <f t="shared" ref="G587:M587" si="146">SUM(G588:G591)</f>
        <v>0</v>
      </c>
      <c r="H587" s="14">
        <f t="shared" si="146"/>
        <v>100000</v>
      </c>
      <c r="I587" s="14">
        <f t="shared" si="146"/>
        <v>0</v>
      </c>
      <c r="J587" s="14">
        <f t="shared" si="146"/>
        <v>0</v>
      </c>
      <c r="K587" s="14">
        <f t="shared" si="146"/>
        <v>0</v>
      </c>
      <c r="L587" s="14">
        <f t="shared" si="146"/>
        <v>0</v>
      </c>
      <c r="M587" s="14">
        <f t="shared" si="146"/>
        <v>0</v>
      </c>
      <c r="N587" s="138"/>
      <c r="O587" s="139"/>
    </row>
    <row r="588" spans="1:15" ht="45" x14ac:dyDescent="0.2">
      <c r="A588" s="132"/>
      <c r="B588" s="117"/>
      <c r="C588" s="140"/>
      <c r="D588" s="73" t="s">
        <v>1</v>
      </c>
      <c r="E588" s="14">
        <v>0</v>
      </c>
      <c r="F588" s="14">
        <f t="shared" si="144"/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38"/>
      <c r="O588" s="140"/>
    </row>
    <row r="589" spans="1:15" ht="45" x14ac:dyDescent="0.2">
      <c r="A589" s="132"/>
      <c r="B589" s="117"/>
      <c r="C589" s="140"/>
      <c r="D589" s="73" t="s">
        <v>7</v>
      </c>
      <c r="E589" s="14">
        <v>0</v>
      </c>
      <c r="F589" s="14">
        <f t="shared" si="144"/>
        <v>100000</v>
      </c>
      <c r="G589" s="14">
        <v>0</v>
      </c>
      <c r="H589" s="14">
        <v>100000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38"/>
      <c r="O589" s="140"/>
    </row>
    <row r="590" spans="1:15" ht="45" x14ac:dyDescent="0.2">
      <c r="A590" s="132"/>
      <c r="B590" s="117"/>
      <c r="C590" s="140"/>
      <c r="D590" s="73" t="s">
        <v>16</v>
      </c>
      <c r="E590" s="14">
        <v>0</v>
      </c>
      <c r="F590" s="14">
        <f t="shared" si="144"/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0</v>
      </c>
      <c r="M590" s="14">
        <v>0</v>
      </c>
      <c r="N590" s="138"/>
      <c r="O590" s="140"/>
    </row>
    <row r="591" spans="1:15" ht="63.75" customHeight="1" x14ac:dyDescent="0.2">
      <c r="A591" s="133"/>
      <c r="B591" s="117"/>
      <c r="C591" s="141"/>
      <c r="D591" s="73" t="s">
        <v>30</v>
      </c>
      <c r="E591" s="14">
        <v>0</v>
      </c>
      <c r="F591" s="14">
        <f t="shared" si="144"/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0</v>
      </c>
      <c r="M591" s="14">
        <v>0</v>
      </c>
      <c r="N591" s="138"/>
      <c r="O591" s="141"/>
    </row>
    <row r="592" spans="1:15" ht="15" customHeight="1" x14ac:dyDescent="0.2">
      <c r="A592" s="131" t="s">
        <v>412</v>
      </c>
      <c r="B592" s="104" t="s">
        <v>413</v>
      </c>
      <c r="C592" s="139">
        <v>2019</v>
      </c>
      <c r="D592" s="73" t="s">
        <v>2</v>
      </c>
      <c r="E592" s="14">
        <f>SUM(E593:E596)</f>
        <v>0</v>
      </c>
      <c r="F592" s="14">
        <f t="shared" si="144"/>
        <v>13949.61</v>
      </c>
      <c r="G592" s="14">
        <f t="shared" ref="G592:M592" si="147">SUM(G593:G596)</f>
        <v>0</v>
      </c>
      <c r="H592" s="14">
        <f t="shared" si="147"/>
        <v>13949.61</v>
      </c>
      <c r="I592" s="14">
        <f t="shared" si="147"/>
        <v>0</v>
      </c>
      <c r="J592" s="14">
        <f t="shared" si="147"/>
        <v>0</v>
      </c>
      <c r="K592" s="14">
        <f t="shared" si="147"/>
        <v>0</v>
      </c>
      <c r="L592" s="14">
        <f t="shared" si="147"/>
        <v>0</v>
      </c>
      <c r="M592" s="14">
        <f t="shared" si="147"/>
        <v>0</v>
      </c>
      <c r="N592" s="138"/>
      <c r="O592" s="145"/>
    </row>
    <row r="593" spans="1:15" ht="45" x14ac:dyDescent="0.2">
      <c r="A593" s="132"/>
      <c r="B593" s="105"/>
      <c r="C593" s="140"/>
      <c r="D593" s="73" t="s">
        <v>1</v>
      </c>
      <c r="E593" s="14">
        <v>0</v>
      </c>
      <c r="F593" s="14">
        <f t="shared" si="144"/>
        <v>4116.82</v>
      </c>
      <c r="G593" s="14">
        <v>0</v>
      </c>
      <c r="H593" s="14">
        <v>4116.82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38"/>
      <c r="O593" s="145"/>
    </row>
    <row r="594" spans="1:15" ht="45" x14ac:dyDescent="0.2">
      <c r="A594" s="132"/>
      <c r="B594" s="105"/>
      <c r="C594" s="140"/>
      <c r="D594" s="73" t="s">
        <v>7</v>
      </c>
      <c r="E594" s="14">
        <v>0</v>
      </c>
      <c r="F594" s="14">
        <f t="shared" si="144"/>
        <v>4832.79</v>
      </c>
      <c r="G594" s="14">
        <v>0</v>
      </c>
      <c r="H594" s="14">
        <v>4832.79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38"/>
      <c r="O594" s="145"/>
    </row>
    <row r="595" spans="1:15" ht="45" x14ac:dyDescent="0.2">
      <c r="A595" s="132"/>
      <c r="B595" s="105"/>
      <c r="C595" s="140"/>
      <c r="D595" s="73" t="s">
        <v>16</v>
      </c>
      <c r="E595" s="14">
        <v>0</v>
      </c>
      <c r="F595" s="14">
        <f t="shared" si="144"/>
        <v>5000</v>
      </c>
      <c r="G595" s="14">
        <v>0</v>
      </c>
      <c r="H595" s="14">
        <v>5000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38"/>
      <c r="O595" s="145"/>
    </row>
    <row r="596" spans="1:15" ht="30" x14ac:dyDescent="0.2">
      <c r="A596" s="133"/>
      <c r="B596" s="106"/>
      <c r="C596" s="141"/>
      <c r="D596" s="73" t="s">
        <v>30</v>
      </c>
      <c r="E596" s="14">
        <v>0</v>
      </c>
      <c r="F596" s="14">
        <f t="shared" si="144"/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38"/>
      <c r="O596" s="145"/>
    </row>
    <row r="597" spans="1:15" ht="15" customHeight="1" x14ac:dyDescent="0.2">
      <c r="A597" s="153"/>
      <c r="B597" s="167" t="s">
        <v>55</v>
      </c>
      <c r="C597" s="167"/>
      <c r="D597" s="77" t="s">
        <v>2</v>
      </c>
      <c r="E597" s="37">
        <f>E15+E135+E567</f>
        <v>192698.6</v>
      </c>
      <c r="F597" s="78">
        <f t="shared" si="144"/>
        <v>1996674.6230000001</v>
      </c>
      <c r="G597" s="37">
        <f>G15+G135+G567</f>
        <v>501331.81300000008</v>
      </c>
      <c r="H597" s="37">
        <f t="shared" ref="H597:H600" si="148">H15+H135+H567+H577</f>
        <v>446074.81000000006</v>
      </c>
      <c r="I597" s="37">
        <f t="shared" ref="I597:M601" si="149">I15+I135+I567</f>
        <v>524634</v>
      </c>
      <c r="J597" s="37">
        <f t="shared" si="149"/>
        <v>524634</v>
      </c>
      <c r="K597" s="37">
        <f t="shared" si="149"/>
        <v>0</v>
      </c>
      <c r="L597" s="37">
        <f t="shared" si="149"/>
        <v>0</v>
      </c>
      <c r="M597" s="37">
        <f t="shared" si="149"/>
        <v>0</v>
      </c>
      <c r="N597" s="168"/>
      <c r="O597" s="117"/>
    </row>
    <row r="598" spans="1:15" ht="45" x14ac:dyDescent="0.2">
      <c r="A598" s="153"/>
      <c r="B598" s="167"/>
      <c r="C598" s="167"/>
      <c r="D598" s="77" t="s">
        <v>1</v>
      </c>
      <c r="E598" s="37">
        <f>E16+E136+E568</f>
        <v>0</v>
      </c>
      <c r="F598" s="78">
        <f t="shared" si="144"/>
        <v>8652.5499999999993</v>
      </c>
      <c r="G598" s="37">
        <f>G16+G136+G568</f>
        <v>4535.7299999999996</v>
      </c>
      <c r="H598" s="37">
        <f>H16+H136+H568+H578</f>
        <v>4116.82</v>
      </c>
      <c r="I598" s="37">
        <f t="shared" si="149"/>
        <v>0</v>
      </c>
      <c r="J598" s="37">
        <f t="shared" si="149"/>
        <v>0</v>
      </c>
      <c r="K598" s="37">
        <f t="shared" si="149"/>
        <v>0</v>
      </c>
      <c r="L598" s="37">
        <f t="shared" si="149"/>
        <v>0</v>
      </c>
      <c r="M598" s="37">
        <f t="shared" si="149"/>
        <v>0</v>
      </c>
      <c r="N598" s="168"/>
      <c r="O598" s="117"/>
    </row>
    <row r="599" spans="1:15" ht="60" x14ac:dyDescent="0.2">
      <c r="A599" s="153"/>
      <c r="B599" s="167"/>
      <c r="C599" s="167"/>
      <c r="D599" s="77" t="s">
        <v>7</v>
      </c>
      <c r="E599" s="37">
        <f>E17+E137+E569</f>
        <v>0</v>
      </c>
      <c r="F599" s="78">
        <f t="shared" si="144"/>
        <v>281173.57</v>
      </c>
      <c r="G599" s="37">
        <f>G17+G137+G569</f>
        <v>76340.78</v>
      </c>
      <c r="H599" s="37">
        <f t="shared" si="148"/>
        <v>204832.79</v>
      </c>
      <c r="I599" s="37">
        <f t="shared" si="149"/>
        <v>0</v>
      </c>
      <c r="J599" s="37">
        <f t="shared" si="149"/>
        <v>0</v>
      </c>
      <c r="K599" s="37">
        <f t="shared" si="149"/>
        <v>0</v>
      </c>
      <c r="L599" s="37">
        <f t="shared" si="149"/>
        <v>0</v>
      </c>
      <c r="M599" s="37">
        <f t="shared" si="149"/>
        <v>0</v>
      </c>
      <c r="N599" s="168"/>
      <c r="O599" s="117"/>
    </row>
    <row r="600" spans="1:15" ht="60" x14ac:dyDescent="0.2">
      <c r="A600" s="153"/>
      <c r="B600" s="167"/>
      <c r="C600" s="167"/>
      <c r="D600" s="77" t="s">
        <v>16</v>
      </c>
      <c r="E600" s="37">
        <f>E18+E138+E570</f>
        <v>192698.6</v>
      </c>
      <c r="F600" s="78">
        <f t="shared" si="144"/>
        <v>1706848.503</v>
      </c>
      <c r="G600" s="37">
        <f>G18+G138+G570</f>
        <v>420455.30300000007</v>
      </c>
      <c r="H600" s="37">
        <f t="shared" si="148"/>
        <v>237125.2</v>
      </c>
      <c r="I600" s="37">
        <f t="shared" si="149"/>
        <v>524634</v>
      </c>
      <c r="J600" s="37">
        <f t="shared" si="149"/>
        <v>524634</v>
      </c>
      <c r="K600" s="37">
        <f t="shared" si="149"/>
        <v>0</v>
      </c>
      <c r="L600" s="37">
        <f t="shared" si="149"/>
        <v>0</v>
      </c>
      <c r="M600" s="37">
        <f t="shared" si="149"/>
        <v>0</v>
      </c>
      <c r="N600" s="168"/>
      <c r="O600" s="117"/>
    </row>
    <row r="601" spans="1:15" ht="15" x14ac:dyDescent="0.2">
      <c r="A601" s="153"/>
      <c r="B601" s="167"/>
      <c r="C601" s="167"/>
      <c r="D601" s="77" t="s">
        <v>44</v>
      </c>
      <c r="E601" s="37">
        <f>E19+E139+E571</f>
        <v>0</v>
      </c>
      <c r="F601" s="37">
        <f>F19+F139+F571</f>
        <v>0</v>
      </c>
      <c r="G601" s="37">
        <f>G19+G139+G571</f>
        <v>0</v>
      </c>
      <c r="H601" s="37">
        <f>H19+H139+H571</f>
        <v>0</v>
      </c>
      <c r="I601" s="37">
        <f t="shared" si="149"/>
        <v>0</v>
      </c>
      <c r="J601" s="37">
        <f t="shared" si="149"/>
        <v>0</v>
      </c>
      <c r="K601" s="37">
        <f t="shared" si="149"/>
        <v>0</v>
      </c>
      <c r="L601" s="37">
        <f t="shared" si="149"/>
        <v>0</v>
      </c>
      <c r="M601" s="37">
        <f t="shared" si="149"/>
        <v>0</v>
      </c>
      <c r="N601" s="168"/>
      <c r="O601" s="117"/>
    </row>
    <row r="602" spans="1:15" ht="15" x14ac:dyDescent="0.2">
      <c r="A602" s="154" t="s">
        <v>56</v>
      </c>
      <c r="B602" s="155"/>
      <c r="C602" s="155"/>
      <c r="D602" s="155"/>
      <c r="E602" s="155"/>
      <c r="F602" s="155"/>
      <c r="G602" s="155"/>
      <c r="H602" s="155"/>
      <c r="I602" s="155"/>
      <c r="J602" s="155"/>
      <c r="K602" s="155"/>
      <c r="L602" s="155"/>
      <c r="M602" s="155"/>
      <c r="N602" s="155"/>
      <c r="O602" s="156"/>
    </row>
    <row r="603" spans="1:15" ht="15" customHeight="1" x14ac:dyDescent="0.2">
      <c r="A603" s="153" t="s">
        <v>6</v>
      </c>
      <c r="B603" s="152" t="s">
        <v>60</v>
      </c>
      <c r="C603" s="137" t="s">
        <v>43</v>
      </c>
      <c r="D603" s="77" t="s">
        <v>2</v>
      </c>
      <c r="E603" s="37">
        <f>SUM(E604:E607)</f>
        <v>0</v>
      </c>
      <c r="F603" s="78">
        <f>SUM(G603:K603)</f>
        <v>48965.91</v>
      </c>
      <c r="G603" s="37">
        <f t="shared" ref="G603:M603" si="150">SUM(G604:G607)</f>
        <v>42465.91</v>
      </c>
      <c r="H603" s="37">
        <f t="shared" si="150"/>
        <v>6500</v>
      </c>
      <c r="I603" s="37">
        <f t="shared" si="150"/>
        <v>0</v>
      </c>
      <c r="J603" s="37">
        <f t="shared" si="150"/>
        <v>0</v>
      </c>
      <c r="K603" s="37">
        <f t="shared" si="150"/>
        <v>0</v>
      </c>
      <c r="L603" s="37">
        <f t="shared" si="150"/>
        <v>0</v>
      </c>
      <c r="M603" s="37">
        <f t="shared" si="150"/>
        <v>0</v>
      </c>
      <c r="N603" s="138" t="s">
        <v>77</v>
      </c>
      <c r="O603" s="146" t="s">
        <v>385</v>
      </c>
    </row>
    <row r="604" spans="1:15" ht="45" x14ac:dyDescent="0.2">
      <c r="A604" s="153"/>
      <c r="B604" s="152"/>
      <c r="C604" s="137"/>
      <c r="D604" s="77" t="s">
        <v>1</v>
      </c>
      <c r="E604" s="37">
        <f t="shared" ref="E604:K607" si="151">E609+E614+E619</f>
        <v>0</v>
      </c>
      <c r="F604" s="78">
        <f>SUM(G604:K604)</f>
        <v>0</v>
      </c>
      <c r="G604" s="37">
        <f t="shared" si="151"/>
        <v>0</v>
      </c>
      <c r="H604" s="37">
        <f t="shared" si="151"/>
        <v>0</v>
      </c>
      <c r="I604" s="37">
        <f t="shared" si="151"/>
        <v>0</v>
      </c>
      <c r="J604" s="37">
        <f t="shared" si="151"/>
        <v>0</v>
      </c>
      <c r="K604" s="37">
        <f t="shared" si="151"/>
        <v>0</v>
      </c>
      <c r="L604" s="37">
        <f t="shared" ref="L604:M607" si="152">L609+L614+L619</f>
        <v>0</v>
      </c>
      <c r="M604" s="37">
        <f t="shared" si="152"/>
        <v>0</v>
      </c>
      <c r="N604" s="138"/>
      <c r="O604" s="147"/>
    </row>
    <row r="605" spans="1:15" ht="60" x14ac:dyDescent="0.2">
      <c r="A605" s="153"/>
      <c r="B605" s="152"/>
      <c r="C605" s="137"/>
      <c r="D605" s="77" t="s">
        <v>7</v>
      </c>
      <c r="E605" s="37">
        <f t="shared" si="151"/>
        <v>0</v>
      </c>
      <c r="F605" s="78">
        <f>SUM(G605:K605)</f>
        <v>27085.91</v>
      </c>
      <c r="G605" s="37">
        <f t="shared" si="151"/>
        <v>27085.91</v>
      </c>
      <c r="H605" s="37">
        <f t="shared" si="151"/>
        <v>0</v>
      </c>
      <c r="I605" s="37">
        <f t="shared" si="151"/>
        <v>0</v>
      </c>
      <c r="J605" s="37">
        <f t="shared" si="151"/>
        <v>0</v>
      </c>
      <c r="K605" s="37">
        <f t="shared" si="151"/>
        <v>0</v>
      </c>
      <c r="L605" s="37">
        <f t="shared" si="152"/>
        <v>0</v>
      </c>
      <c r="M605" s="37">
        <f t="shared" si="152"/>
        <v>0</v>
      </c>
      <c r="N605" s="138"/>
      <c r="O605" s="147"/>
    </row>
    <row r="606" spans="1:15" ht="60" x14ac:dyDescent="0.2">
      <c r="A606" s="153"/>
      <c r="B606" s="152"/>
      <c r="C606" s="137"/>
      <c r="D606" s="77" t="s">
        <v>16</v>
      </c>
      <c r="E606" s="37">
        <f t="shared" si="151"/>
        <v>0</v>
      </c>
      <c r="F606" s="78">
        <f>SUM(G606:K606)</f>
        <v>21880</v>
      </c>
      <c r="G606" s="37">
        <f t="shared" si="151"/>
        <v>15380</v>
      </c>
      <c r="H606" s="37">
        <f>H611+H616+H621+H626+H631</f>
        <v>6500</v>
      </c>
      <c r="I606" s="37">
        <f t="shared" si="151"/>
        <v>0</v>
      </c>
      <c r="J606" s="37">
        <f t="shared" si="151"/>
        <v>0</v>
      </c>
      <c r="K606" s="37">
        <f t="shared" si="151"/>
        <v>0</v>
      </c>
      <c r="L606" s="37">
        <f t="shared" si="152"/>
        <v>0</v>
      </c>
      <c r="M606" s="37">
        <f t="shared" si="152"/>
        <v>0</v>
      </c>
      <c r="N606" s="138"/>
      <c r="O606" s="147"/>
    </row>
    <row r="607" spans="1:15" ht="15" x14ac:dyDescent="0.2">
      <c r="A607" s="153"/>
      <c r="B607" s="152"/>
      <c r="C607" s="137"/>
      <c r="D607" s="77" t="s">
        <v>44</v>
      </c>
      <c r="E607" s="37">
        <f t="shared" si="151"/>
        <v>0</v>
      </c>
      <c r="F607" s="37">
        <f t="shared" si="151"/>
        <v>0</v>
      </c>
      <c r="G607" s="37">
        <f t="shared" si="151"/>
        <v>0</v>
      </c>
      <c r="H607" s="37">
        <f t="shared" si="151"/>
        <v>0</v>
      </c>
      <c r="I607" s="37">
        <f t="shared" si="151"/>
        <v>0</v>
      </c>
      <c r="J607" s="37">
        <f t="shared" si="151"/>
        <v>0</v>
      </c>
      <c r="K607" s="37">
        <f t="shared" si="151"/>
        <v>0</v>
      </c>
      <c r="L607" s="37">
        <f t="shared" si="152"/>
        <v>0</v>
      </c>
      <c r="M607" s="37">
        <f t="shared" si="152"/>
        <v>0</v>
      </c>
      <c r="N607" s="138"/>
      <c r="O607" s="148"/>
    </row>
    <row r="608" spans="1:15" ht="15" customHeight="1" x14ac:dyDescent="0.2">
      <c r="A608" s="149" t="s">
        <v>12</v>
      </c>
      <c r="B608" s="104" t="s">
        <v>57</v>
      </c>
      <c r="C608" s="139"/>
      <c r="D608" s="73" t="s">
        <v>2</v>
      </c>
      <c r="E608" s="14">
        <f>SUM(E609:E612)</f>
        <v>0</v>
      </c>
      <c r="F608" s="14">
        <f t="shared" ref="F608:F626" si="153">SUM(G608:K608)</f>
        <v>0</v>
      </c>
      <c r="G608" s="14">
        <f t="shared" ref="G608:M608" si="154">SUM(G609:G612)</f>
        <v>0</v>
      </c>
      <c r="H608" s="14">
        <f t="shared" si="154"/>
        <v>0</v>
      </c>
      <c r="I608" s="14">
        <f t="shared" si="154"/>
        <v>0</v>
      </c>
      <c r="J608" s="14">
        <f t="shared" si="154"/>
        <v>0</v>
      </c>
      <c r="K608" s="14">
        <f t="shared" si="154"/>
        <v>0</v>
      </c>
      <c r="L608" s="14">
        <f t="shared" si="154"/>
        <v>0</v>
      </c>
      <c r="M608" s="14">
        <f t="shared" si="154"/>
        <v>0</v>
      </c>
      <c r="N608" s="138"/>
      <c r="O608" s="145"/>
    </row>
    <row r="609" spans="1:16" ht="45" x14ac:dyDescent="0.2">
      <c r="A609" s="150"/>
      <c r="B609" s="105"/>
      <c r="C609" s="140"/>
      <c r="D609" s="73" t="s">
        <v>1</v>
      </c>
      <c r="E609" s="14">
        <v>0</v>
      </c>
      <c r="F609" s="14">
        <f t="shared" si="153"/>
        <v>0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38"/>
      <c r="O609" s="145"/>
    </row>
    <row r="610" spans="1:16" ht="45" x14ac:dyDescent="0.2">
      <c r="A610" s="150"/>
      <c r="B610" s="105"/>
      <c r="C610" s="140"/>
      <c r="D610" s="73" t="s">
        <v>7</v>
      </c>
      <c r="E610" s="14">
        <v>0</v>
      </c>
      <c r="F610" s="14">
        <f t="shared" si="153"/>
        <v>0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38"/>
      <c r="O610" s="145"/>
    </row>
    <row r="611" spans="1:16" ht="45" x14ac:dyDescent="0.2">
      <c r="A611" s="150"/>
      <c r="B611" s="105"/>
      <c r="C611" s="140"/>
      <c r="D611" s="73" t="s">
        <v>16</v>
      </c>
      <c r="E611" s="14">
        <v>0</v>
      </c>
      <c r="F611" s="14">
        <f t="shared" si="153"/>
        <v>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38"/>
      <c r="O611" s="145"/>
    </row>
    <row r="612" spans="1:16" ht="30" x14ac:dyDescent="0.2">
      <c r="A612" s="151"/>
      <c r="B612" s="106"/>
      <c r="C612" s="141"/>
      <c r="D612" s="73" t="s">
        <v>30</v>
      </c>
      <c r="E612" s="14">
        <v>0</v>
      </c>
      <c r="F612" s="14">
        <f t="shared" si="153"/>
        <v>0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  <c r="N612" s="138"/>
      <c r="O612" s="145"/>
    </row>
    <row r="613" spans="1:16" ht="15" x14ac:dyDescent="0.2">
      <c r="A613" s="149" t="s">
        <v>28</v>
      </c>
      <c r="B613" s="104" t="s">
        <v>58</v>
      </c>
      <c r="C613" s="139"/>
      <c r="D613" s="73" t="s">
        <v>2</v>
      </c>
      <c r="E613" s="14">
        <f>SUM(E614:E617)</f>
        <v>0</v>
      </c>
      <c r="F613" s="14">
        <f t="shared" si="153"/>
        <v>149.5</v>
      </c>
      <c r="G613" s="14">
        <f t="shared" ref="G613:M613" si="155">SUM(G614:G617)</f>
        <v>149.5</v>
      </c>
      <c r="H613" s="14">
        <f t="shared" si="155"/>
        <v>0</v>
      </c>
      <c r="I613" s="14">
        <f t="shared" si="155"/>
        <v>0</v>
      </c>
      <c r="J613" s="14">
        <f t="shared" si="155"/>
        <v>0</v>
      </c>
      <c r="K613" s="14">
        <f t="shared" si="155"/>
        <v>0</v>
      </c>
      <c r="L613" s="14">
        <f t="shared" si="155"/>
        <v>0</v>
      </c>
      <c r="M613" s="14">
        <f t="shared" si="155"/>
        <v>0</v>
      </c>
      <c r="N613" s="142"/>
      <c r="O613" s="139"/>
    </row>
    <row r="614" spans="1:16" ht="45" x14ac:dyDescent="0.2">
      <c r="A614" s="150"/>
      <c r="B614" s="105"/>
      <c r="C614" s="140"/>
      <c r="D614" s="73" t="s">
        <v>1</v>
      </c>
      <c r="E614" s="14">
        <v>0</v>
      </c>
      <c r="F614" s="14">
        <f t="shared" si="153"/>
        <v>0</v>
      </c>
      <c r="G614" s="13">
        <v>0</v>
      </c>
      <c r="H614" s="13">
        <v>0</v>
      </c>
      <c r="I614" s="13">
        <v>0</v>
      </c>
      <c r="J614" s="13">
        <v>0</v>
      </c>
      <c r="K614" s="13">
        <v>0</v>
      </c>
      <c r="L614" s="13">
        <v>0</v>
      </c>
      <c r="M614" s="13">
        <v>0</v>
      </c>
      <c r="N614" s="143"/>
      <c r="O614" s="140"/>
    </row>
    <row r="615" spans="1:16" ht="45" x14ac:dyDescent="0.2">
      <c r="A615" s="150"/>
      <c r="B615" s="105"/>
      <c r="C615" s="140"/>
      <c r="D615" s="73" t="s">
        <v>7</v>
      </c>
      <c r="E615" s="14">
        <v>0</v>
      </c>
      <c r="F615" s="14">
        <f t="shared" si="153"/>
        <v>97</v>
      </c>
      <c r="G615" s="13">
        <v>97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43"/>
      <c r="O615" s="140"/>
    </row>
    <row r="616" spans="1:16" ht="45" x14ac:dyDescent="0.2">
      <c r="A616" s="150"/>
      <c r="B616" s="105"/>
      <c r="C616" s="140"/>
      <c r="D616" s="73" t="s">
        <v>16</v>
      </c>
      <c r="E616" s="14">
        <v>0</v>
      </c>
      <c r="F616" s="14">
        <f t="shared" si="153"/>
        <v>52.5</v>
      </c>
      <c r="G616" s="13">
        <v>52.5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143"/>
      <c r="O616" s="140"/>
    </row>
    <row r="617" spans="1:16" ht="30" x14ac:dyDescent="0.2">
      <c r="A617" s="151"/>
      <c r="B617" s="106"/>
      <c r="C617" s="141"/>
      <c r="D617" s="73" t="s">
        <v>30</v>
      </c>
      <c r="E617" s="14">
        <v>0</v>
      </c>
      <c r="F617" s="14">
        <f t="shared" si="153"/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44"/>
      <c r="O617" s="141"/>
    </row>
    <row r="618" spans="1:16" ht="15" customHeight="1" x14ac:dyDescent="0.2">
      <c r="A618" s="149" t="s">
        <v>32</v>
      </c>
      <c r="B618" s="104" t="s">
        <v>61</v>
      </c>
      <c r="C618" s="139"/>
      <c r="D618" s="73" t="s">
        <v>2</v>
      </c>
      <c r="E618" s="14">
        <f>SUM(E619:E622)</f>
        <v>0</v>
      </c>
      <c r="F618" s="14">
        <f t="shared" si="153"/>
        <v>42316.41</v>
      </c>
      <c r="G618" s="14">
        <f t="shared" ref="G618:M618" si="156">SUM(G619:G622)</f>
        <v>42316.41</v>
      </c>
      <c r="H618" s="14">
        <f t="shared" si="156"/>
        <v>0</v>
      </c>
      <c r="I618" s="14">
        <f t="shared" si="156"/>
        <v>0</v>
      </c>
      <c r="J618" s="14">
        <f t="shared" si="156"/>
        <v>0</v>
      </c>
      <c r="K618" s="14">
        <f t="shared" si="156"/>
        <v>0</v>
      </c>
      <c r="L618" s="14">
        <f t="shared" si="156"/>
        <v>0</v>
      </c>
      <c r="M618" s="14">
        <f t="shared" si="156"/>
        <v>0</v>
      </c>
      <c r="N618" s="142"/>
      <c r="O618" s="139"/>
    </row>
    <row r="619" spans="1:16" ht="45" x14ac:dyDescent="0.2">
      <c r="A619" s="150"/>
      <c r="B619" s="105"/>
      <c r="C619" s="140"/>
      <c r="D619" s="73" t="s">
        <v>1</v>
      </c>
      <c r="E619" s="14">
        <v>0</v>
      </c>
      <c r="F619" s="14">
        <f t="shared" si="153"/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  <c r="N619" s="143"/>
      <c r="O619" s="140"/>
    </row>
    <row r="620" spans="1:16" ht="40.5" customHeight="1" x14ac:dyDescent="0.2">
      <c r="A620" s="150"/>
      <c r="B620" s="105"/>
      <c r="C620" s="140"/>
      <c r="D620" s="5" t="s">
        <v>7</v>
      </c>
      <c r="E620" s="14">
        <v>0</v>
      </c>
      <c r="F620" s="14">
        <f t="shared" si="153"/>
        <v>26988.91</v>
      </c>
      <c r="G620" s="13">
        <v>26988.91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143"/>
      <c r="O620" s="140"/>
    </row>
    <row r="621" spans="1:16" ht="45" x14ac:dyDescent="0.2">
      <c r="A621" s="150"/>
      <c r="B621" s="105"/>
      <c r="C621" s="140"/>
      <c r="D621" s="73" t="s">
        <v>16</v>
      </c>
      <c r="E621" s="14">
        <v>0</v>
      </c>
      <c r="F621" s="14">
        <f t="shared" si="153"/>
        <v>15327.5</v>
      </c>
      <c r="G621" s="13">
        <v>15327.5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  <c r="N621" s="143"/>
      <c r="O621" s="140"/>
      <c r="P621" s="6" t="s">
        <v>377</v>
      </c>
    </row>
    <row r="622" spans="1:16" ht="27" x14ac:dyDescent="0.2">
      <c r="A622" s="151"/>
      <c r="B622" s="106"/>
      <c r="C622" s="141"/>
      <c r="D622" s="5" t="s">
        <v>30</v>
      </c>
      <c r="E622" s="14">
        <v>0</v>
      </c>
      <c r="F622" s="14">
        <f t="shared" si="153"/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144"/>
      <c r="O622" s="141"/>
    </row>
    <row r="623" spans="1:16" ht="15" customHeight="1" x14ac:dyDescent="0.2">
      <c r="A623" s="149" t="s">
        <v>193</v>
      </c>
      <c r="B623" s="104" t="s">
        <v>378</v>
      </c>
      <c r="C623" s="139"/>
      <c r="D623" s="73" t="s">
        <v>2</v>
      </c>
      <c r="E623" s="14">
        <f>SUM(E624:E627)</f>
        <v>0</v>
      </c>
      <c r="F623" s="14">
        <f t="shared" si="153"/>
        <v>5000</v>
      </c>
      <c r="G623" s="14">
        <f t="shared" ref="G623:M623" si="157">SUM(G624:G627)</f>
        <v>0</v>
      </c>
      <c r="H623" s="14">
        <f t="shared" si="157"/>
        <v>5000</v>
      </c>
      <c r="I623" s="14">
        <f t="shared" si="157"/>
        <v>0</v>
      </c>
      <c r="J623" s="14">
        <f t="shared" si="157"/>
        <v>0</v>
      </c>
      <c r="K623" s="14">
        <f t="shared" si="157"/>
        <v>0</v>
      </c>
      <c r="L623" s="14">
        <f t="shared" si="157"/>
        <v>0</v>
      </c>
      <c r="M623" s="14">
        <f t="shared" si="157"/>
        <v>0</v>
      </c>
      <c r="N623" s="142"/>
      <c r="O623" s="139"/>
    </row>
    <row r="624" spans="1:16" ht="45" x14ac:dyDescent="0.2">
      <c r="A624" s="150"/>
      <c r="B624" s="105"/>
      <c r="C624" s="140"/>
      <c r="D624" s="73" t="s">
        <v>1</v>
      </c>
      <c r="E624" s="14">
        <v>0</v>
      </c>
      <c r="F624" s="14">
        <f t="shared" si="153"/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43"/>
      <c r="O624" s="140"/>
    </row>
    <row r="625" spans="1:16" ht="40.5" customHeight="1" x14ac:dyDescent="0.2">
      <c r="A625" s="150"/>
      <c r="B625" s="105"/>
      <c r="C625" s="140"/>
      <c r="D625" s="5" t="s">
        <v>7</v>
      </c>
      <c r="E625" s="14">
        <v>0</v>
      </c>
      <c r="F625" s="14">
        <f t="shared" si="153"/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  <c r="N625" s="143"/>
      <c r="O625" s="140"/>
    </row>
    <row r="626" spans="1:16" ht="45" x14ac:dyDescent="0.2">
      <c r="A626" s="150"/>
      <c r="B626" s="105"/>
      <c r="C626" s="140"/>
      <c r="D626" s="73" t="s">
        <v>16</v>
      </c>
      <c r="E626" s="14">
        <v>0</v>
      </c>
      <c r="F626" s="14">
        <f t="shared" si="153"/>
        <v>5000</v>
      </c>
      <c r="G626" s="13">
        <v>0</v>
      </c>
      <c r="H626" s="13">
        <v>5000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143"/>
      <c r="O626" s="140"/>
    </row>
    <row r="627" spans="1:16" ht="27" x14ac:dyDescent="0.2">
      <c r="A627" s="151"/>
      <c r="B627" s="106"/>
      <c r="C627" s="141"/>
      <c r="D627" s="5" t="s">
        <v>30</v>
      </c>
      <c r="E627" s="14">
        <v>0</v>
      </c>
      <c r="F627" s="14">
        <f>SUM(G627:K627)</f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44"/>
      <c r="O627" s="141"/>
    </row>
    <row r="628" spans="1:16" ht="15" customHeight="1" x14ac:dyDescent="0.2">
      <c r="A628" s="149" t="s">
        <v>203</v>
      </c>
      <c r="B628" s="104" t="s">
        <v>379</v>
      </c>
      <c r="C628" s="139"/>
      <c r="D628" s="73" t="s">
        <v>2</v>
      </c>
      <c r="E628" s="14">
        <f>SUM(E629:E632)</f>
        <v>0</v>
      </c>
      <c r="F628" s="14">
        <f>SUM(G628:K628)</f>
        <v>1500</v>
      </c>
      <c r="G628" s="14">
        <f t="shared" ref="G628:M628" si="158">SUM(G629:G632)</f>
        <v>0</v>
      </c>
      <c r="H628" s="14">
        <f t="shared" si="158"/>
        <v>1500</v>
      </c>
      <c r="I628" s="14">
        <f t="shared" si="158"/>
        <v>0</v>
      </c>
      <c r="J628" s="14">
        <f t="shared" si="158"/>
        <v>0</v>
      </c>
      <c r="K628" s="14">
        <f t="shared" si="158"/>
        <v>0</v>
      </c>
      <c r="L628" s="14">
        <f t="shared" si="158"/>
        <v>0</v>
      </c>
      <c r="M628" s="14">
        <f t="shared" si="158"/>
        <v>0</v>
      </c>
      <c r="N628" s="142"/>
      <c r="O628" s="139"/>
    </row>
    <row r="629" spans="1:16" ht="45" x14ac:dyDescent="0.2">
      <c r="A629" s="150"/>
      <c r="B629" s="105"/>
      <c r="C629" s="140"/>
      <c r="D629" s="73" t="s">
        <v>1</v>
      </c>
      <c r="E629" s="14">
        <v>0</v>
      </c>
      <c r="F629" s="14">
        <f>SUM(G629:K629)</f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43"/>
      <c r="O629" s="140"/>
    </row>
    <row r="630" spans="1:16" ht="40.5" customHeight="1" x14ac:dyDescent="0.2">
      <c r="A630" s="150"/>
      <c r="B630" s="105"/>
      <c r="C630" s="140"/>
      <c r="D630" s="5" t="s">
        <v>7</v>
      </c>
      <c r="E630" s="14">
        <v>0</v>
      </c>
      <c r="F630" s="14">
        <f>SUM(G630:K630)</f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43"/>
      <c r="O630" s="140"/>
    </row>
    <row r="631" spans="1:16" ht="45" x14ac:dyDescent="0.2">
      <c r="A631" s="150"/>
      <c r="B631" s="105"/>
      <c r="C631" s="140"/>
      <c r="D631" s="73" t="s">
        <v>16</v>
      </c>
      <c r="E631" s="14">
        <v>0</v>
      </c>
      <c r="F631" s="14">
        <v>1500</v>
      </c>
      <c r="G631" s="13">
        <v>0</v>
      </c>
      <c r="H631" s="13">
        <v>1500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  <c r="N631" s="143"/>
      <c r="O631" s="140"/>
      <c r="P631" s="6" t="s">
        <v>376</v>
      </c>
    </row>
    <row r="632" spans="1:16" ht="27" x14ac:dyDescent="0.2">
      <c r="A632" s="151"/>
      <c r="B632" s="106"/>
      <c r="C632" s="141"/>
      <c r="D632" s="5" t="s">
        <v>30</v>
      </c>
      <c r="E632" s="14">
        <v>0</v>
      </c>
      <c r="F632" s="14">
        <f>SUM(G632:K632)</f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44"/>
      <c r="O632" s="141"/>
    </row>
    <row r="633" spans="1:16" ht="15" x14ac:dyDescent="0.2">
      <c r="A633" s="153" t="s">
        <v>10</v>
      </c>
      <c r="B633" s="152" t="s">
        <v>62</v>
      </c>
      <c r="C633" s="137" t="s">
        <v>43</v>
      </c>
      <c r="D633" s="77" t="s">
        <v>2</v>
      </c>
      <c r="E633" s="37">
        <f>SUM(E634:E637)</f>
        <v>113569.7</v>
      </c>
      <c r="F633" s="78">
        <f>SUM(G633:K633)</f>
        <v>653138.80000000005</v>
      </c>
      <c r="G633" s="37">
        <f t="shared" ref="G633:M633" si="159">SUM(G634:G637)</f>
        <v>143138.79999999999</v>
      </c>
      <c r="H633" s="37">
        <f t="shared" si="159"/>
        <v>172000</v>
      </c>
      <c r="I633" s="37">
        <f t="shared" si="159"/>
        <v>169000</v>
      </c>
      <c r="J633" s="37">
        <f t="shared" si="159"/>
        <v>169000</v>
      </c>
      <c r="K633" s="37">
        <f t="shared" si="159"/>
        <v>0</v>
      </c>
      <c r="L633" s="37">
        <f t="shared" si="159"/>
        <v>0</v>
      </c>
      <c r="M633" s="37">
        <f t="shared" si="159"/>
        <v>0</v>
      </c>
      <c r="N633" s="138" t="s">
        <v>77</v>
      </c>
      <c r="O633" s="127" t="s">
        <v>384</v>
      </c>
    </row>
    <row r="634" spans="1:16" ht="45" x14ac:dyDescent="0.2">
      <c r="A634" s="153"/>
      <c r="B634" s="152"/>
      <c r="C634" s="137"/>
      <c r="D634" s="77" t="s">
        <v>1</v>
      </c>
      <c r="E634" s="37">
        <f t="shared" ref="E634:K634" si="160">E639+E644+E649+E654</f>
        <v>0</v>
      </c>
      <c r="F634" s="78">
        <f>SUM(G634:K634)</f>
        <v>0</v>
      </c>
      <c r="G634" s="37">
        <f t="shared" si="160"/>
        <v>0</v>
      </c>
      <c r="H634" s="37">
        <f t="shared" si="160"/>
        <v>0</v>
      </c>
      <c r="I634" s="37">
        <f t="shared" si="160"/>
        <v>0</v>
      </c>
      <c r="J634" s="37">
        <f t="shared" si="160"/>
        <v>0</v>
      </c>
      <c r="K634" s="37">
        <f t="shared" si="160"/>
        <v>0</v>
      </c>
      <c r="L634" s="37">
        <f t="shared" ref="L634:M637" si="161">L639+L644+L649+L654</f>
        <v>0</v>
      </c>
      <c r="M634" s="37">
        <f t="shared" si="161"/>
        <v>0</v>
      </c>
      <c r="N634" s="138"/>
      <c r="O634" s="128"/>
    </row>
    <row r="635" spans="1:16" ht="63.75" customHeight="1" x14ac:dyDescent="0.2">
      <c r="A635" s="153"/>
      <c r="B635" s="152"/>
      <c r="C635" s="137"/>
      <c r="D635" s="77" t="s">
        <v>7</v>
      </c>
      <c r="E635" s="37">
        <f t="shared" ref="E635:F637" si="162">E640+E645+E650+E655</f>
        <v>0</v>
      </c>
      <c r="F635" s="78">
        <f>SUM(G635:K635)</f>
        <v>0</v>
      </c>
      <c r="G635" s="37">
        <f t="shared" ref="G635:K637" si="163">G640+G645+G650+G655</f>
        <v>0</v>
      </c>
      <c r="H635" s="37">
        <f t="shared" si="163"/>
        <v>0</v>
      </c>
      <c r="I635" s="37">
        <f t="shared" si="163"/>
        <v>0</v>
      </c>
      <c r="J635" s="37">
        <f t="shared" si="163"/>
        <v>0</v>
      </c>
      <c r="K635" s="37">
        <f t="shared" si="163"/>
        <v>0</v>
      </c>
      <c r="L635" s="37">
        <f t="shared" si="161"/>
        <v>0</v>
      </c>
      <c r="M635" s="37">
        <f t="shared" si="161"/>
        <v>0</v>
      </c>
      <c r="N635" s="138"/>
      <c r="O635" s="128"/>
    </row>
    <row r="636" spans="1:16" ht="60" x14ac:dyDescent="0.2">
      <c r="A636" s="153"/>
      <c r="B636" s="152"/>
      <c r="C636" s="137"/>
      <c r="D636" s="77" t="s">
        <v>16</v>
      </c>
      <c r="E636" s="37">
        <f t="shared" si="162"/>
        <v>113569.7</v>
      </c>
      <c r="F636" s="78">
        <f>SUM(G636:K636)</f>
        <v>653138.80000000005</v>
      </c>
      <c r="G636" s="37">
        <f t="shared" si="163"/>
        <v>143138.79999999999</v>
      </c>
      <c r="H636" s="37">
        <f t="shared" si="163"/>
        <v>172000</v>
      </c>
      <c r="I636" s="37">
        <f t="shared" si="163"/>
        <v>169000</v>
      </c>
      <c r="J636" s="37">
        <f t="shared" si="163"/>
        <v>169000</v>
      </c>
      <c r="K636" s="37">
        <f t="shared" si="163"/>
        <v>0</v>
      </c>
      <c r="L636" s="37">
        <f t="shared" si="161"/>
        <v>0</v>
      </c>
      <c r="M636" s="37">
        <f t="shared" si="161"/>
        <v>0</v>
      </c>
      <c r="N636" s="138"/>
      <c r="O636" s="128"/>
    </row>
    <row r="637" spans="1:16" ht="37.5" customHeight="1" x14ac:dyDescent="0.2">
      <c r="A637" s="153"/>
      <c r="B637" s="152"/>
      <c r="C637" s="137"/>
      <c r="D637" s="77" t="s">
        <v>44</v>
      </c>
      <c r="E637" s="37">
        <f t="shared" si="162"/>
        <v>0</v>
      </c>
      <c r="F637" s="37">
        <f t="shared" si="162"/>
        <v>0</v>
      </c>
      <c r="G637" s="37">
        <f t="shared" si="163"/>
        <v>0</v>
      </c>
      <c r="H637" s="37">
        <f t="shared" si="163"/>
        <v>0</v>
      </c>
      <c r="I637" s="37">
        <f t="shared" si="163"/>
        <v>0</v>
      </c>
      <c r="J637" s="37">
        <f t="shared" si="163"/>
        <v>0</v>
      </c>
      <c r="K637" s="37">
        <f t="shared" si="163"/>
        <v>0</v>
      </c>
      <c r="L637" s="37">
        <f t="shared" si="161"/>
        <v>0</v>
      </c>
      <c r="M637" s="37">
        <f t="shared" si="161"/>
        <v>0</v>
      </c>
      <c r="N637" s="138"/>
      <c r="O637" s="129"/>
    </row>
    <row r="638" spans="1:16" ht="15" x14ac:dyDescent="0.2">
      <c r="A638" s="149" t="s">
        <v>13</v>
      </c>
      <c r="B638" s="104" t="s">
        <v>63</v>
      </c>
      <c r="C638" s="139"/>
      <c r="D638" s="73" t="s">
        <v>2</v>
      </c>
      <c r="E638" s="14">
        <f>SUM(E639:E642)</f>
        <v>0</v>
      </c>
      <c r="F638" s="14">
        <f>SUM(G638:K638)</f>
        <v>28800</v>
      </c>
      <c r="G638" s="14">
        <f t="shared" ref="G638:M638" si="164">SUM(G639:G642)</f>
        <v>0</v>
      </c>
      <c r="H638" s="14">
        <f t="shared" si="164"/>
        <v>0</v>
      </c>
      <c r="I638" s="14">
        <f t="shared" si="164"/>
        <v>14400</v>
      </c>
      <c r="J638" s="14">
        <f t="shared" si="164"/>
        <v>14400</v>
      </c>
      <c r="K638" s="14">
        <f t="shared" si="164"/>
        <v>0</v>
      </c>
      <c r="L638" s="14">
        <f t="shared" si="164"/>
        <v>0</v>
      </c>
      <c r="M638" s="14">
        <f t="shared" si="164"/>
        <v>0</v>
      </c>
      <c r="N638" s="142"/>
      <c r="O638" s="139"/>
    </row>
    <row r="639" spans="1:16" ht="45" x14ac:dyDescent="0.2">
      <c r="A639" s="150"/>
      <c r="B639" s="105"/>
      <c r="C639" s="140"/>
      <c r="D639" s="73" t="s">
        <v>1</v>
      </c>
      <c r="E639" s="14">
        <v>0</v>
      </c>
      <c r="F639" s="14">
        <f>SUM(G639:K639)</f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43"/>
      <c r="O639" s="140"/>
    </row>
    <row r="640" spans="1:16" ht="45" x14ac:dyDescent="0.2">
      <c r="A640" s="150"/>
      <c r="B640" s="105"/>
      <c r="C640" s="140"/>
      <c r="D640" s="73" t="s">
        <v>7</v>
      </c>
      <c r="E640" s="14">
        <v>0</v>
      </c>
      <c r="F640" s="14">
        <f>SUM(G640:K640)</f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43"/>
      <c r="O640" s="140"/>
    </row>
    <row r="641" spans="1:16" ht="45" x14ac:dyDescent="0.2">
      <c r="A641" s="150"/>
      <c r="B641" s="105"/>
      <c r="C641" s="140"/>
      <c r="D641" s="73" t="s">
        <v>16</v>
      </c>
      <c r="E641" s="14">
        <v>0</v>
      </c>
      <c r="F641" s="14">
        <f>SUM(G641:K641)</f>
        <v>28800</v>
      </c>
      <c r="G641" s="13">
        <v>0</v>
      </c>
      <c r="H641" s="13">
        <v>0</v>
      </c>
      <c r="I641" s="13">
        <v>14400</v>
      </c>
      <c r="J641" s="13">
        <v>14400</v>
      </c>
      <c r="K641" s="13">
        <v>0</v>
      </c>
      <c r="L641" s="13">
        <v>0</v>
      </c>
      <c r="M641" s="13">
        <v>0</v>
      </c>
      <c r="N641" s="143"/>
      <c r="O641" s="140"/>
    </row>
    <row r="642" spans="1:16" ht="30" x14ac:dyDescent="0.2">
      <c r="A642" s="151"/>
      <c r="B642" s="106"/>
      <c r="C642" s="141"/>
      <c r="D642" s="73" t="s">
        <v>30</v>
      </c>
      <c r="E642" s="14">
        <v>0</v>
      </c>
      <c r="F642" s="14">
        <f>SUM(G642:K642)</f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  <c r="N642" s="144"/>
      <c r="O642" s="141"/>
    </row>
    <row r="643" spans="1:16" ht="15" x14ac:dyDescent="0.2">
      <c r="A643" s="149" t="s">
        <v>29</v>
      </c>
      <c r="B643" s="104" t="s">
        <v>59</v>
      </c>
      <c r="C643" s="139"/>
      <c r="D643" s="73" t="s">
        <v>2</v>
      </c>
      <c r="E643" s="14">
        <f>SUM(E644:E647)</f>
        <v>0</v>
      </c>
      <c r="F643" s="14">
        <f t="shared" ref="F643:F652" si="165">SUM(G643:K643)</f>
        <v>0</v>
      </c>
      <c r="G643" s="14">
        <f t="shared" ref="G643:M643" si="166">SUM(G644:G647)</f>
        <v>0</v>
      </c>
      <c r="H643" s="14">
        <f t="shared" si="166"/>
        <v>0</v>
      </c>
      <c r="I643" s="14">
        <f t="shared" si="166"/>
        <v>0</v>
      </c>
      <c r="J643" s="14">
        <f t="shared" si="166"/>
        <v>0</v>
      </c>
      <c r="K643" s="14">
        <f t="shared" si="166"/>
        <v>0</v>
      </c>
      <c r="L643" s="14">
        <f t="shared" si="166"/>
        <v>0</v>
      </c>
      <c r="M643" s="14">
        <f t="shared" si="166"/>
        <v>0</v>
      </c>
      <c r="N643" s="142"/>
      <c r="O643" s="139"/>
    </row>
    <row r="644" spans="1:16" ht="45" x14ac:dyDescent="0.2">
      <c r="A644" s="150"/>
      <c r="B644" s="105"/>
      <c r="C644" s="140"/>
      <c r="D644" s="73" t="s">
        <v>1</v>
      </c>
      <c r="E644" s="14">
        <v>0</v>
      </c>
      <c r="F644" s="14">
        <f t="shared" si="165"/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  <c r="N644" s="143"/>
      <c r="O644" s="140"/>
    </row>
    <row r="645" spans="1:16" ht="45" x14ac:dyDescent="0.2">
      <c r="A645" s="150"/>
      <c r="B645" s="105"/>
      <c r="C645" s="140"/>
      <c r="D645" s="73" t="s">
        <v>7</v>
      </c>
      <c r="E645" s="14">
        <v>0</v>
      </c>
      <c r="F645" s="14">
        <f t="shared" si="165"/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  <c r="N645" s="143"/>
      <c r="O645" s="140"/>
    </row>
    <row r="646" spans="1:16" ht="45" x14ac:dyDescent="0.2">
      <c r="A646" s="150"/>
      <c r="B646" s="105"/>
      <c r="C646" s="140"/>
      <c r="D646" s="73" t="s">
        <v>16</v>
      </c>
      <c r="E646" s="14">
        <v>0</v>
      </c>
      <c r="F646" s="14">
        <f t="shared" si="165"/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43"/>
      <c r="O646" s="140"/>
    </row>
    <row r="647" spans="1:16" ht="30" x14ac:dyDescent="0.2">
      <c r="A647" s="151"/>
      <c r="B647" s="106"/>
      <c r="C647" s="141"/>
      <c r="D647" s="73" t="s">
        <v>30</v>
      </c>
      <c r="E647" s="14">
        <v>0</v>
      </c>
      <c r="F647" s="14">
        <f t="shared" si="165"/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0</v>
      </c>
      <c r="N647" s="144"/>
      <c r="O647" s="141"/>
    </row>
    <row r="648" spans="1:16" ht="15" x14ac:dyDescent="0.2">
      <c r="A648" s="149" t="s">
        <v>33</v>
      </c>
      <c r="B648" s="104" t="s">
        <v>159</v>
      </c>
      <c r="C648" s="139"/>
      <c r="D648" s="73" t="s">
        <v>2</v>
      </c>
      <c r="E648" s="14">
        <f>SUM(E649:E652)</f>
        <v>113569.7</v>
      </c>
      <c r="F648" s="14">
        <f t="shared" si="165"/>
        <v>605138.80000000005</v>
      </c>
      <c r="G648" s="14">
        <f t="shared" ref="G648:M648" si="167">SUM(G649:G652)</f>
        <v>135938.79999999999</v>
      </c>
      <c r="H648" s="14">
        <f t="shared" si="167"/>
        <v>160000</v>
      </c>
      <c r="I648" s="14">
        <f t="shared" si="167"/>
        <v>154600</v>
      </c>
      <c r="J648" s="14">
        <f t="shared" si="167"/>
        <v>154600</v>
      </c>
      <c r="K648" s="14">
        <f t="shared" si="167"/>
        <v>0</v>
      </c>
      <c r="L648" s="14">
        <f t="shared" si="167"/>
        <v>0</v>
      </c>
      <c r="M648" s="14">
        <f t="shared" si="167"/>
        <v>0</v>
      </c>
      <c r="N648" s="142"/>
      <c r="O648" s="139"/>
    </row>
    <row r="649" spans="1:16" ht="45" x14ac:dyDescent="0.2">
      <c r="A649" s="150"/>
      <c r="B649" s="105"/>
      <c r="C649" s="140"/>
      <c r="D649" s="73" t="s">
        <v>1</v>
      </c>
      <c r="E649" s="14">
        <v>0</v>
      </c>
      <c r="F649" s="14">
        <f t="shared" si="165"/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43"/>
      <c r="O649" s="140"/>
    </row>
    <row r="650" spans="1:16" ht="45" x14ac:dyDescent="0.2">
      <c r="A650" s="150"/>
      <c r="B650" s="105"/>
      <c r="C650" s="140"/>
      <c r="D650" s="73" t="s">
        <v>7</v>
      </c>
      <c r="E650" s="14">
        <v>0</v>
      </c>
      <c r="F650" s="14">
        <f t="shared" si="165"/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43"/>
      <c r="O650" s="140"/>
    </row>
    <row r="651" spans="1:16" ht="45" x14ac:dyDescent="0.2">
      <c r="A651" s="150"/>
      <c r="B651" s="105"/>
      <c r="C651" s="140"/>
      <c r="D651" s="73" t="s">
        <v>16</v>
      </c>
      <c r="E651" s="14">
        <v>113569.7</v>
      </c>
      <c r="F651" s="14">
        <f t="shared" si="165"/>
        <v>605138.80000000005</v>
      </c>
      <c r="G651" s="13">
        <v>135938.79999999999</v>
      </c>
      <c r="H651" s="13">
        <v>160000</v>
      </c>
      <c r="I651" s="13">
        <v>154600</v>
      </c>
      <c r="J651" s="13">
        <v>154600</v>
      </c>
      <c r="K651" s="13">
        <v>0</v>
      </c>
      <c r="L651" s="13">
        <v>0</v>
      </c>
      <c r="M651" s="13">
        <v>0</v>
      </c>
      <c r="N651" s="143"/>
      <c r="O651" s="140"/>
      <c r="P651" s="6" t="s">
        <v>415</v>
      </c>
    </row>
    <row r="652" spans="1:16" ht="30" x14ac:dyDescent="0.2">
      <c r="A652" s="151"/>
      <c r="B652" s="106"/>
      <c r="C652" s="141"/>
      <c r="D652" s="73" t="s">
        <v>30</v>
      </c>
      <c r="E652" s="14">
        <v>0</v>
      </c>
      <c r="F652" s="14">
        <f t="shared" si="165"/>
        <v>0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  <c r="N652" s="144"/>
      <c r="O652" s="141"/>
    </row>
    <row r="653" spans="1:16" ht="15" customHeight="1" x14ac:dyDescent="0.2">
      <c r="A653" s="149" t="s">
        <v>125</v>
      </c>
      <c r="B653" s="104" t="s">
        <v>166</v>
      </c>
      <c r="C653" s="139"/>
      <c r="D653" s="73" t="s">
        <v>2</v>
      </c>
      <c r="E653" s="14">
        <f>SUM(E654:E657)</f>
        <v>0</v>
      </c>
      <c r="F653" s="14">
        <f t="shared" ref="F653:F661" si="168">SUM(G653:K653)</f>
        <v>19200</v>
      </c>
      <c r="G653" s="14">
        <f t="shared" ref="G653:M653" si="169">SUM(G654:G657)</f>
        <v>7200</v>
      </c>
      <c r="H653" s="14">
        <f t="shared" si="169"/>
        <v>12000</v>
      </c>
      <c r="I653" s="14">
        <f t="shared" si="169"/>
        <v>0</v>
      </c>
      <c r="J653" s="14">
        <f t="shared" si="169"/>
        <v>0</v>
      </c>
      <c r="K653" s="14">
        <f t="shared" si="169"/>
        <v>0</v>
      </c>
      <c r="L653" s="14">
        <f t="shared" si="169"/>
        <v>0</v>
      </c>
      <c r="M653" s="14">
        <f t="shared" si="169"/>
        <v>0</v>
      </c>
      <c r="N653" s="138"/>
      <c r="O653" s="145"/>
    </row>
    <row r="654" spans="1:16" ht="45" x14ac:dyDescent="0.2">
      <c r="A654" s="150"/>
      <c r="B654" s="105"/>
      <c r="C654" s="140"/>
      <c r="D654" s="73" t="s">
        <v>1</v>
      </c>
      <c r="E654" s="14">
        <v>0</v>
      </c>
      <c r="F654" s="14">
        <f t="shared" si="168"/>
        <v>0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8"/>
      <c r="O654" s="145"/>
    </row>
    <row r="655" spans="1:16" ht="45" x14ac:dyDescent="0.2">
      <c r="A655" s="150"/>
      <c r="B655" s="105"/>
      <c r="C655" s="140"/>
      <c r="D655" s="73" t="s">
        <v>7</v>
      </c>
      <c r="E655" s="14">
        <v>0</v>
      </c>
      <c r="F655" s="14">
        <f t="shared" si="168"/>
        <v>0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38"/>
      <c r="O655" s="145"/>
    </row>
    <row r="656" spans="1:16" ht="45" x14ac:dyDescent="0.2">
      <c r="A656" s="150"/>
      <c r="B656" s="105"/>
      <c r="C656" s="140"/>
      <c r="D656" s="73" t="s">
        <v>16</v>
      </c>
      <c r="E656" s="14">
        <v>0</v>
      </c>
      <c r="F656" s="14">
        <f t="shared" si="168"/>
        <v>19200</v>
      </c>
      <c r="G656" s="13">
        <v>7200</v>
      </c>
      <c r="H656" s="13">
        <v>12000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38"/>
      <c r="O656" s="145"/>
      <c r="P656" s="6" t="s">
        <v>414</v>
      </c>
    </row>
    <row r="657" spans="1:15" ht="30" x14ac:dyDescent="0.2">
      <c r="A657" s="151"/>
      <c r="B657" s="106"/>
      <c r="C657" s="141"/>
      <c r="D657" s="73" t="s">
        <v>30</v>
      </c>
      <c r="E657" s="14">
        <v>0</v>
      </c>
      <c r="F657" s="14">
        <f t="shared" si="168"/>
        <v>0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138"/>
      <c r="O657" s="145"/>
    </row>
    <row r="658" spans="1:15" ht="15" x14ac:dyDescent="0.2">
      <c r="A658" s="153" t="s">
        <v>51</v>
      </c>
      <c r="B658" s="152" t="s">
        <v>167</v>
      </c>
      <c r="C658" s="137" t="s">
        <v>43</v>
      </c>
      <c r="D658" s="77" t="s">
        <v>2</v>
      </c>
      <c r="E658" s="37">
        <f>E663</f>
        <v>11700</v>
      </c>
      <c r="F658" s="78">
        <f t="shared" si="168"/>
        <v>85723.540000000008</v>
      </c>
      <c r="G658" s="37">
        <f>G663+G668</f>
        <v>64051.54</v>
      </c>
      <c r="H658" s="37">
        <f t="shared" ref="H658:M659" si="170">H663</f>
        <v>21672</v>
      </c>
      <c r="I658" s="37">
        <f t="shared" si="170"/>
        <v>0</v>
      </c>
      <c r="J658" s="37">
        <f t="shared" si="170"/>
        <v>0</v>
      </c>
      <c r="K658" s="37">
        <f t="shared" si="170"/>
        <v>0</v>
      </c>
      <c r="L658" s="37">
        <f t="shared" si="170"/>
        <v>0</v>
      </c>
      <c r="M658" s="37">
        <f t="shared" si="170"/>
        <v>0</v>
      </c>
      <c r="N658" s="138" t="s">
        <v>77</v>
      </c>
      <c r="O658" s="104" t="s">
        <v>383</v>
      </c>
    </row>
    <row r="659" spans="1:15" ht="45" x14ac:dyDescent="0.2">
      <c r="A659" s="153"/>
      <c r="B659" s="152"/>
      <c r="C659" s="137"/>
      <c r="D659" s="77" t="s">
        <v>1</v>
      </c>
      <c r="E659" s="37">
        <f>E664</f>
        <v>0</v>
      </c>
      <c r="F659" s="78">
        <f t="shared" si="168"/>
        <v>0</v>
      </c>
      <c r="G659" s="37">
        <f>G664</f>
        <v>0</v>
      </c>
      <c r="H659" s="37">
        <f t="shared" si="170"/>
        <v>0</v>
      </c>
      <c r="I659" s="37">
        <f t="shared" si="170"/>
        <v>0</v>
      </c>
      <c r="J659" s="37">
        <f t="shared" si="170"/>
        <v>0</v>
      </c>
      <c r="K659" s="37">
        <f t="shared" si="170"/>
        <v>0</v>
      </c>
      <c r="L659" s="37">
        <f t="shared" si="170"/>
        <v>0</v>
      </c>
      <c r="M659" s="37">
        <f t="shared" si="170"/>
        <v>0</v>
      </c>
      <c r="N659" s="138"/>
      <c r="O659" s="105"/>
    </row>
    <row r="660" spans="1:15" ht="60" x14ac:dyDescent="0.2">
      <c r="A660" s="153"/>
      <c r="B660" s="152"/>
      <c r="C660" s="137"/>
      <c r="D660" s="77" t="s">
        <v>7</v>
      </c>
      <c r="E660" s="37">
        <f>E665</f>
        <v>7441.2</v>
      </c>
      <c r="F660" s="78">
        <f t="shared" si="168"/>
        <v>41991.54</v>
      </c>
      <c r="G660" s="37">
        <f>G665+G670</f>
        <v>41991.54</v>
      </c>
      <c r="H660" s="37">
        <f t="shared" ref="G660:K662" si="171">H665</f>
        <v>0</v>
      </c>
      <c r="I660" s="37">
        <f t="shared" si="171"/>
        <v>0</v>
      </c>
      <c r="J660" s="37">
        <f t="shared" si="171"/>
        <v>0</v>
      </c>
      <c r="K660" s="37">
        <f t="shared" si="171"/>
        <v>0</v>
      </c>
      <c r="L660" s="37">
        <f t="shared" ref="L660:M662" si="172">L665</f>
        <v>0</v>
      </c>
      <c r="M660" s="37">
        <f t="shared" si="172"/>
        <v>0</v>
      </c>
      <c r="N660" s="138"/>
      <c r="O660" s="105"/>
    </row>
    <row r="661" spans="1:15" ht="60" x14ac:dyDescent="0.2">
      <c r="A661" s="153"/>
      <c r="B661" s="152"/>
      <c r="C661" s="137"/>
      <c r="D661" s="77" t="s">
        <v>16</v>
      </c>
      <c r="E661" s="37">
        <f>E666</f>
        <v>4258.8</v>
      </c>
      <c r="F661" s="78">
        <f t="shared" si="168"/>
        <v>43732</v>
      </c>
      <c r="G661" s="37">
        <f>G666+G671</f>
        <v>22060</v>
      </c>
      <c r="H661" s="37">
        <f t="shared" si="171"/>
        <v>21672</v>
      </c>
      <c r="I661" s="37">
        <f t="shared" si="171"/>
        <v>0</v>
      </c>
      <c r="J661" s="37">
        <f t="shared" si="171"/>
        <v>0</v>
      </c>
      <c r="K661" s="37">
        <f t="shared" si="171"/>
        <v>0</v>
      </c>
      <c r="L661" s="37">
        <f t="shared" si="172"/>
        <v>0</v>
      </c>
      <c r="M661" s="37">
        <f t="shared" si="172"/>
        <v>0</v>
      </c>
      <c r="N661" s="138"/>
      <c r="O661" s="105"/>
    </row>
    <row r="662" spans="1:15" ht="15" x14ac:dyDescent="0.2">
      <c r="A662" s="153"/>
      <c r="B662" s="152"/>
      <c r="C662" s="137"/>
      <c r="D662" s="77" t="s">
        <v>44</v>
      </c>
      <c r="E662" s="37">
        <f>E667</f>
        <v>0</v>
      </c>
      <c r="F662" s="37">
        <f>F667</f>
        <v>0</v>
      </c>
      <c r="G662" s="37">
        <f t="shared" si="171"/>
        <v>0</v>
      </c>
      <c r="H662" s="37">
        <f t="shared" si="171"/>
        <v>0</v>
      </c>
      <c r="I662" s="37">
        <f t="shared" si="171"/>
        <v>0</v>
      </c>
      <c r="J662" s="37">
        <f t="shared" si="171"/>
        <v>0</v>
      </c>
      <c r="K662" s="37">
        <f t="shared" si="171"/>
        <v>0</v>
      </c>
      <c r="L662" s="37">
        <f t="shared" si="172"/>
        <v>0</v>
      </c>
      <c r="M662" s="37">
        <f t="shared" si="172"/>
        <v>0</v>
      </c>
      <c r="N662" s="138"/>
      <c r="O662" s="106"/>
    </row>
    <row r="663" spans="1:15" ht="15" x14ac:dyDescent="0.2">
      <c r="A663" s="149" t="s">
        <v>53</v>
      </c>
      <c r="B663" s="104" t="s">
        <v>64</v>
      </c>
      <c r="C663" s="139"/>
      <c r="D663" s="73" t="s">
        <v>2</v>
      </c>
      <c r="E663" s="14">
        <f>SUM(E664:E667)</f>
        <v>11700</v>
      </c>
      <c r="F663" s="14">
        <f t="shared" ref="F663:F673" si="173">SUM(G663:K663)</f>
        <v>84723.540000000008</v>
      </c>
      <c r="G663" s="14">
        <f t="shared" ref="G663:M663" si="174">SUM(G664:G667)</f>
        <v>63051.54</v>
      </c>
      <c r="H663" s="14">
        <f t="shared" si="174"/>
        <v>21672</v>
      </c>
      <c r="I663" s="14">
        <f t="shared" si="174"/>
        <v>0</v>
      </c>
      <c r="J663" s="14">
        <f t="shared" si="174"/>
        <v>0</v>
      </c>
      <c r="K663" s="14">
        <f t="shared" si="174"/>
        <v>0</v>
      </c>
      <c r="L663" s="14">
        <f t="shared" si="174"/>
        <v>0</v>
      </c>
      <c r="M663" s="14">
        <f t="shared" si="174"/>
        <v>0</v>
      </c>
      <c r="N663" s="142"/>
      <c r="O663" s="139"/>
    </row>
    <row r="664" spans="1:15" ht="45" x14ac:dyDescent="0.2">
      <c r="A664" s="150"/>
      <c r="B664" s="105"/>
      <c r="C664" s="140"/>
      <c r="D664" s="73" t="s">
        <v>1</v>
      </c>
      <c r="E664" s="14">
        <v>0</v>
      </c>
      <c r="F664" s="14">
        <f t="shared" si="173"/>
        <v>0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43"/>
      <c r="O664" s="140"/>
    </row>
    <row r="665" spans="1:15" ht="45" x14ac:dyDescent="0.2">
      <c r="A665" s="150"/>
      <c r="B665" s="105"/>
      <c r="C665" s="140"/>
      <c r="D665" s="73" t="s">
        <v>7</v>
      </c>
      <c r="E665" s="14">
        <v>7441.2</v>
      </c>
      <c r="F665" s="14">
        <f t="shared" si="173"/>
        <v>41991.54</v>
      </c>
      <c r="G665" s="13">
        <v>41991.54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43"/>
      <c r="O665" s="140"/>
    </row>
    <row r="666" spans="1:15" ht="45" x14ac:dyDescent="0.2">
      <c r="A666" s="150"/>
      <c r="B666" s="105"/>
      <c r="C666" s="140"/>
      <c r="D666" s="73" t="s">
        <v>16</v>
      </c>
      <c r="E666" s="14">
        <v>4258.8</v>
      </c>
      <c r="F666" s="14">
        <f t="shared" si="173"/>
        <v>42732</v>
      </c>
      <c r="G666" s="13">
        <v>21060</v>
      </c>
      <c r="H666" s="13">
        <v>21672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43"/>
      <c r="O666" s="140"/>
    </row>
    <row r="667" spans="1:15" ht="30" x14ac:dyDescent="0.2">
      <c r="A667" s="151"/>
      <c r="B667" s="106"/>
      <c r="C667" s="141"/>
      <c r="D667" s="73" t="s">
        <v>30</v>
      </c>
      <c r="E667" s="14">
        <v>0</v>
      </c>
      <c r="F667" s="14">
        <f t="shared" si="173"/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44"/>
      <c r="O667" s="141"/>
    </row>
    <row r="668" spans="1:15" ht="15" x14ac:dyDescent="0.2">
      <c r="A668" s="149" t="s">
        <v>358</v>
      </c>
      <c r="B668" s="104" t="s">
        <v>359</v>
      </c>
      <c r="C668" s="139"/>
      <c r="D668" s="73" t="s">
        <v>2</v>
      </c>
      <c r="E668" s="14">
        <f>SUM(E669:E672)</f>
        <v>0</v>
      </c>
      <c r="F668" s="14">
        <f t="shared" si="173"/>
        <v>1000</v>
      </c>
      <c r="G668" s="14">
        <f t="shared" ref="G668:M668" si="175">SUM(G669:G672)</f>
        <v>1000</v>
      </c>
      <c r="H668" s="14">
        <f t="shared" si="175"/>
        <v>0</v>
      </c>
      <c r="I668" s="14">
        <f t="shared" si="175"/>
        <v>0</v>
      </c>
      <c r="J668" s="14">
        <f t="shared" si="175"/>
        <v>0</v>
      </c>
      <c r="K668" s="14">
        <f t="shared" si="175"/>
        <v>0</v>
      </c>
      <c r="L668" s="14">
        <f t="shared" si="175"/>
        <v>0</v>
      </c>
      <c r="M668" s="14">
        <f t="shared" si="175"/>
        <v>0</v>
      </c>
      <c r="N668" s="142"/>
      <c r="O668" s="139"/>
    </row>
    <row r="669" spans="1:15" ht="45" x14ac:dyDescent="0.2">
      <c r="A669" s="150"/>
      <c r="B669" s="105"/>
      <c r="C669" s="140"/>
      <c r="D669" s="73" t="s">
        <v>1</v>
      </c>
      <c r="E669" s="14">
        <v>0</v>
      </c>
      <c r="F669" s="14">
        <f t="shared" si="173"/>
        <v>0</v>
      </c>
      <c r="G669" s="13">
        <v>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43"/>
      <c r="O669" s="140"/>
    </row>
    <row r="670" spans="1:15" ht="45" x14ac:dyDescent="0.2">
      <c r="A670" s="150"/>
      <c r="B670" s="105"/>
      <c r="C670" s="140"/>
      <c r="D670" s="73" t="s">
        <v>7</v>
      </c>
      <c r="E670" s="14">
        <v>0</v>
      </c>
      <c r="F670" s="14">
        <f t="shared" si="173"/>
        <v>0</v>
      </c>
      <c r="G670" s="13">
        <v>0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  <c r="N670" s="143"/>
      <c r="O670" s="140"/>
    </row>
    <row r="671" spans="1:15" ht="45" x14ac:dyDescent="0.2">
      <c r="A671" s="150"/>
      <c r="B671" s="105"/>
      <c r="C671" s="140"/>
      <c r="D671" s="73" t="s">
        <v>16</v>
      </c>
      <c r="E671" s="14">
        <v>0</v>
      </c>
      <c r="F671" s="14">
        <f t="shared" si="173"/>
        <v>1000</v>
      </c>
      <c r="G671" s="13">
        <v>1000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43"/>
      <c r="O671" s="140"/>
    </row>
    <row r="672" spans="1:15" ht="30" x14ac:dyDescent="0.2">
      <c r="A672" s="151"/>
      <c r="B672" s="106"/>
      <c r="C672" s="141"/>
      <c r="D672" s="73" t="s">
        <v>30</v>
      </c>
      <c r="E672" s="14">
        <v>0</v>
      </c>
      <c r="F672" s="14">
        <f t="shared" si="173"/>
        <v>0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  <c r="N672" s="144"/>
      <c r="O672" s="141"/>
    </row>
    <row r="673" spans="1:15" ht="15" x14ac:dyDescent="0.2">
      <c r="A673" s="153" t="s">
        <v>188</v>
      </c>
      <c r="B673" s="152" t="s">
        <v>189</v>
      </c>
      <c r="C673" s="137" t="s">
        <v>43</v>
      </c>
      <c r="D673" s="77" t="s">
        <v>2</v>
      </c>
      <c r="E673" s="37">
        <f>E678</f>
        <v>0</v>
      </c>
      <c r="F673" s="78">
        <f t="shared" si="173"/>
        <v>2160</v>
      </c>
      <c r="G673" s="37">
        <f t="shared" ref="G673:M673" si="176">G678</f>
        <v>540</v>
      </c>
      <c r="H673" s="37">
        <f t="shared" si="176"/>
        <v>540</v>
      </c>
      <c r="I673" s="37">
        <f t="shared" si="176"/>
        <v>540</v>
      </c>
      <c r="J673" s="37">
        <f t="shared" si="176"/>
        <v>540</v>
      </c>
      <c r="K673" s="37">
        <f t="shared" si="176"/>
        <v>0</v>
      </c>
      <c r="L673" s="37">
        <f t="shared" si="176"/>
        <v>0</v>
      </c>
      <c r="M673" s="37">
        <f t="shared" si="176"/>
        <v>0</v>
      </c>
      <c r="N673" s="138" t="s">
        <v>77</v>
      </c>
      <c r="O673" s="104" t="s">
        <v>382</v>
      </c>
    </row>
    <row r="674" spans="1:15" ht="45" x14ac:dyDescent="0.2">
      <c r="A674" s="153"/>
      <c r="B674" s="152"/>
      <c r="C674" s="137"/>
      <c r="D674" s="77" t="s">
        <v>1</v>
      </c>
      <c r="E674" s="37">
        <f t="shared" ref="E674:K674" si="177">E679</f>
        <v>0</v>
      </c>
      <c r="F674" s="78">
        <f>SUM(G674:K674)</f>
        <v>0</v>
      </c>
      <c r="G674" s="37">
        <f t="shared" si="177"/>
        <v>0</v>
      </c>
      <c r="H674" s="37">
        <f t="shared" si="177"/>
        <v>0</v>
      </c>
      <c r="I674" s="37">
        <f t="shared" si="177"/>
        <v>0</v>
      </c>
      <c r="J674" s="37">
        <f t="shared" si="177"/>
        <v>0</v>
      </c>
      <c r="K674" s="37">
        <f t="shared" si="177"/>
        <v>0</v>
      </c>
      <c r="L674" s="37">
        <f t="shared" ref="L674:M677" si="178">L679</f>
        <v>0</v>
      </c>
      <c r="M674" s="37">
        <f t="shared" si="178"/>
        <v>0</v>
      </c>
      <c r="N674" s="138"/>
      <c r="O674" s="105"/>
    </row>
    <row r="675" spans="1:15" ht="60" x14ac:dyDescent="0.2">
      <c r="A675" s="153"/>
      <c r="B675" s="152"/>
      <c r="C675" s="137"/>
      <c r="D675" s="38" t="s">
        <v>7</v>
      </c>
      <c r="E675" s="37">
        <f t="shared" ref="E675:K675" si="179">E680</f>
        <v>0</v>
      </c>
      <c r="F675" s="78">
        <f>SUM(G675:K675)</f>
        <v>2160</v>
      </c>
      <c r="G675" s="37">
        <f t="shared" si="179"/>
        <v>540</v>
      </c>
      <c r="H675" s="37">
        <f t="shared" si="179"/>
        <v>540</v>
      </c>
      <c r="I675" s="37">
        <f t="shared" si="179"/>
        <v>540</v>
      </c>
      <c r="J675" s="37">
        <f t="shared" si="179"/>
        <v>540</v>
      </c>
      <c r="K675" s="37">
        <f t="shared" si="179"/>
        <v>0</v>
      </c>
      <c r="L675" s="37">
        <f t="shared" si="178"/>
        <v>0</v>
      </c>
      <c r="M675" s="37">
        <f t="shared" si="178"/>
        <v>0</v>
      </c>
      <c r="N675" s="138"/>
      <c r="O675" s="105"/>
    </row>
    <row r="676" spans="1:15" ht="60" x14ac:dyDescent="0.2">
      <c r="A676" s="153"/>
      <c r="B676" s="152"/>
      <c r="C676" s="137"/>
      <c r="D676" s="77" t="s">
        <v>16</v>
      </c>
      <c r="E676" s="37">
        <f t="shared" ref="E676:K676" si="180">E681</f>
        <v>0</v>
      </c>
      <c r="F676" s="78">
        <f>SUM(G676:K676)</f>
        <v>0</v>
      </c>
      <c r="G676" s="37">
        <f t="shared" si="180"/>
        <v>0</v>
      </c>
      <c r="H676" s="37">
        <f t="shared" si="180"/>
        <v>0</v>
      </c>
      <c r="I676" s="37">
        <f t="shared" si="180"/>
        <v>0</v>
      </c>
      <c r="J676" s="37">
        <f t="shared" si="180"/>
        <v>0</v>
      </c>
      <c r="K676" s="37">
        <f t="shared" si="180"/>
        <v>0</v>
      </c>
      <c r="L676" s="37">
        <f t="shared" si="178"/>
        <v>0</v>
      </c>
      <c r="M676" s="37">
        <f t="shared" si="178"/>
        <v>0</v>
      </c>
      <c r="N676" s="138"/>
      <c r="O676" s="105"/>
    </row>
    <row r="677" spans="1:15" ht="15" x14ac:dyDescent="0.2">
      <c r="A677" s="153"/>
      <c r="B677" s="152"/>
      <c r="C677" s="137"/>
      <c r="D677" s="77" t="s">
        <v>44</v>
      </c>
      <c r="E677" s="37">
        <f t="shared" ref="E677:K677" si="181">E682</f>
        <v>0</v>
      </c>
      <c r="F677" s="37">
        <f t="shared" si="181"/>
        <v>0</v>
      </c>
      <c r="G677" s="37">
        <f t="shared" si="181"/>
        <v>0</v>
      </c>
      <c r="H677" s="37">
        <f t="shared" si="181"/>
        <v>0</v>
      </c>
      <c r="I677" s="37">
        <f t="shared" si="181"/>
        <v>0</v>
      </c>
      <c r="J677" s="37">
        <f t="shared" si="181"/>
        <v>0</v>
      </c>
      <c r="K677" s="37">
        <f t="shared" si="181"/>
        <v>0</v>
      </c>
      <c r="L677" s="37">
        <f t="shared" si="178"/>
        <v>0</v>
      </c>
      <c r="M677" s="37">
        <f t="shared" si="178"/>
        <v>0</v>
      </c>
      <c r="N677" s="138"/>
      <c r="O677" s="106"/>
    </row>
    <row r="678" spans="1:15" ht="15" x14ac:dyDescent="0.2">
      <c r="A678" s="149" t="s">
        <v>190</v>
      </c>
      <c r="B678" s="104" t="s">
        <v>191</v>
      </c>
      <c r="C678" s="139"/>
      <c r="D678" s="73" t="s">
        <v>2</v>
      </c>
      <c r="E678" s="14">
        <f>SUM(E679:E682)</f>
        <v>0</v>
      </c>
      <c r="F678" s="14">
        <f>SUM(G678:K678)</f>
        <v>2160</v>
      </c>
      <c r="G678" s="14">
        <f>SUM(G679:G682)</f>
        <v>540</v>
      </c>
      <c r="H678" s="14">
        <v>540</v>
      </c>
      <c r="I678" s="14">
        <f>SUM(I679:I682)</f>
        <v>540</v>
      </c>
      <c r="J678" s="14">
        <f>SUM(J679:J682)</f>
        <v>540</v>
      </c>
      <c r="K678" s="14">
        <f>SUM(K679:K682)</f>
        <v>0</v>
      </c>
      <c r="L678" s="14">
        <f>SUM(L679:L682)</f>
        <v>0</v>
      </c>
      <c r="M678" s="14">
        <f>SUM(M679:M682)</f>
        <v>0</v>
      </c>
      <c r="N678" s="142"/>
      <c r="O678" s="139"/>
    </row>
    <row r="679" spans="1:15" ht="45" x14ac:dyDescent="0.2">
      <c r="A679" s="150"/>
      <c r="B679" s="105"/>
      <c r="C679" s="140"/>
      <c r="D679" s="73" t="s">
        <v>1</v>
      </c>
      <c r="E679" s="14">
        <v>0</v>
      </c>
      <c r="F679" s="14">
        <f>SUM(G679:K679)</f>
        <v>0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43"/>
      <c r="O679" s="140"/>
    </row>
    <row r="680" spans="1:15" ht="45" x14ac:dyDescent="0.2">
      <c r="A680" s="150"/>
      <c r="B680" s="105"/>
      <c r="C680" s="140"/>
      <c r="D680" s="73" t="s">
        <v>7</v>
      </c>
      <c r="E680" s="14">
        <v>0</v>
      </c>
      <c r="F680" s="14">
        <f>SUM(G680:K680)</f>
        <v>2160</v>
      </c>
      <c r="G680" s="13">
        <v>540</v>
      </c>
      <c r="H680" s="13">
        <v>540</v>
      </c>
      <c r="I680" s="13">
        <v>540</v>
      </c>
      <c r="J680" s="13">
        <v>540</v>
      </c>
      <c r="K680" s="13">
        <v>0</v>
      </c>
      <c r="L680" s="13">
        <v>0</v>
      </c>
      <c r="M680" s="13">
        <v>0</v>
      </c>
      <c r="N680" s="143"/>
      <c r="O680" s="140"/>
    </row>
    <row r="681" spans="1:15" ht="45" x14ac:dyDescent="0.2">
      <c r="A681" s="150"/>
      <c r="B681" s="105"/>
      <c r="C681" s="140"/>
      <c r="D681" s="73" t="s">
        <v>16</v>
      </c>
      <c r="E681" s="14">
        <v>0</v>
      </c>
      <c r="F681" s="14">
        <f>SUM(G681:K681)</f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43"/>
      <c r="O681" s="140"/>
    </row>
    <row r="682" spans="1:15" ht="30" x14ac:dyDescent="0.2">
      <c r="A682" s="151"/>
      <c r="B682" s="106"/>
      <c r="C682" s="141"/>
      <c r="D682" s="73" t="s">
        <v>30</v>
      </c>
      <c r="E682" s="14">
        <v>0</v>
      </c>
      <c r="F682" s="14">
        <f>SUM(G682:K682)</f>
        <v>0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44"/>
      <c r="O682" s="141"/>
    </row>
    <row r="683" spans="1:15" ht="15" x14ac:dyDescent="0.2">
      <c r="A683" s="131" t="s">
        <v>403</v>
      </c>
      <c r="B683" s="134" t="s">
        <v>402</v>
      </c>
      <c r="C683" s="137" t="s">
        <v>394</v>
      </c>
      <c r="D683" s="77" t="s">
        <v>2</v>
      </c>
      <c r="E683" s="78">
        <f>SUM(E684:E687)</f>
        <v>0</v>
      </c>
      <c r="F683" s="78">
        <f t="shared" ref="F683:M683" si="182">SUM(F684:F687)</f>
        <v>13540.7</v>
      </c>
      <c r="G683" s="78">
        <f t="shared" si="182"/>
        <v>0</v>
      </c>
      <c r="H683" s="87">
        <f t="shared" si="182"/>
        <v>13540.7</v>
      </c>
      <c r="I683" s="78">
        <f t="shared" si="182"/>
        <v>0</v>
      </c>
      <c r="J683" s="78">
        <f t="shared" si="182"/>
        <v>0</v>
      </c>
      <c r="K683" s="78">
        <f t="shared" si="182"/>
        <v>0</v>
      </c>
      <c r="L683" s="78">
        <f t="shared" si="182"/>
        <v>0</v>
      </c>
      <c r="M683" s="78">
        <f t="shared" si="182"/>
        <v>0</v>
      </c>
      <c r="N683" s="138" t="s">
        <v>77</v>
      </c>
      <c r="O683" s="104" t="s">
        <v>407</v>
      </c>
    </row>
    <row r="684" spans="1:15" ht="45" x14ac:dyDescent="0.2">
      <c r="A684" s="132"/>
      <c r="B684" s="135"/>
      <c r="C684" s="137"/>
      <c r="D684" s="77" t="s">
        <v>1</v>
      </c>
      <c r="E684" s="78">
        <f>E689</f>
        <v>0</v>
      </c>
      <c r="F684" s="78">
        <f t="shared" ref="F684:M684" si="183">F689</f>
        <v>0</v>
      </c>
      <c r="G684" s="78">
        <f t="shared" si="183"/>
        <v>0</v>
      </c>
      <c r="H684" s="87">
        <f t="shared" si="183"/>
        <v>0</v>
      </c>
      <c r="I684" s="78">
        <f t="shared" si="183"/>
        <v>0</v>
      </c>
      <c r="J684" s="78">
        <f t="shared" si="183"/>
        <v>0</v>
      </c>
      <c r="K684" s="78">
        <f t="shared" si="183"/>
        <v>0</v>
      </c>
      <c r="L684" s="78">
        <f t="shared" si="183"/>
        <v>0</v>
      </c>
      <c r="M684" s="78">
        <f t="shared" si="183"/>
        <v>0</v>
      </c>
      <c r="N684" s="138"/>
      <c r="O684" s="105"/>
    </row>
    <row r="685" spans="1:15" ht="60" x14ac:dyDescent="0.2">
      <c r="A685" s="132"/>
      <c r="B685" s="135"/>
      <c r="C685" s="137"/>
      <c r="D685" s="77" t="s">
        <v>7</v>
      </c>
      <c r="E685" s="78">
        <f t="shared" ref="E685:M685" si="184">E690</f>
        <v>0</v>
      </c>
      <c r="F685" s="78">
        <f t="shared" si="184"/>
        <v>4920</v>
      </c>
      <c r="G685" s="78">
        <f t="shared" si="184"/>
        <v>0</v>
      </c>
      <c r="H685" s="87">
        <f t="shared" si="184"/>
        <v>4920</v>
      </c>
      <c r="I685" s="78">
        <f t="shared" si="184"/>
        <v>0</v>
      </c>
      <c r="J685" s="78">
        <f t="shared" si="184"/>
        <v>0</v>
      </c>
      <c r="K685" s="78">
        <f t="shared" si="184"/>
        <v>0</v>
      </c>
      <c r="L685" s="78">
        <f t="shared" si="184"/>
        <v>0</v>
      </c>
      <c r="M685" s="78">
        <f t="shared" si="184"/>
        <v>0</v>
      </c>
      <c r="N685" s="138"/>
      <c r="O685" s="105"/>
    </row>
    <row r="686" spans="1:15" ht="60" x14ac:dyDescent="0.2">
      <c r="A686" s="132"/>
      <c r="B686" s="135"/>
      <c r="C686" s="137"/>
      <c r="D686" s="77" t="s">
        <v>16</v>
      </c>
      <c r="E686" s="78">
        <f t="shared" ref="E686:M686" si="185">E691</f>
        <v>0</v>
      </c>
      <c r="F686" s="78">
        <f t="shared" si="185"/>
        <v>8620.7000000000007</v>
      </c>
      <c r="G686" s="78">
        <f t="shared" si="185"/>
        <v>0</v>
      </c>
      <c r="H686" s="87">
        <f t="shared" si="185"/>
        <v>8620.7000000000007</v>
      </c>
      <c r="I686" s="78">
        <f t="shared" si="185"/>
        <v>0</v>
      </c>
      <c r="J686" s="78">
        <f t="shared" si="185"/>
        <v>0</v>
      </c>
      <c r="K686" s="78">
        <f t="shared" si="185"/>
        <v>0</v>
      </c>
      <c r="L686" s="78">
        <f t="shared" si="185"/>
        <v>0</v>
      </c>
      <c r="M686" s="78">
        <f t="shared" si="185"/>
        <v>0</v>
      </c>
      <c r="N686" s="138"/>
      <c r="O686" s="105"/>
    </row>
    <row r="687" spans="1:15" ht="30" x14ac:dyDescent="0.2">
      <c r="A687" s="133"/>
      <c r="B687" s="136"/>
      <c r="C687" s="137"/>
      <c r="D687" s="77" t="s">
        <v>30</v>
      </c>
      <c r="E687" s="78">
        <f t="shared" ref="E687:M687" si="186">E692</f>
        <v>0</v>
      </c>
      <c r="F687" s="78">
        <f t="shared" si="186"/>
        <v>0</v>
      </c>
      <c r="G687" s="78">
        <f t="shared" si="186"/>
        <v>0</v>
      </c>
      <c r="H687" s="87">
        <f t="shared" si="186"/>
        <v>0</v>
      </c>
      <c r="I687" s="78">
        <f t="shared" si="186"/>
        <v>0</v>
      </c>
      <c r="J687" s="78">
        <f t="shared" si="186"/>
        <v>0</v>
      </c>
      <c r="K687" s="78">
        <f t="shared" si="186"/>
        <v>0</v>
      </c>
      <c r="L687" s="78">
        <f t="shared" si="186"/>
        <v>0</v>
      </c>
      <c r="M687" s="78">
        <f t="shared" si="186"/>
        <v>0</v>
      </c>
      <c r="N687" s="138"/>
      <c r="O687" s="106"/>
    </row>
    <row r="688" spans="1:15" ht="15" customHeight="1" x14ac:dyDescent="0.2">
      <c r="A688" s="149" t="s">
        <v>404</v>
      </c>
      <c r="B688" s="104" t="s">
        <v>61</v>
      </c>
      <c r="C688" s="139"/>
      <c r="D688" s="73" t="s">
        <v>2</v>
      </c>
      <c r="E688" s="14">
        <f>SUM(E689:E692)</f>
        <v>0</v>
      </c>
      <c r="F688" s="14">
        <f t="shared" ref="F688:F697" si="187">SUM(G688:K688)</f>
        <v>13540.7</v>
      </c>
      <c r="G688" s="14">
        <f t="shared" ref="G688:M688" si="188">SUM(G689:G692)</f>
        <v>0</v>
      </c>
      <c r="H688" s="14">
        <f t="shared" si="188"/>
        <v>13540.7</v>
      </c>
      <c r="I688" s="14">
        <f t="shared" si="188"/>
        <v>0</v>
      </c>
      <c r="J688" s="14">
        <f t="shared" si="188"/>
        <v>0</v>
      </c>
      <c r="K688" s="14">
        <f t="shared" si="188"/>
        <v>0</v>
      </c>
      <c r="L688" s="14">
        <f t="shared" si="188"/>
        <v>0</v>
      </c>
      <c r="M688" s="14">
        <f t="shared" si="188"/>
        <v>0</v>
      </c>
      <c r="N688" s="138"/>
      <c r="O688" s="145"/>
    </row>
    <row r="689" spans="1:15" ht="45" x14ac:dyDescent="0.2">
      <c r="A689" s="150"/>
      <c r="B689" s="105"/>
      <c r="C689" s="140"/>
      <c r="D689" s="73" t="s">
        <v>1</v>
      </c>
      <c r="E689" s="14">
        <v>0</v>
      </c>
      <c r="F689" s="14">
        <f t="shared" si="187"/>
        <v>0</v>
      </c>
      <c r="G689" s="13">
        <v>0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0</v>
      </c>
      <c r="N689" s="138"/>
      <c r="O689" s="145"/>
    </row>
    <row r="690" spans="1:15" ht="27" x14ac:dyDescent="0.2">
      <c r="A690" s="150"/>
      <c r="B690" s="105"/>
      <c r="C690" s="140"/>
      <c r="D690" s="5" t="s">
        <v>7</v>
      </c>
      <c r="E690" s="14">
        <v>0</v>
      </c>
      <c r="F690" s="14">
        <f t="shared" si="187"/>
        <v>4920</v>
      </c>
      <c r="G690" s="13">
        <v>0</v>
      </c>
      <c r="H690" s="13">
        <v>4920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8"/>
      <c r="O690" s="145"/>
    </row>
    <row r="691" spans="1:15" ht="45" x14ac:dyDescent="0.2">
      <c r="A691" s="150"/>
      <c r="B691" s="105"/>
      <c r="C691" s="140"/>
      <c r="D691" s="73" t="s">
        <v>16</v>
      </c>
      <c r="E691" s="14">
        <v>0</v>
      </c>
      <c r="F691" s="14">
        <f t="shared" si="187"/>
        <v>8620.7000000000007</v>
      </c>
      <c r="G691" s="13">
        <v>0</v>
      </c>
      <c r="H691" s="13">
        <v>8620.7000000000007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8"/>
      <c r="O691" s="145"/>
    </row>
    <row r="692" spans="1:15" ht="27" x14ac:dyDescent="0.2">
      <c r="A692" s="151"/>
      <c r="B692" s="106"/>
      <c r="C692" s="141"/>
      <c r="D692" s="5" t="s">
        <v>30</v>
      </c>
      <c r="E692" s="14">
        <v>0</v>
      </c>
      <c r="F692" s="14">
        <f t="shared" si="187"/>
        <v>0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  <c r="N692" s="138"/>
      <c r="O692" s="145"/>
    </row>
    <row r="693" spans="1:15" ht="15" customHeight="1" x14ac:dyDescent="0.2">
      <c r="A693" s="179"/>
      <c r="B693" s="182" t="s">
        <v>65</v>
      </c>
      <c r="C693" s="183"/>
      <c r="D693" s="77" t="s">
        <v>2</v>
      </c>
      <c r="E693" s="37">
        <f>SUM(E694:E697)</f>
        <v>125269.7</v>
      </c>
      <c r="F693" s="78">
        <f t="shared" si="187"/>
        <v>803528.95</v>
      </c>
      <c r="G693" s="37">
        <f>SUM(G694:G697)</f>
        <v>250196.25</v>
      </c>
      <c r="H693" s="37">
        <f>H603+H633+H658+H673+H683</f>
        <v>214252.7</v>
      </c>
      <c r="I693" s="37">
        <f>SUM(I694:I697)</f>
        <v>169540</v>
      </c>
      <c r="J693" s="37">
        <f>SUM(J694:J697)</f>
        <v>169540</v>
      </c>
      <c r="K693" s="37">
        <f>SUM(K694:K697)</f>
        <v>0</v>
      </c>
      <c r="L693" s="37">
        <f>SUM(L694:L697)</f>
        <v>0</v>
      </c>
      <c r="M693" s="37">
        <f>SUM(M694:M697)</f>
        <v>0</v>
      </c>
      <c r="N693" s="168"/>
      <c r="O693" s="137"/>
    </row>
    <row r="694" spans="1:15" ht="45" x14ac:dyDescent="0.2">
      <c r="A694" s="180"/>
      <c r="B694" s="184"/>
      <c r="C694" s="185"/>
      <c r="D694" s="77" t="s">
        <v>1</v>
      </c>
      <c r="E694" s="37">
        <f>E604+E634+E659+E674</f>
        <v>0</v>
      </c>
      <c r="F694" s="37">
        <f t="shared" si="187"/>
        <v>0</v>
      </c>
      <c r="G694" s="37">
        <f t="shared" ref="G694:M694" si="189">G604+G634+G659+G674</f>
        <v>0</v>
      </c>
      <c r="H694" s="37">
        <f t="shared" si="189"/>
        <v>0</v>
      </c>
      <c r="I694" s="37">
        <f t="shared" si="189"/>
        <v>0</v>
      </c>
      <c r="J694" s="37">
        <f t="shared" si="189"/>
        <v>0</v>
      </c>
      <c r="K694" s="37">
        <f t="shared" si="189"/>
        <v>0</v>
      </c>
      <c r="L694" s="37">
        <f t="shared" si="189"/>
        <v>0</v>
      </c>
      <c r="M694" s="37">
        <f t="shared" si="189"/>
        <v>0</v>
      </c>
      <c r="N694" s="168"/>
      <c r="O694" s="137"/>
    </row>
    <row r="695" spans="1:15" ht="60" x14ac:dyDescent="0.2">
      <c r="A695" s="180"/>
      <c r="B695" s="184"/>
      <c r="C695" s="185"/>
      <c r="D695" s="77" t="s">
        <v>7</v>
      </c>
      <c r="E695" s="37">
        <f>E605+E635+E660+E675</f>
        <v>7441.2</v>
      </c>
      <c r="F695" s="78">
        <f t="shared" si="187"/>
        <v>76157.45</v>
      </c>
      <c r="G695" s="37">
        <f>G605+G635+G660+G675</f>
        <v>69617.45</v>
      </c>
      <c r="H695" s="37">
        <f>H605+H635+H660+H675+H685</f>
        <v>5460</v>
      </c>
      <c r="I695" s="37">
        <f t="shared" ref="I695:M697" si="190">I605+I635+I660+I675</f>
        <v>540</v>
      </c>
      <c r="J695" s="37">
        <f t="shared" si="190"/>
        <v>540</v>
      </c>
      <c r="K695" s="37">
        <f t="shared" si="190"/>
        <v>0</v>
      </c>
      <c r="L695" s="37">
        <f t="shared" si="190"/>
        <v>0</v>
      </c>
      <c r="M695" s="37">
        <f t="shared" si="190"/>
        <v>0</v>
      </c>
      <c r="N695" s="168"/>
      <c r="O695" s="137"/>
    </row>
    <row r="696" spans="1:15" ht="60" x14ac:dyDescent="0.2">
      <c r="A696" s="180"/>
      <c r="B696" s="184"/>
      <c r="C696" s="185"/>
      <c r="D696" s="77" t="s">
        <v>16</v>
      </c>
      <c r="E696" s="37">
        <f>E606+E636+E661+E676</f>
        <v>117828.5</v>
      </c>
      <c r="F696" s="78">
        <f t="shared" si="187"/>
        <v>727371.5</v>
      </c>
      <c r="G696" s="37">
        <f>G606+G636+G661+G676</f>
        <v>180578.8</v>
      </c>
      <c r="H696" s="37">
        <f>H606+H636+H661+H676+H686</f>
        <v>208792.7</v>
      </c>
      <c r="I696" s="37">
        <f t="shared" si="190"/>
        <v>169000</v>
      </c>
      <c r="J696" s="37">
        <f t="shared" si="190"/>
        <v>169000</v>
      </c>
      <c r="K696" s="37">
        <f t="shared" si="190"/>
        <v>0</v>
      </c>
      <c r="L696" s="37">
        <f t="shared" si="190"/>
        <v>0</v>
      </c>
      <c r="M696" s="37">
        <f t="shared" si="190"/>
        <v>0</v>
      </c>
      <c r="N696" s="168"/>
      <c r="O696" s="137"/>
    </row>
    <row r="697" spans="1:15" ht="15" x14ac:dyDescent="0.2">
      <c r="A697" s="181"/>
      <c r="B697" s="186"/>
      <c r="C697" s="187"/>
      <c r="D697" s="77" t="s">
        <v>44</v>
      </c>
      <c r="E697" s="37">
        <f>E607+E637+E662+E677</f>
        <v>0</v>
      </c>
      <c r="F697" s="37">
        <f t="shared" si="187"/>
        <v>0</v>
      </c>
      <c r="G697" s="37">
        <f>G607+G637+G662+G677</f>
        <v>0</v>
      </c>
      <c r="H697" s="37">
        <f>H607+H637+H662+H677</f>
        <v>0</v>
      </c>
      <c r="I697" s="37">
        <f t="shared" si="190"/>
        <v>0</v>
      </c>
      <c r="J697" s="37">
        <f t="shared" si="190"/>
        <v>0</v>
      </c>
      <c r="K697" s="37">
        <f t="shared" si="190"/>
        <v>0</v>
      </c>
      <c r="L697" s="37">
        <f t="shared" si="190"/>
        <v>0</v>
      </c>
      <c r="M697" s="37">
        <f t="shared" si="190"/>
        <v>0</v>
      </c>
      <c r="N697" s="168"/>
      <c r="O697" s="137"/>
    </row>
    <row r="698" spans="1:15" ht="15" x14ac:dyDescent="0.2">
      <c r="A698" s="154" t="s">
        <v>66</v>
      </c>
      <c r="B698" s="155"/>
      <c r="C698" s="155"/>
      <c r="D698" s="155"/>
      <c r="E698" s="155"/>
      <c r="F698" s="155"/>
      <c r="G698" s="155"/>
      <c r="H698" s="155"/>
      <c r="I698" s="155"/>
      <c r="J698" s="155"/>
      <c r="K698" s="155"/>
      <c r="L698" s="155"/>
      <c r="M698" s="155"/>
      <c r="N698" s="155"/>
      <c r="O698" s="156"/>
    </row>
    <row r="699" spans="1:15" ht="25.5" customHeight="1" x14ac:dyDescent="0.2">
      <c r="A699" s="153" t="s">
        <v>6</v>
      </c>
      <c r="B699" s="152" t="s">
        <v>67</v>
      </c>
      <c r="C699" s="137" t="s">
        <v>43</v>
      </c>
      <c r="D699" s="77" t="s">
        <v>2</v>
      </c>
      <c r="E699" s="37">
        <f>E704+E719</f>
        <v>87161.9</v>
      </c>
      <c r="F699" s="78">
        <f>SUM(G699:K699)</f>
        <v>196803.97999999998</v>
      </c>
      <c r="G699" s="37">
        <f t="shared" ref="G699:M699" si="191">SUM(G700:G703)</f>
        <v>81258.95</v>
      </c>
      <c r="H699" s="37">
        <f t="shared" si="191"/>
        <v>67180.23000000001</v>
      </c>
      <c r="I699" s="37">
        <f t="shared" si="191"/>
        <v>24182.400000000001</v>
      </c>
      <c r="J699" s="37">
        <f t="shared" si="191"/>
        <v>24182.400000000001</v>
      </c>
      <c r="K699" s="37">
        <f t="shared" si="191"/>
        <v>0</v>
      </c>
      <c r="L699" s="37">
        <f t="shared" si="191"/>
        <v>0</v>
      </c>
      <c r="M699" s="37">
        <f t="shared" si="191"/>
        <v>0</v>
      </c>
      <c r="N699" s="138" t="s">
        <v>77</v>
      </c>
      <c r="O699" s="117" t="s">
        <v>421</v>
      </c>
    </row>
    <row r="700" spans="1:15" ht="47.25" customHeight="1" x14ac:dyDescent="0.2">
      <c r="A700" s="153"/>
      <c r="B700" s="152"/>
      <c r="C700" s="137"/>
      <c r="D700" s="77" t="s">
        <v>1</v>
      </c>
      <c r="E700" s="37">
        <f>E705</f>
        <v>0</v>
      </c>
      <c r="F700" s="37">
        <f t="shared" ref="F700:K700" si="192">F705</f>
        <v>0</v>
      </c>
      <c r="G700" s="37">
        <f t="shared" si="192"/>
        <v>0</v>
      </c>
      <c r="H700" s="37">
        <f t="shared" si="192"/>
        <v>0</v>
      </c>
      <c r="I700" s="37">
        <f t="shared" si="192"/>
        <v>0</v>
      </c>
      <c r="J700" s="37">
        <f t="shared" si="192"/>
        <v>0</v>
      </c>
      <c r="K700" s="37">
        <f t="shared" si="192"/>
        <v>0</v>
      </c>
      <c r="L700" s="37">
        <f t="shared" ref="L700:M703" si="193">L705</f>
        <v>0</v>
      </c>
      <c r="M700" s="37">
        <f t="shared" si="193"/>
        <v>0</v>
      </c>
      <c r="N700" s="138"/>
      <c r="O700" s="117"/>
    </row>
    <row r="701" spans="1:15" ht="60" x14ac:dyDescent="0.2">
      <c r="A701" s="153"/>
      <c r="B701" s="152"/>
      <c r="C701" s="137"/>
      <c r="D701" s="77" t="s">
        <v>7</v>
      </c>
      <c r="E701" s="37">
        <f t="shared" ref="E701:K701" si="194">E706</f>
        <v>36302</v>
      </c>
      <c r="F701" s="78">
        <f>SUM(G701:K701)</f>
        <v>93878.53</v>
      </c>
      <c r="G701" s="37">
        <f>G706+G711</f>
        <v>53617.7</v>
      </c>
      <c r="H701" s="37">
        <f>H706+H711</f>
        <v>40260.83</v>
      </c>
      <c r="I701" s="37">
        <f>I706+I711</f>
        <v>0</v>
      </c>
      <c r="J701" s="37">
        <f t="shared" si="194"/>
        <v>0</v>
      </c>
      <c r="K701" s="37">
        <f t="shared" si="194"/>
        <v>0</v>
      </c>
      <c r="L701" s="37">
        <f t="shared" si="193"/>
        <v>0</v>
      </c>
      <c r="M701" s="37">
        <f t="shared" si="193"/>
        <v>0</v>
      </c>
      <c r="N701" s="138"/>
      <c r="O701" s="117"/>
    </row>
    <row r="702" spans="1:15" ht="60" x14ac:dyDescent="0.2">
      <c r="A702" s="153"/>
      <c r="B702" s="152"/>
      <c r="C702" s="137"/>
      <c r="D702" s="77" t="s">
        <v>16</v>
      </c>
      <c r="E702" s="37">
        <f t="shared" ref="E702:K702" si="195">E707</f>
        <v>20777</v>
      </c>
      <c r="F702" s="78">
        <f>SUM(G702:K702)</f>
        <v>102925.45000000001</v>
      </c>
      <c r="G702" s="37">
        <f>G707+G712</f>
        <v>27641.25</v>
      </c>
      <c r="H702" s="37">
        <f>H707+H712</f>
        <v>26919.4</v>
      </c>
      <c r="I702" s="37">
        <f t="shared" si="195"/>
        <v>24182.400000000001</v>
      </c>
      <c r="J702" s="37">
        <f t="shared" si="195"/>
        <v>24182.400000000001</v>
      </c>
      <c r="K702" s="37">
        <f t="shared" si="195"/>
        <v>0</v>
      </c>
      <c r="L702" s="37">
        <f t="shared" si="193"/>
        <v>0</v>
      </c>
      <c r="M702" s="37">
        <f t="shared" si="193"/>
        <v>0</v>
      </c>
      <c r="N702" s="138"/>
      <c r="O702" s="117"/>
    </row>
    <row r="703" spans="1:15" ht="15" x14ac:dyDescent="0.2">
      <c r="A703" s="153"/>
      <c r="B703" s="152"/>
      <c r="C703" s="137"/>
      <c r="D703" s="77" t="s">
        <v>44</v>
      </c>
      <c r="E703" s="37">
        <f t="shared" ref="E703:K703" si="196">E708</f>
        <v>0</v>
      </c>
      <c r="F703" s="37">
        <f t="shared" si="196"/>
        <v>0</v>
      </c>
      <c r="G703" s="37">
        <f t="shared" si="196"/>
        <v>0</v>
      </c>
      <c r="H703" s="37">
        <f t="shared" si="196"/>
        <v>0</v>
      </c>
      <c r="I703" s="37">
        <f t="shared" si="196"/>
        <v>0</v>
      </c>
      <c r="J703" s="37">
        <f t="shared" si="196"/>
        <v>0</v>
      </c>
      <c r="K703" s="37">
        <f t="shared" si="196"/>
        <v>0</v>
      </c>
      <c r="L703" s="37">
        <f t="shared" si="193"/>
        <v>0</v>
      </c>
      <c r="M703" s="37">
        <f t="shared" si="193"/>
        <v>0</v>
      </c>
      <c r="N703" s="138"/>
      <c r="O703" s="117"/>
    </row>
    <row r="704" spans="1:15" ht="15" x14ac:dyDescent="0.2">
      <c r="A704" s="160" t="s">
        <v>12</v>
      </c>
      <c r="B704" s="108" t="s">
        <v>251</v>
      </c>
      <c r="C704" s="139"/>
      <c r="D704" s="73" t="s">
        <v>2</v>
      </c>
      <c r="E704" s="14">
        <f>SUM(E705:E708)</f>
        <v>57079</v>
      </c>
      <c r="F704" s="14">
        <f t="shared" ref="F704:F713" si="197">SUM(G704:K704)</f>
        <v>179893.78</v>
      </c>
      <c r="G704" s="14">
        <f t="shared" ref="G704:M704" si="198">SUM(G705:G708)</f>
        <v>77648.05</v>
      </c>
      <c r="H704" s="14">
        <f t="shared" si="198"/>
        <v>53880.93</v>
      </c>
      <c r="I704" s="14">
        <f t="shared" si="198"/>
        <v>24182.400000000001</v>
      </c>
      <c r="J704" s="14">
        <f t="shared" si="198"/>
        <v>24182.400000000001</v>
      </c>
      <c r="K704" s="14">
        <f t="shared" si="198"/>
        <v>0</v>
      </c>
      <c r="L704" s="14">
        <f t="shared" si="198"/>
        <v>0</v>
      </c>
      <c r="M704" s="14">
        <f t="shared" si="198"/>
        <v>0</v>
      </c>
      <c r="N704" s="142"/>
      <c r="O704" s="124"/>
    </row>
    <row r="705" spans="1:15" ht="45" x14ac:dyDescent="0.2">
      <c r="A705" s="160"/>
      <c r="B705" s="108"/>
      <c r="C705" s="140"/>
      <c r="D705" s="73" t="s">
        <v>1</v>
      </c>
      <c r="E705" s="14">
        <v>0</v>
      </c>
      <c r="F705" s="14">
        <f t="shared" si="197"/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43"/>
      <c r="O705" s="161"/>
    </row>
    <row r="706" spans="1:15" ht="45" x14ac:dyDescent="0.2">
      <c r="A706" s="160"/>
      <c r="B706" s="108"/>
      <c r="C706" s="140"/>
      <c r="D706" s="73" t="s">
        <v>7</v>
      </c>
      <c r="E706" s="14">
        <v>36302</v>
      </c>
      <c r="F706" s="14">
        <f t="shared" si="197"/>
        <v>82810.53</v>
      </c>
      <c r="G706" s="13">
        <v>51274</v>
      </c>
      <c r="H706" s="13">
        <v>31536.53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143"/>
      <c r="O706" s="161"/>
    </row>
    <row r="707" spans="1:15" ht="45" x14ac:dyDescent="0.2">
      <c r="A707" s="160"/>
      <c r="B707" s="108"/>
      <c r="C707" s="140"/>
      <c r="D707" s="73" t="s">
        <v>16</v>
      </c>
      <c r="E707" s="14">
        <v>20777</v>
      </c>
      <c r="F707" s="14">
        <f t="shared" si="197"/>
        <v>97083.25</v>
      </c>
      <c r="G707" s="13">
        <v>26374.05</v>
      </c>
      <c r="H707" s="13">
        <v>22344.400000000001</v>
      </c>
      <c r="I707" s="13">
        <v>24182.400000000001</v>
      </c>
      <c r="J707" s="13">
        <v>24182.400000000001</v>
      </c>
      <c r="K707" s="13">
        <v>0</v>
      </c>
      <c r="L707" s="13">
        <v>0</v>
      </c>
      <c r="M707" s="13">
        <v>0</v>
      </c>
      <c r="N707" s="143"/>
      <c r="O707" s="161"/>
    </row>
    <row r="708" spans="1:15" ht="30" x14ac:dyDescent="0.2">
      <c r="A708" s="160"/>
      <c r="B708" s="108"/>
      <c r="C708" s="141"/>
      <c r="D708" s="73" t="s">
        <v>30</v>
      </c>
      <c r="E708" s="14">
        <v>0</v>
      </c>
      <c r="F708" s="14">
        <f t="shared" si="197"/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44"/>
      <c r="O708" s="162"/>
    </row>
    <row r="709" spans="1:15" ht="15" x14ac:dyDescent="0.2">
      <c r="A709" s="166" t="s">
        <v>28</v>
      </c>
      <c r="B709" s="108" t="s">
        <v>252</v>
      </c>
      <c r="C709" s="139"/>
      <c r="D709" s="73" t="s">
        <v>2</v>
      </c>
      <c r="E709" s="14">
        <f>SUM(E710:E713)</f>
        <v>0</v>
      </c>
      <c r="F709" s="14">
        <f t="shared" si="197"/>
        <v>16910.199999999997</v>
      </c>
      <c r="G709" s="14">
        <f t="shared" ref="G709:M709" si="199">SUM(G710:G713)</f>
        <v>3610.8999999999996</v>
      </c>
      <c r="H709" s="14">
        <f t="shared" si="199"/>
        <v>13299.3</v>
      </c>
      <c r="I709" s="14">
        <f t="shared" si="199"/>
        <v>0</v>
      </c>
      <c r="J709" s="14">
        <f t="shared" si="199"/>
        <v>0</v>
      </c>
      <c r="K709" s="14">
        <f t="shared" si="199"/>
        <v>0</v>
      </c>
      <c r="L709" s="14">
        <f t="shared" si="199"/>
        <v>0</v>
      </c>
      <c r="M709" s="14">
        <f t="shared" si="199"/>
        <v>0</v>
      </c>
      <c r="N709" s="142"/>
      <c r="O709" s="124"/>
    </row>
    <row r="710" spans="1:15" ht="45" x14ac:dyDescent="0.2">
      <c r="A710" s="166"/>
      <c r="B710" s="108"/>
      <c r="C710" s="140"/>
      <c r="D710" s="73" t="s">
        <v>1</v>
      </c>
      <c r="E710" s="14">
        <v>0</v>
      </c>
      <c r="F710" s="14">
        <f t="shared" si="197"/>
        <v>0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  <c r="N710" s="143"/>
      <c r="O710" s="161"/>
    </row>
    <row r="711" spans="1:15" ht="45" x14ac:dyDescent="0.2">
      <c r="A711" s="166"/>
      <c r="B711" s="108"/>
      <c r="C711" s="140"/>
      <c r="D711" s="73" t="s">
        <v>7</v>
      </c>
      <c r="E711" s="14">
        <v>0</v>
      </c>
      <c r="F711" s="14">
        <f t="shared" si="197"/>
        <v>11068</v>
      </c>
      <c r="G711" s="13">
        <v>2343.6999999999998</v>
      </c>
      <c r="H711" s="13">
        <v>8724.2999999999993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43"/>
      <c r="O711" s="161"/>
    </row>
    <row r="712" spans="1:15" ht="45" x14ac:dyDescent="0.2">
      <c r="A712" s="166"/>
      <c r="B712" s="108"/>
      <c r="C712" s="140"/>
      <c r="D712" s="73" t="s">
        <v>16</v>
      </c>
      <c r="E712" s="14">
        <v>0</v>
      </c>
      <c r="F712" s="14">
        <f t="shared" si="197"/>
        <v>5842.2</v>
      </c>
      <c r="G712" s="13">
        <v>1267.2</v>
      </c>
      <c r="H712" s="13">
        <v>4575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43"/>
      <c r="O712" s="161"/>
    </row>
    <row r="713" spans="1:15" ht="30" x14ac:dyDescent="0.2">
      <c r="A713" s="166"/>
      <c r="B713" s="108"/>
      <c r="C713" s="141"/>
      <c r="D713" s="73" t="s">
        <v>30</v>
      </c>
      <c r="E713" s="14">
        <v>0</v>
      </c>
      <c r="F713" s="14">
        <f t="shared" si="197"/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44"/>
      <c r="O713" s="162"/>
    </row>
    <row r="714" spans="1:15" ht="18.75" customHeight="1" x14ac:dyDescent="0.2">
      <c r="A714" s="157" t="s">
        <v>10</v>
      </c>
      <c r="B714" s="134" t="s">
        <v>69</v>
      </c>
      <c r="C714" s="157" t="s">
        <v>43</v>
      </c>
      <c r="D714" s="77" t="s">
        <v>2</v>
      </c>
      <c r="E714" s="39">
        <f>SUM(E715:E718)</f>
        <v>318500.65000000002</v>
      </c>
      <c r="F714" s="78">
        <f>SUM(G714:K714)</f>
        <v>1471560.8499999999</v>
      </c>
      <c r="G714" s="37">
        <f t="shared" ref="G714:M714" si="200">SUM(G715:G718)</f>
        <v>485973.36</v>
      </c>
      <c r="H714" s="39">
        <f t="shared" si="200"/>
        <v>395089.69999999995</v>
      </c>
      <c r="I714" s="39">
        <f t="shared" si="200"/>
        <v>288766.27999999997</v>
      </c>
      <c r="J714" s="39">
        <f t="shared" si="200"/>
        <v>301731.51</v>
      </c>
      <c r="K714" s="39">
        <f t="shared" si="200"/>
        <v>0</v>
      </c>
      <c r="L714" s="39">
        <f t="shared" si="200"/>
        <v>0</v>
      </c>
      <c r="M714" s="39">
        <f t="shared" si="200"/>
        <v>0</v>
      </c>
      <c r="N714" s="142" t="s">
        <v>77</v>
      </c>
      <c r="O714" s="163" t="s">
        <v>381</v>
      </c>
    </row>
    <row r="715" spans="1:15" ht="45" x14ac:dyDescent="0.2">
      <c r="A715" s="158"/>
      <c r="B715" s="135"/>
      <c r="C715" s="158"/>
      <c r="D715" s="77" t="s">
        <v>1</v>
      </c>
      <c r="E715" s="39">
        <f>E720+E725+E730</f>
        <v>0</v>
      </c>
      <c r="F715" s="78">
        <f>SUM(G715:K715)</f>
        <v>0</v>
      </c>
      <c r="G715" s="37">
        <f t="shared" ref="G715:K718" si="201">G720+G725+G730+G735</f>
        <v>0</v>
      </c>
      <c r="H715" s="39">
        <f>H720+H725+H730+H735+H745</f>
        <v>0</v>
      </c>
      <c r="I715" s="39">
        <f t="shared" si="201"/>
        <v>0</v>
      </c>
      <c r="J715" s="39">
        <f t="shared" si="201"/>
        <v>0</v>
      </c>
      <c r="K715" s="39">
        <f t="shared" si="201"/>
        <v>0</v>
      </c>
      <c r="L715" s="39">
        <f t="shared" ref="L715:M718" si="202">L720+L725+L730+L735</f>
        <v>0</v>
      </c>
      <c r="M715" s="39">
        <f t="shared" si="202"/>
        <v>0</v>
      </c>
      <c r="N715" s="143"/>
      <c r="O715" s="164"/>
    </row>
    <row r="716" spans="1:15" ht="60" x14ac:dyDescent="0.2">
      <c r="A716" s="158"/>
      <c r="B716" s="135"/>
      <c r="C716" s="158"/>
      <c r="D716" s="77" t="s">
        <v>7</v>
      </c>
      <c r="E716" s="39">
        <f>E721+E726+E731</f>
        <v>0</v>
      </c>
      <c r="F716" s="78">
        <f>SUM(G716:K716)</f>
        <v>0</v>
      </c>
      <c r="G716" s="37">
        <f t="shared" si="201"/>
        <v>0</v>
      </c>
      <c r="H716" s="39">
        <f>H721+H726+H731+H736+H746</f>
        <v>0</v>
      </c>
      <c r="I716" s="39">
        <f t="shared" si="201"/>
        <v>0</v>
      </c>
      <c r="J716" s="39">
        <f t="shared" si="201"/>
        <v>0</v>
      </c>
      <c r="K716" s="39">
        <f t="shared" si="201"/>
        <v>0</v>
      </c>
      <c r="L716" s="39">
        <f t="shared" si="202"/>
        <v>0</v>
      </c>
      <c r="M716" s="39">
        <f t="shared" si="202"/>
        <v>0</v>
      </c>
      <c r="N716" s="143"/>
      <c r="O716" s="164"/>
    </row>
    <row r="717" spans="1:15" ht="60" x14ac:dyDescent="0.2">
      <c r="A717" s="158"/>
      <c r="B717" s="135"/>
      <c r="C717" s="158"/>
      <c r="D717" s="77" t="s">
        <v>16</v>
      </c>
      <c r="E717" s="39">
        <f>E722+E727+E732</f>
        <v>30082.9</v>
      </c>
      <c r="F717" s="78">
        <f>SUM(G717:K717)</f>
        <v>477953.66000000003</v>
      </c>
      <c r="G717" s="37">
        <f>G722+G727+G732+G737+G742</f>
        <v>270897.36</v>
      </c>
      <c r="H717" s="39">
        <f>H722+H727+H732+H737+H747</f>
        <v>148132.9</v>
      </c>
      <c r="I717" s="39">
        <f t="shared" si="201"/>
        <v>29461.7</v>
      </c>
      <c r="J717" s="39">
        <f t="shared" si="201"/>
        <v>29461.7</v>
      </c>
      <c r="K717" s="39">
        <f t="shared" si="201"/>
        <v>0</v>
      </c>
      <c r="L717" s="39">
        <f t="shared" si="202"/>
        <v>0</v>
      </c>
      <c r="M717" s="39">
        <f t="shared" si="202"/>
        <v>0</v>
      </c>
      <c r="N717" s="143"/>
      <c r="O717" s="164"/>
    </row>
    <row r="718" spans="1:15" ht="30" x14ac:dyDescent="0.2">
      <c r="A718" s="159"/>
      <c r="B718" s="136"/>
      <c r="C718" s="159"/>
      <c r="D718" s="77" t="s">
        <v>30</v>
      </c>
      <c r="E718" s="39">
        <f>E723+E728+E733</f>
        <v>288417.75</v>
      </c>
      <c r="F718" s="78">
        <f>SUM(G718:K718)</f>
        <v>993607.19</v>
      </c>
      <c r="G718" s="37">
        <f t="shared" si="201"/>
        <v>215076</v>
      </c>
      <c r="H718" s="39">
        <f t="shared" si="201"/>
        <v>246956.79999999999</v>
      </c>
      <c r="I718" s="39">
        <f t="shared" si="201"/>
        <v>259304.58</v>
      </c>
      <c r="J718" s="39">
        <f t="shared" si="201"/>
        <v>272269.81</v>
      </c>
      <c r="K718" s="39">
        <f t="shared" si="201"/>
        <v>0</v>
      </c>
      <c r="L718" s="39">
        <f t="shared" si="202"/>
        <v>0</v>
      </c>
      <c r="M718" s="39">
        <f t="shared" si="202"/>
        <v>0</v>
      </c>
      <c r="N718" s="144"/>
      <c r="O718" s="165"/>
    </row>
    <row r="719" spans="1:15" ht="15" x14ac:dyDescent="0.2">
      <c r="A719" s="160" t="s">
        <v>13</v>
      </c>
      <c r="B719" s="108" t="s">
        <v>70</v>
      </c>
      <c r="C719" s="139"/>
      <c r="D719" s="73" t="s">
        <v>2</v>
      </c>
      <c r="E719" s="14">
        <f>SUM(E720:E723)</f>
        <v>30082.9</v>
      </c>
      <c r="F719" s="14">
        <f t="shared" ref="F719:F733" si="203">SUM(G719:K719)</f>
        <v>113846.8</v>
      </c>
      <c r="G719" s="14">
        <f t="shared" ref="G719:M719" si="204">SUM(G720:G723)</f>
        <v>25461.7</v>
      </c>
      <c r="H719" s="14">
        <f t="shared" si="204"/>
        <v>29461.7</v>
      </c>
      <c r="I719" s="14">
        <f t="shared" si="204"/>
        <v>29461.7</v>
      </c>
      <c r="J719" s="14">
        <f t="shared" si="204"/>
        <v>29461.7</v>
      </c>
      <c r="K719" s="14">
        <f t="shared" si="204"/>
        <v>0</v>
      </c>
      <c r="L719" s="14">
        <f t="shared" si="204"/>
        <v>0</v>
      </c>
      <c r="M719" s="14">
        <f t="shared" si="204"/>
        <v>0</v>
      </c>
      <c r="N719" s="142"/>
      <c r="O719" s="124"/>
    </row>
    <row r="720" spans="1:15" ht="45" x14ac:dyDescent="0.2">
      <c r="A720" s="160"/>
      <c r="B720" s="108"/>
      <c r="C720" s="140"/>
      <c r="D720" s="73" t="s">
        <v>1</v>
      </c>
      <c r="E720" s="14">
        <v>0</v>
      </c>
      <c r="F720" s="14">
        <f t="shared" si="203"/>
        <v>0</v>
      </c>
      <c r="G720" s="14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43"/>
      <c r="O720" s="161"/>
    </row>
    <row r="721" spans="1:16" ht="45" x14ac:dyDescent="0.2">
      <c r="A721" s="160"/>
      <c r="B721" s="108"/>
      <c r="C721" s="140"/>
      <c r="D721" s="73" t="s">
        <v>7</v>
      </c>
      <c r="E721" s="14">
        <v>0</v>
      </c>
      <c r="F721" s="14">
        <f t="shared" si="203"/>
        <v>0</v>
      </c>
      <c r="G721" s="14">
        <v>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43"/>
      <c r="O721" s="161"/>
    </row>
    <row r="722" spans="1:16" ht="45" x14ac:dyDescent="0.2">
      <c r="A722" s="160"/>
      <c r="B722" s="108"/>
      <c r="C722" s="140"/>
      <c r="D722" s="73" t="s">
        <v>16</v>
      </c>
      <c r="E722" s="14">
        <v>30082.9</v>
      </c>
      <c r="F722" s="14">
        <f t="shared" si="203"/>
        <v>113846.8</v>
      </c>
      <c r="G722" s="14">
        <v>25461.7</v>
      </c>
      <c r="H722" s="13">
        <v>29461.7</v>
      </c>
      <c r="I722" s="13">
        <v>29461.7</v>
      </c>
      <c r="J722" s="13">
        <v>29461.7</v>
      </c>
      <c r="K722" s="13">
        <v>0</v>
      </c>
      <c r="L722" s="13">
        <v>0</v>
      </c>
      <c r="M722" s="13">
        <v>0</v>
      </c>
      <c r="N722" s="143"/>
      <c r="O722" s="161"/>
    </row>
    <row r="723" spans="1:16" ht="30" x14ac:dyDescent="0.2">
      <c r="A723" s="160"/>
      <c r="B723" s="108"/>
      <c r="C723" s="141"/>
      <c r="D723" s="73" t="s">
        <v>30</v>
      </c>
      <c r="E723" s="14">
        <v>0</v>
      </c>
      <c r="F723" s="14">
        <f t="shared" si="203"/>
        <v>0</v>
      </c>
      <c r="G723" s="14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44"/>
      <c r="O723" s="162"/>
    </row>
    <row r="724" spans="1:16" ht="15" x14ac:dyDescent="0.2">
      <c r="A724" s="160" t="s">
        <v>29</v>
      </c>
      <c r="B724" s="108" t="s">
        <v>71</v>
      </c>
      <c r="C724" s="139"/>
      <c r="D724" s="73" t="s">
        <v>2</v>
      </c>
      <c r="E724" s="14">
        <f>SUM(E725:E728)</f>
        <v>288417.75</v>
      </c>
      <c r="F724" s="14">
        <f t="shared" si="203"/>
        <v>993607.19</v>
      </c>
      <c r="G724" s="14">
        <f t="shared" ref="G724:M724" si="205">SUM(G725:G728)</f>
        <v>215076</v>
      </c>
      <c r="H724" s="14">
        <f t="shared" si="205"/>
        <v>246956.79999999999</v>
      </c>
      <c r="I724" s="14">
        <f t="shared" si="205"/>
        <v>259304.58</v>
      </c>
      <c r="J724" s="14">
        <f t="shared" si="205"/>
        <v>272269.81</v>
      </c>
      <c r="K724" s="14">
        <f t="shared" si="205"/>
        <v>0</v>
      </c>
      <c r="L724" s="14">
        <f t="shared" si="205"/>
        <v>0</v>
      </c>
      <c r="M724" s="14">
        <f t="shared" si="205"/>
        <v>0</v>
      </c>
      <c r="N724" s="142"/>
      <c r="O724" s="124"/>
    </row>
    <row r="725" spans="1:16" ht="45" x14ac:dyDescent="0.2">
      <c r="A725" s="160"/>
      <c r="B725" s="108"/>
      <c r="C725" s="140"/>
      <c r="D725" s="73" t="s">
        <v>1</v>
      </c>
      <c r="E725" s="14">
        <v>0</v>
      </c>
      <c r="F725" s="14">
        <f t="shared" si="203"/>
        <v>0</v>
      </c>
      <c r="G725" s="14">
        <v>0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43"/>
      <c r="O725" s="161"/>
    </row>
    <row r="726" spans="1:16" ht="45" x14ac:dyDescent="0.2">
      <c r="A726" s="160"/>
      <c r="B726" s="108"/>
      <c r="C726" s="140"/>
      <c r="D726" s="73" t="s">
        <v>7</v>
      </c>
      <c r="E726" s="14">
        <v>0</v>
      </c>
      <c r="F726" s="14">
        <f t="shared" si="203"/>
        <v>0</v>
      </c>
      <c r="G726" s="14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43"/>
      <c r="O726" s="161"/>
    </row>
    <row r="727" spans="1:16" ht="45" x14ac:dyDescent="0.2">
      <c r="A727" s="160"/>
      <c r="B727" s="108"/>
      <c r="C727" s="140"/>
      <c r="D727" s="73" t="s">
        <v>16</v>
      </c>
      <c r="E727" s="14">
        <v>0</v>
      </c>
      <c r="F727" s="14">
        <f t="shared" si="203"/>
        <v>0</v>
      </c>
      <c r="G727" s="14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43"/>
      <c r="O727" s="161"/>
    </row>
    <row r="728" spans="1:16" ht="30" x14ac:dyDescent="0.2">
      <c r="A728" s="160"/>
      <c r="B728" s="108"/>
      <c r="C728" s="141"/>
      <c r="D728" s="73" t="s">
        <v>30</v>
      </c>
      <c r="E728" s="14">
        <v>288417.75</v>
      </c>
      <c r="F728" s="14">
        <f t="shared" si="203"/>
        <v>993607.19</v>
      </c>
      <c r="G728" s="14">
        <v>215076</v>
      </c>
      <c r="H728" s="14">
        <v>246956.79999999999</v>
      </c>
      <c r="I728" s="14">
        <v>259304.58</v>
      </c>
      <c r="J728" s="14">
        <v>272269.81</v>
      </c>
      <c r="K728" s="13">
        <v>0</v>
      </c>
      <c r="L728" s="13">
        <v>0</v>
      </c>
      <c r="M728" s="13">
        <v>0</v>
      </c>
      <c r="N728" s="144"/>
      <c r="O728" s="162"/>
    </row>
    <row r="729" spans="1:16" ht="15" x14ac:dyDescent="0.2">
      <c r="A729" s="160" t="s">
        <v>33</v>
      </c>
      <c r="B729" s="108" t="s">
        <v>72</v>
      </c>
      <c r="C729" s="139"/>
      <c r="D729" s="73" t="s">
        <v>2</v>
      </c>
      <c r="E729" s="14">
        <f>SUM(E730:E733)</f>
        <v>0</v>
      </c>
      <c r="F729" s="14">
        <f t="shared" si="203"/>
        <v>352326.40000000002</v>
      </c>
      <c r="G729" s="14">
        <f t="shared" ref="G729:M729" si="206">SUM(G730:G733)</f>
        <v>233655.2</v>
      </c>
      <c r="H729" s="14">
        <f t="shared" si="206"/>
        <v>118671.2</v>
      </c>
      <c r="I729" s="14">
        <f t="shared" si="206"/>
        <v>0</v>
      </c>
      <c r="J729" s="14">
        <f t="shared" si="206"/>
        <v>0</v>
      </c>
      <c r="K729" s="14">
        <f t="shared" si="206"/>
        <v>0</v>
      </c>
      <c r="L729" s="14">
        <f t="shared" si="206"/>
        <v>0</v>
      </c>
      <c r="M729" s="14">
        <f t="shared" si="206"/>
        <v>0</v>
      </c>
      <c r="N729" s="142"/>
      <c r="O729" s="124"/>
    </row>
    <row r="730" spans="1:16" ht="40.5" x14ac:dyDescent="0.2">
      <c r="A730" s="160"/>
      <c r="B730" s="108"/>
      <c r="C730" s="140"/>
      <c r="D730" s="5" t="s">
        <v>1</v>
      </c>
      <c r="E730" s="14">
        <v>0</v>
      </c>
      <c r="F730" s="14">
        <f t="shared" si="203"/>
        <v>0</v>
      </c>
      <c r="G730" s="14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43"/>
      <c r="O730" s="161"/>
    </row>
    <row r="731" spans="1:16" ht="27" x14ac:dyDescent="0.2">
      <c r="A731" s="160"/>
      <c r="B731" s="108"/>
      <c r="C731" s="140"/>
      <c r="D731" s="5" t="s">
        <v>7</v>
      </c>
      <c r="E731" s="14">
        <v>0</v>
      </c>
      <c r="F731" s="14">
        <f t="shared" si="203"/>
        <v>0</v>
      </c>
      <c r="G731" s="14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  <c r="N731" s="143"/>
      <c r="O731" s="161"/>
    </row>
    <row r="732" spans="1:16" ht="45" x14ac:dyDescent="0.2">
      <c r="A732" s="160"/>
      <c r="B732" s="108"/>
      <c r="C732" s="140"/>
      <c r="D732" s="73" t="s">
        <v>16</v>
      </c>
      <c r="E732" s="14">
        <v>0</v>
      </c>
      <c r="F732" s="14">
        <f t="shared" si="203"/>
        <v>352326.40000000002</v>
      </c>
      <c r="G732" s="14">
        <v>233655.2</v>
      </c>
      <c r="H732" s="13">
        <v>118671.2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43"/>
      <c r="O732" s="161"/>
      <c r="P732" s="6" t="s">
        <v>376</v>
      </c>
    </row>
    <row r="733" spans="1:16" ht="30" x14ac:dyDescent="0.2">
      <c r="A733" s="160"/>
      <c r="B733" s="108"/>
      <c r="C733" s="141"/>
      <c r="D733" s="73" t="s">
        <v>30</v>
      </c>
      <c r="E733" s="14">
        <v>0</v>
      </c>
      <c r="F733" s="14">
        <f t="shared" si="203"/>
        <v>0</v>
      </c>
      <c r="G733" s="14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44"/>
      <c r="O733" s="162"/>
    </row>
    <row r="734" spans="1:16" ht="15" x14ac:dyDescent="0.2">
      <c r="A734" s="160" t="s">
        <v>125</v>
      </c>
      <c r="B734" s="108" t="s">
        <v>206</v>
      </c>
      <c r="C734" s="139"/>
      <c r="D734" s="73" t="s">
        <v>2</v>
      </c>
      <c r="E734" s="14">
        <f>SUM(E735:E738)</f>
        <v>0</v>
      </c>
      <c r="F734" s="14">
        <f t="shared" ref="F734:F743" si="207">SUM(G734:K734)</f>
        <v>1748.3</v>
      </c>
      <c r="G734" s="14">
        <f t="shared" ref="G734:M734" si="208">SUM(G735:G738)</f>
        <v>1748.3</v>
      </c>
      <c r="H734" s="14">
        <f t="shared" si="208"/>
        <v>0</v>
      </c>
      <c r="I734" s="14">
        <f t="shared" si="208"/>
        <v>0</v>
      </c>
      <c r="J734" s="14">
        <f t="shared" si="208"/>
        <v>0</v>
      </c>
      <c r="K734" s="14">
        <f t="shared" si="208"/>
        <v>0</v>
      </c>
      <c r="L734" s="14">
        <f t="shared" si="208"/>
        <v>0</v>
      </c>
      <c r="M734" s="14">
        <f t="shared" si="208"/>
        <v>0</v>
      </c>
      <c r="N734" s="142"/>
      <c r="O734" s="124"/>
    </row>
    <row r="735" spans="1:16" ht="40.5" x14ac:dyDescent="0.2">
      <c r="A735" s="160"/>
      <c r="B735" s="108"/>
      <c r="C735" s="140"/>
      <c r="D735" s="5" t="s">
        <v>1</v>
      </c>
      <c r="E735" s="14">
        <v>0</v>
      </c>
      <c r="F735" s="14">
        <f t="shared" si="207"/>
        <v>0</v>
      </c>
      <c r="G735" s="14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43"/>
      <c r="O735" s="161"/>
    </row>
    <row r="736" spans="1:16" ht="27" x14ac:dyDescent="0.2">
      <c r="A736" s="160"/>
      <c r="B736" s="108"/>
      <c r="C736" s="140"/>
      <c r="D736" s="5" t="s">
        <v>7</v>
      </c>
      <c r="E736" s="14">
        <v>0</v>
      </c>
      <c r="F736" s="14">
        <f t="shared" si="207"/>
        <v>0</v>
      </c>
      <c r="G736" s="14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43"/>
      <c r="O736" s="161"/>
    </row>
    <row r="737" spans="1:16" ht="45" x14ac:dyDescent="0.2">
      <c r="A737" s="160"/>
      <c r="B737" s="108"/>
      <c r="C737" s="140"/>
      <c r="D737" s="73" t="s">
        <v>16</v>
      </c>
      <c r="E737" s="14">
        <v>0</v>
      </c>
      <c r="F737" s="14">
        <f t="shared" si="207"/>
        <v>1748.3</v>
      </c>
      <c r="G737" s="14">
        <v>1748.3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43"/>
      <c r="O737" s="161"/>
    </row>
    <row r="738" spans="1:16" ht="30" x14ac:dyDescent="0.2">
      <c r="A738" s="160"/>
      <c r="B738" s="108"/>
      <c r="C738" s="141"/>
      <c r="D738" s="73" t="s">
        <v>30</v>
      </c>
      <c r="E738" s="14">
        <v>0</v>
      </c>
      <c r="F738" s="14">
        <f t="shared" si="207"/>
        <v>0</v>
      </c>
      <c r="G738" s="14">
        <v>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44"/>
      <c r="O738" s="162"/>
    </row>
    <row r="739" spans="1:16" ht="15" x14ac:dyDescent="0.2">
      <c r="A739" s="160" t="s">
        <v>126</v>
      </c>
      <c r="B739" s="108" t="s">
        <v>247</v>
      </c>
      <c r="C739" s="139"/>
      <c r="D739" s="73" t="s">
        <v>2</v>
      </c>
      <c r="E739" s="14">
        <f>SUM(E740:E743)</f>
        <v>0</v>
      </c>
      <c r="F739" s="14">
        <f t="shared" si="207"/>
        <v>10032.16</v>
      </c>
      <c r="G739" s="14">
        <f t="shared" ref="G739:M739" si="209">SUM(G740:G743)</f>
        <v>10032.16</v>
      </c>
      <c r="H739" s="14">
        <f t="shared" si="209"/>
        <v>0</v>
      </c>
      <c r="I739" s="14">
        <f t="shared" si="209"/>
        <v>0</v>
      </c>
      <c r="J739" s="14">
        <f t="shared" si="209"/>
        <v>0</v>
      </c>
      <c r="K739" s="14">
        <f t="shared" si="209"/>
        <v>0</v>
      </c>
      <c r="L739" s="14">
        <f t="shared" si="209"/>
        <v>0</v>
      </c>
      <c r="M739" s="14">
        <f t="shared" si="209"/>
        <v>0</v>
      </c>
      <c r="N739" s="142"/>
      <c r="O739" s="124"/>
    </row>
    <row r="740" spans="1:16" ht="40.5" x14ac:dyDescent="0.2">
      <c r="A740" s="160"/>
      <c r="B740" s="108"/>
      <c r="C740" s="140"/>
      <c r="D740" s="5" t="s">
        <v>1</v>
      </c>
      <c r="E740" s="14">
        <v>0</v>
      </c>
      <c r="F740" s="14">
        <f t="shared" si="207"/>
        <v>0</v>
      </c>
      <c r="G740" s="14">
        <v>0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43"/>
      <c r="O740" s="161"/>
    </row>
    <row r="741" spans="1:16" ht="27" x14ac:dyDescent="0.2">
      <c r="A741" s="160"/>
      <c r="B741" s="108"/>
      <c r="C741" s="140"/>
      <c r="D741" s="5" t="s">
        <v>7</v>
      </c>
      <c r="E741" s="14">
        <v>0</v>
      </c>
      <c r="F741" s="14">
        <f t="shared" si="207"/>
        <v>0</v>
      </c>
      <c r="G741" s="14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43"/>
      <c r="O741" s="161"/>
    </row>
    <row r="742" spans="1:16" ht="45" x14ac:dyDescent="0.2">
      <c r="A742" s="160"/>
      <c r="B742" s="108"/>
      <c r="C742" s="140"/>
      <c r="D742" s="73" t="s">
        <v>16</v>
      </c>
      <c r="E742" s="14">
        <v>0</v>
      </c>
      <c r="F742" s="14">
        <f t="shared" si="207"/>
        <v>10032.16</v>
      </c>
      <c r="G742" s="14">
        <v>10032.16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  <c r="N742" s="143"/>
      <c r="O742" s="161"/>
    </row>
    <row r="743" spans="1:16" ht="30" x14ac:dyDescent="0.2">
      <c r="A743" s="160"/>
      <c r="B743" s="108"/>
      <c r="C743" s="141"/>
      <c r="D743" s="73" t="s">
        <v>30</v>
      </c>
      <c r="E743" s="14">
        <v>0</v>
      </c>
      <c r="F743" s="14">
        <f t="shared" si="207"/>
        <v>0</v>
      </c>
      <c r="G743" s="14">
        <v>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44"/>
      <c r="O743" s="162"/>
    </row>
    <row r="744" spans="1:16" ht="15" x14ac:dyDescent="0.2">
      <c r="A744" s="160" t="s">
        <v>127</v>
      </c>
      <c r="B744" s="108" t="s">
        <v>365</v>
      </c>
      <c r="C744" s="139"/>
      <c r="D744" s="73" t="s">
        <v>2</v>
      </c>
      <c r="E744" s="14">
        <f>SUM(E745:E748)</f>
        <v>0</v>
      </c>
      <c r="F744" s="14">
        <f>SUM(G744:K744)</f>
        <v>0</v>
      </c>
      <c r="G744" s="14">
        <f t="shared" ref="G744:M744" si="210">SUM(G745:G748)</f>
        <v>0</v>
      </c>
      <c r="H744" s="14">
        <f t="shared" si="210"/>
        <v>0</v>
      </c>
      <c r="I744" s="14">
        <f t="shared" si="210"/>
        <v>0</v>
      </c>
      <c r="J744" s="14">
        <f t="shared" si="210"/>
        <v>0</v>
      </c>
      <c r="K744" s="14">
        <f t="shared" si="210"/>
        <v>0</v>
      </c>
      <c r="L744" s="14">
        <f t="shared" si="210"/>
        <v>0</v>
      </c>
      <c r="M744" s="14">
        <f t="shared" si="210"/>
        <v>0</v>
      </c>
      <c r="N744" s="142"/>
      <c r="O744" s="124"/>
    </row>
    <row r="745" spans="1:16" ht="40.5" x14ac:dyDescent="0.2">
      <c r="A745" s="160"/>
      <c r="B745" s="108"/>
      <c r="C745" s="140"/>
      <c r="D745" s="5" t="s">
        <v>1</v>
      </c>
      <c r="E745" s="14">
        <v>0</v>
      </c>
      <c r="F745" s="14">
        <f>SUM(G745:K745)</f>
        <v>0</v>
      </c>
      <c r="G745" s="14">
        <v>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43"/>
      <c r="O745" s="161"/>
    </row>
    <row r="746" spans="1:16" ht="27" x14ac:dyDescent="0.2">
      <c r="A746" s="160"/>
      <c r="B746" s="108"/>
      <c r="C746" s="140"/>
      <c r="D746" s="5" t="s">
        <v>7</v>
      </c>
      <c r="E746" s="14">
        <v>0</v>
      </c>
      <c r="F746" s="14">
        <f>SUM(G746:K746)</f>
        <v>0</v>
      </c>
      <c r="G746" s="14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43"/>
      <c r="O746" s="161"/>
    </row>
    <row r="747" spans="1:16" ht="45" x14ac:dyDescent="0.2">
      <c r="A747" s="160"/>
      <c r="B747" s="108"/>
      <c r="C747" s="140"/>
      <c r="D747" s="73" t="s">
        <v>16</v>
      </c>
      <c r="E747" s="14">
        <v>0</v>
      </c>
      <c r="F747" s="14">
        <f>SUM(G747:K747)</f>
        <v>0</v>
      </c>
      <c r="G747" s="14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43"/>
      <c r="O747" s="161"/>
      <c r="P747" s="6" t="s">
        <v>416</v>
      </c>
    </row>
    <row r="748" spans="1:16" ht="30" x14ac:dyDescent="0.2">
      <c r="A748" s="160"/>
      <c r="B748" s="108"/>
      <c r="C748" s="141"/>
      <c r="D748" s="73" t="s">
        <v>30</v>
      </c>
      <c r="E748" s="14">
        <v>0</v>
      </c>
      <c r="F748" s="14">
        <f>SUM(G748:K748)</f>
        <v>0</v>
      </c>
      <c r="G748" s="14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44"/>
      <c r="O748" s="162"/>
    </row>
    <row r="749" spans="1:16" ht="15.75" customHeight="1" x14ac:dyDescent="0.2">
      <c r="A749" s="137" t="s">
        <v>51</v>
      </c>
      <c r="B749" s="152" t="s">
        <v>73</v>
      </c>
      <c r="C749" s="137" t="s">
        <v>43</v>
      </c>
      <c r="D749" s="40" t="s">
        <v>2</v>
      </c>
      <c r="E749" s="78">
        <f>SUM(E750:E753)</f>
        <v>0</v>
      </c>
      <c r="F749" s="78">
        <f t="shared" ref="F749:K749" si="211">SUM(F750:F753)</f>
        <v>0</v>
      </c>
      <c r="G749" s="78">
        <f t="shared" si="211"/>
        <v>0</v>
      </c>
      <c r="H749" s="87">
        <f t="shared" si="211"/>
        <v>0</v>
      </c>
      <c r="I749" s="78">
        <f t="shared" si="211"/>
        <v>0</v>
      </c>
      <c r="J749" s="78">
        <f t="shared" si="211"/>
        <v>0</v>
      </c>
      <c r="K749" s="78">
        <f t="shared" si="211"/>
        <v>0</v>
      </c>
      <c r="L749" s="78">
        <f>SUM(L750:L753)</f>
        <v>0</v>
      </c>
      <c r="M749" s="78">
        <f>SUM(M750:M753)</f>
        <v>0</v>
      </c>
      <c r="N749" s="138" t="s">
        <v>77</v>
      </c>
      <c r="O749" s="124" t="s">
        <v>380</v>
      </c>
    </row>
    <row r="750" spans="1:16" ht="42.75" x14ac:dyDescent="0.2">
      <c r="A750" s="137"/>
      <c r="B750" s="152"/>
      <c r="C750" s="137"/>
      <c r="D750" s="40" t="s">
        <v>1</v>
      </c>
      <c r="E750" s="78">
        <f>E755</f>
        <v>0</v>
      </c>
      <c r="F750" s="78">
        <f t="shared" ref="F750:K750" si="212">F755</f>
        <v>0</v>
      </c>
      <c r="G750" s="78">
        <f t="shared" si="212"/>
        <v>0</v>
      </c>
      <c r="H750" s="87">
        <f t="shared" si="212"/>
        <v>0</v>
      </c>
      <c r="I750" s="78">
        <f t="shared" si="212"/>
        <v>0</v>
      </c>
      <c r="J750" s="78">
        <f t="shared" si="212"/>
        <v>0</v>
      </c>
      <c r="K750" s="78">
        <f t="shared" si="212"/>
        <v>0</v>
      </c>
      <c r="L750" s="78">
        <f t="shared" ref="L750:M753" si="213">L755</f>
        <v>0</v>
      </c>
      <c r="M750" s="78">
        <f t="shared" si="213"/>
        <v>0</v>
      </c>
      <c r="N750" s="138"/>
      <c r="O750" s="169"/>
    </row>
    <row r="751" spans="1:16" ht="57" x14ac:dyDescent="0.2">
      <c r="A751" s="137"/>
      <c r="B751" s="152"/>
      <c r="C751" s="137"/>
      <c r="D751" s="40" t="s">
        <v>7</v>
      </c>
      <c r="E751" s="78">
        <f t="shared" ref="E751:K751" si="214">E756</f>
        <v>0</v>
      </c>
      <c r="F751" s="78">
        <f t="shared" si="214"/>
        <v>0</v>
      </c>
      <c r="G751" s="78">
        <f t="shared" si="214"/>
        <v>0</v>
      </c>
      <c r="H751" s="87">
        <f t="shared" si="214"/>
        <v>0</v>
      </c>
      <c r="I751" s="78">
        <f t="shared" si="214"/>
        <v>0</v>
      </c>
      <c r="J751" s="78">
        <f t="shared" si="214"/>
        <v>0</v>
      </c>
      <c r="K751" s="78">
        <f t="shared" si="214"/>
        <v>0</v>
      </c>
      <c r="L751" s="78">
        <f t="shared" si="213"/>
        <v>0</v>
      </c>
      <c r="M751" s="78">
        <f t="shared" si="213"/>
        <v>0</v>
      </c>
      <c r="N751" s="138"/>
      <c r="O751" s="169"/>
    </row>
    <row r="752" spans="1:16" ht="55.5" customHeight="1" x14ac:dyDescent="0.2">
      <c r="A752" s="137"/>
      <c r="B752" s="152"/>
      <c r="C752" s="137"/>
      <c r="D752" s="40" t="s">
        <v>16</v>
      </c>
      <c r="E752" s="78">
        <f t="shared" ref="E752:K752" si="215">E757</f>
        <v>0</v>
      </c>
      <c r="F752" s="78">
        <f t="shared" si="215"/>
        <v>0</v>
      </c>
      <c r="G752" s="78">
        <f t="shared" si="215"/>
        <v>0</v>
      </c>
      <c r="H752" s="87">
        <f t="shared" si="215"/>
        <v>0</v>
      </c>
      <c r="I752" s="78">
        <f t="shared" si="215"/>
        <v>0</v>
      </c>
      <c r="J752" s="78">
        <f t="shared" si="215"/>
        <v>0</v>
      </c>
      <c r="K752" s="78">
        <f t="shared" si="215"/>
        <v>0</v>
      </c>
      <c r="L752" s="78">
        <f t="shared" si="213"/>
        <v>0</v>
      </c>
      <c r="M752" s="78">
        <f t="shared" si="213"/>
        <v>0</v>
      </c>
      <c r="N752" s="138"/>
      <c r="O752" s="169"/>
    </row>
    <row r="753" spans="1:15" ht="28.5" x14ac:dyDescent="0.2">
      <c r="A753" s="137"/>
      <c r="B753" s="152"/>
      <c r="C753" s="137"/>
      <c r="D753" s="40" t="s">
        <v>30</v>
      </c>
      <c r="E753" s="78">
        <f t="shared" ref="E753:K753" si="216">E758</f>
        <v>0</v>
      </c>
      <c r="F753" s="78">
        <f t="shared" si="216"/>
        <v>0</v>
      </c>
      <c r="G753" s="78">
        <f t="shared" si="216"/>
        <v>0</v>
      </c>
      <c r="H753" s="87">
        <f t="shared" si="216"/>
        <v>0</v>
      </c>
      <c r="I753" s="78">
        <f t="shared" si="216"/>
        <v>0</v>
      </c>
      <c r="J753" s="78">
        <f t="shared" si="216"/>
        <v>0</v>
      </c>
      <c r="K753" s="78">
        <f t="shared" si="216"/>
        <v>0</v>
      </c>
      <c r="L753" s="78">
        <f t="shared" si="213"/>
        <v>0</v>
      </c>
      <c r="M753" s="78">
        <f t="shared" si="213"/>
        <v>0</v>
      </c>
      <c r="N753" s="138"/>
      <c r="O753" s="170"/>
    </row>
    <row r="754" spans="1:15" ht="15" x14ac:dyDescent="0.2">
      <c r="A754" s="160" t="s">
        <v>53</v>
      </c>
      <c r="B754" s="108" t="s">
        <v>74</v>
      </c>
      <c r="C754" s="139"/>
      <c r="D754" s="5" t="s">
        <v>2</v>
      </c>
      <c r="E754" s="14">
        <f>SUM(E755:E758)</f>
        <v>0</v>
      </c>
      <c r="F754" s="14">
        <f t="shared" ref="F754:F767" si="217">SUM(G754:K754)</f>
        <v>0</v>
      </c>
      <c r="G754" s="14">
        <f t="shared" ref="G754:M754" si="218">SUM(G755:G758)</f>
        <v>0</v>
      </c>
      <c r="H754" s="14">
        <f t="shared" si="218"/>
        <v>0</v>
      </c>
      <c r="I754" s="14">
        <f t="shared" si="218"/>
        <v>0</v>
      </c>
      <c r="J754" s="14">
        <f t="shared" si="218"/>
        <v>0</v>
      </c>
      <c r="K754" s="14">
        <f t="shared" si="218"/>
        <v>0</v>
      </c>
      <c r="L754" s="14">
        <f t="shared" si="218"/>
        <v>0</v>
      </c>
      <c r="M754" s="14">
        <f t="shared" si="218"/>
        <v>0</v>
      </c>
      <c r="N754" s="142"/>
      <c r="O754" s="124"/>
    </row>
    <row r="755" spans="1:15" ht="40.5" x14ac:dyDescent="0.2">
      <c r="A755" s="160"/>
      <c r="B755" s="108"/>
      <c r="C755" s="140"/>
      <c r="D755" s="5" t="s">
        <v>1</v>
      </c>
      <c r="E755" s="14">
        <v>0</v>
      </c>
      <c r="F755" s="14">
        <f t="shared" si="217"/>
        <v>0</v>
      </c>
      <c r="G755" s="14">
        <v>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43"/>
      <c r="O755" s="161"/>
    </row>
    <row r="756" spans="1:15" ht="27" x14ac:dyDescent="0.2">
      <c r="A756" s="160"/>
      <c r="B756" s="108"/>
      <c r="C756" s="140"/>
      <c r="D756" s="5" t="s">
        <v>7</v>
      </c>
      <c r="E756" s="14">
        <v>0</v>
      </c>
      <c r="F756" s="14">
        <f t="shared" si="217"/>
        <v>0</v>
      </c>
      <c r="G756" s="14">
        <v>0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  <c r="N756" s="143"/>
      <c r="O756" s="161"/>
    </row>
    <row r="757" spans="1:15" ht="39" customHeight="1" x14ac:dyDescent="0.2">
      <c r="A757" s="160"/>
      <c r="B757" s="108"/>
      <c r="C757" s="140"/>
      <c r="D757" s="5" t="s">
        <v>16</v>
      </c>
      <c r="E757" s="14">
        <v>0</v>
      </c>
      <c r="F757" s="14">
        <f t="shared" si="217"/>
        <v>0</v>
      </c>
      <c r="G757" s="14">
        <v>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  <c r="N757" s="143"/>
      <c r="O757" s="161"/>
    </row>
    <row r="758" spans="1:15" ht="27" x14ac:dyDescent="0.2">
      <c r="A758" s="160"/>
      <c r="B758" s="108"/>
      <c r="C758" s="141"/>
      <c r="D758" s="5" t="s">
        <v>30</v>
      </c>
      <c r="E758" s="14">
        <v>0</v>
      </c>
      <c r="F758" s="14">
        <f t="shared" si="217"/>
        <v>0</v>
      </c>
      <c r="G758" s="14">
        <v>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  <c r="N758" s="144"/>
      <c r="O758" s="162"/>
    </row>
    <row r="759" spans="1:15" ht="15" customHeight="1" x14ac:dyDescent="0.2">
      <c r="A759" s="153"/>
      <c r="B759" s="167" t="s">
        <v>75</v>
      </c>
      <c r="C759" s="167"/>
      <c r="D759" s="40" t="s">
        <v>2</v>
      </c>
      <c r="E759" s="37">
        <f t="shared" ref="E759:K763" si="219">E699+E714+E749</f>
        <v>405662.55000000005</v>
      </c>
      <c r="F759" s="78">
        <f t="shared" si="217"/>
        <v>1668364.83</v>
      </c>
      <c r="G759" s="37">
        <f t="shared" si="219"/>
        <v>567232.30999999994</v>
      </c>
      <c r="H759" s="37">
        <f t="shared" si="219"/>
        <v>462269.92999999993</v>
      </c>
      <c r="I759" s="37">
        <f t="shared" si="219"/>
        <v>312948.68</v>
      </c>
      <c r="J759" s="37">
        <f t="shared" si="219"/>
        <v>325913.91000000003</v>
      </c>
      <c r="K759" s="37">
        <f t="shared" si="219"/>
        <v>0</v>
      </c>
      <c r="L759" s="37">
        <f t="shared" ref="L759:M763" si="220">L699+L714+L749</f>
        <v>0</v>
      </c>
      <c r="M759" s="37">
        <f t="shared" si="220"/>
        <v>0</v>
      </c>
      <c r="N759" s="168"/>
      <c r="O759" s="117"/>
    </row>
    <row r="760" spans="1:15" ht="42.75" x14ac:dyDescent="0.2">
      <c r="A760" s="153"/>
      <c r="B760" s="167"/>
      <c r="C760" s="167"/>
      <c r="D760" s="40" t="s">
        <v>1</v>
      </c>
      <c r="E760" s="37">
        <f t="shared" si="219"/>
        <v>0</v>
      </c>
      <c r="F760" s="78">
        <f t="shared" si="217"/>
        <v>0</v>
      </c>
      <c r="G760" s="37">
        <f t="shared" si="219"/>
        <v>0</v>
      </c>
      <c r="H760" s="37">
        <f>H700+H715+H750</f>
        <v>0</v>
      </c>
      <c r="I760" s="37">
        <f t="shared" si="219"/>
        <v>0</v>
      </c>
      <c r="J760" s="37">
        <f t="shared" si="219"/>
        <v>0</v>
      </c>
      <c r="K760" s="37">
        <f t="shared" si="219"/>
        <v>0</v>
      </c>
      <c r="L760" s="37">
        <f t="shared" si="220"/>
        <v>0</v>
      </c>
      <c r="M760" s="37">
        <f t="shared" si="220"/>
        <v>0</v>
      </c>
      <c r="N760" s="168"/>
      <c r="O760" s="117"/>
    </row>
    <row r="761" spans="1:15" ht="57" x14ac:dyDescent="0.2">
      <c r="A761" s="153"/>
      <c r="B761" s="167"/>
      <c r="C761" s="167"/>
      <c r="D761" s="40" t="s">
        <v>7</v>
      </c>
      <c r="E761" s="37">
        <f t="shared" si="219"/>
        <v>36302</v>
      </c>
      <c r="F761" s="78">
        <f t="shared" si="217"/>
        <v>93878.53</v>
      </c>
      <c r="G761" s="37">
        <f t="shared" si="219"/>
        <v>53617.7</v>
      </c>
      <c r="H761" s="37">
        <f>H701+H716+H751</f>
        <v>40260.83</v>
      </c>
      <c r="I761" s="37">
        <f t="shared" si="219"/>
        <v>0</v>
      </c>
      <c r="J761" s="37">
        <f t="shared" si="219"/>
        <v>0</v>
      </c>
      <c r="K761" s="37">
        <f t="shared" si="219"/>
        <v>0</v>
      </c>
      <c r="L761" s="37">
        <f t="shared" si="220"/>
        <v>0</v>
      </c>
      <c r="M761" s="37">
        <f t="shared" si="220"/>
        <v>0</v>
      </c>
      <c r="N761" s="168"/>
      <c r="O761" s="117"/>
    </row>
    <row r="762" spans="1:15" ht="55.5" customHeight="1" x14ac:dyDescent="0.2">
      <c r="A762" s="153"/>
      <c r="B762" s="167"/>
      <c r="C762" s="167"/>
      <c r="D762" s="40" t="s">
        <v>16</v>
      </c>
      <c r="E762" s="37">
        <f t="shared" si="219"/>
        <v>50859.9</v>
      </c>
      <c r="F762" s="78">
        <f t="shared" si="217"/>
        <v>580879.11</v>
      </c>
      <c r="G762" s="37">
        <f t="shared" si="219"/>
        <v>298538.61</v>
      </c>
      <c r="H762" s="37">
        <f>H702+H717+H752</f>
        <v>175052.3</v>
      </c>
      <c r="I762" s="37">
        <f t="shared" si="219"/>
        <v>53644.100000000006</v>
      </c>
      <c r="J762" s="37">
        <f t="shared" si="219"/>
        <v>53644.100000000006</v>
      </c>
      <c r="K762" s="37">
        <f t="shared" si="219"/>
        <v>0</v>
      </c>
      <c r="L762" s="37">
        <f t="shared" si="220"/>
        <v>0</v>
      </c>
      <c r="M762" s="37">
        <f t="shared" si="220"/>
        <v>0</v>
      </c>
      <c r="N762" s="168"/>
      <c r="O762" s="117"/>
    </row>
    <row r="763" spans="1:15" ht="15" x14ac:dyDescent="0.2">
      <c r="A763" s="153"/>
      <c r="B763" s="167"/>
      <c r="C763" s="167"/>
      <c r="D763" s="40" t="s">
        <v>44</v>
      </c>
      <c r="E763" s="37">
        <f t="shared" si="219"/>
        <v>288417.75</v>
      </c>
      <c r="F763" s="78">
        <f t="shared" si="217"/>
        <v>993607.19</v>
      </c>
      <c r="G763" s="37">
        <f t="shared" si="219"/>
        <v>215076</v>
      </c>
      <c r="H763" s="37">
        <f>H703+H718+H753</f>
        <v>246956.79999999999</v>
      </c>
      <c r="I763" s="37">
        <f t="shared" si="219"/>
        <v>259304.58</v>
      </c>
      <c r="J763" s="37">
        <f t="shared" si="219"/>
        <v>272269.81</v>
      </c>
      <c r="K763" s="37">
        <f t="shared" si="219"/>
        <v>0</v>
      </c>
      <c r="L763" s="37">
        <f t="shared" si="220"/>
        <v>0</v>
      </c>
      <c r="M763" s="37">
        <f t="shared" si="220"/>
        <v>0</v>
      </c>
      <c r="N763" s="168"/>
      <c r="O763" s="117"/>
    </row>
    <row r="764" spans="1:15" ht="15" customHeight="1" x14ac:dyDescent="0.2">
      <c r="A764" s="153"/>
      <c r="B764" s="167" t="s">
        <v>76</v>
      </c>
      <c r="C764" s="167"/>
      <c r="D764" s="40" t="s">
        <v>2</v>
      </c>
      <c r="E764" s="37">
        <f>E597+E693+E759</f>
        <v>723630.85000000009</v>
      </c>
      <c r="F764" s="78">
        <f t="shared" si="217"/>
        <v>4468568.4029999999</v>
      </c>
      <c r="G764" s="37">
        <f>G765+G766+G767+G768</f>
        <v>1318760.3730000001</v>
      </c>
      <c r="H764" s="37">
        <f>H765+H766+H767+H768</f>
        <v>1122597.44</v>
      </c>
      <c r="I764" s="37">
        <f>I765+I766+I767+I768</f>
        <v>1007122.6799999999</v>
      </c>
      <c r="J764" s="37">
        <f>J765+J766+J767+J768</f>
        <v>1020087.9099999999</v>
      </c>
      <c r="K764" s="37">
        <f t="shared" ref="G764:M768" si="221">K597+K693+K759</f>
        <v>0</v>
      </c>
      <c r="L764" s="37">
        <f t="shared" si="221"/>
        <v>0</v>
      </c>
      <c r="M764" s="37">
        <f t="shared" si="221"/>
        <v>0</v>
      </c>
      <c r="N764" s="168"/>
      <c r="O764" s="117"/>
    </row>
    <row r="765" spans="1:15" ht="42.75" x14ac:dyDescent="0.2">
      <c r="A765" s="153"/>
      <c r="B765" s="167"/>
      <c r="C765" s="167"/>
      <c r="D765" s="40" t="s">
        <v>1</v>
      </c>
      <c r="E765" s="37">
        <f>E598+E694+E760</f>
        <v>0</v>
      </c>
      <c r="F765" s="78">
        <f t="shared" si="217"/>
        <v>8652.5499999999993</v>
      </c>
      <c r="G765" s="37">
        <f t="shared" si="221"/>
        <v>4535.7299999999996</v>
      </c>
      <c r="H765" s="37">
        <f>H598+H694+H760</f>
        <v>4116.82</v>
      </c>
      <c r="I765" s="37">
        <f t="shared" si="221"/>
        <v>0</v>
      </c>
      <c r="J765" s="37">
        <f t="shared" si="221"/>
        <v>0</v>
      </c>
      <c r="K765" s="37">
        <f t="shared" si="221"/>
        <v>0</v>
      </c>
      <c r="L765" s="37">
        <f t="shared" si="221"/>
        <v>0</v>
      </c>
      <c r="M765" s="37">
        <f t="shared" si="221"/>
        <v>0</v>
      </c>
      <c r="N765" s="168"/>
      <c r="O765" s="117"/>
    </row>
    <row r="766" spans="1:15" ht="57" x14ac:dyDescent="0.2">
      <c r="A766" s="153"/>
      <c r="B766" s="167"/>
      <c r="C766" s="167"/>
      <c r="D766" s="40" t="s">
        <v>7</v>
      </c>
      <c r="E766" s="37">
        <f>E599+E695+E761</f>
        <v>43743.199999999997</v>
      </c>
      <c r="F766" s="78">
        <f t="shared" si="217"/>
        <v>451209.55</v>
      </c>
      <c r="G766" s="37">
        <v>199575.93</v>
      </c>
      <c r="H766" s="37">
        <f t="shared" si="221"/>
        <v>250553.62</v>
      </c>
      <c r="I766" s="37">
        <f t="shared" si="221"/>
        <v>540</v>
      </c>
      <c r="J766" s="37">
        <f t="shared" si="221"/>
        <v>540</v>
      </c>
      <c r="K766" s="37">
        <f t="shared" si="221"/>
        <v>0</v>
      </c>
      <c r="L766" s="37">
        <f t="shared" si="221"/>
        <v>0</v>
      </c>
      <c r="M766" s="37">
        <f t="shared" si="221"/>
        <v>0</v>
      </c>
      <c r="N766" s="168"/>
      <c r="O766" s="117"/>
    </row>
    <row r="767" spans="1:15" ht="58.5" customHeight="1" x14ac:dyDescent="0.2">
      <c r="A767" s="153"/>
      <c r="B767" s="167"/>
      <c r="C767" s="167"/>
      <c r="D767" s="40" t="s">
        <v>16</v>
      </c>
      <c r="E767" s="37">
        <f>E600+E696+E762</f>
        <v>361387</v>
      </c>
      <c r="F767" s="78">
        <f t="shared" si="217"/>
        <v>3015099.1130000004</v>
      </c>
      <c r="G767" s="37">
        <f t="shared" si="221"/>
        <v>899572.71300000011</v>
      </c>
      <c r="H767" s="37">
        <f t="shared" si="221"/>
        <v>620970.19999999995</v>
      </c>
      <c r="I767" s="37">
        <f t="shared" si="221"/>
        <v>747278.1</v>
      </c>
      <c r="J767" s="37">
        <f t="shared" si="221"/>
        <v>747278.1</v>
      </c>
      <c r="K767" s="37">
        <f t="shared" si="221"/>
        <v>0</v>
      </c>
      <c r="L767" s="37">
        <f t="shared" si="221"/>
        <v>0</v>
      </c>
      <c r="M767" s="37">
        <f t="shared" si="221"/>
        <v>0</v>
      </c>
      <c r="N767" s="168"/>
      <c r="O767" s="117"/>
    </row>
    <row r="768" spans="1:15" ht="26.25" customHeight="1" x14ac:dyDescent="0.2">
      <c r="A768" s="153"/>
      <c r="B768" s="167"/>
      <c r="C768" s="167"/>
      <c r="D768" s="40" t="s">
        <v>44</v>
      </c>
      <c r="E768" s="37">
        <f>E601+E697+E763</f>
        <v>288417.75</v>
      </c>
      <c r="F768" s="37">
        <f>F601+F697+F763</f>
        <v>993607.19</v>
      </c>
      <c r="G768" s="37">
        <f t="shared" si="221"/>
        <v>215076</v>
      </c>
      <c r="H768" s="37">
        <f t="shared" si="221"/>
        <v>246956.79999999999</v>
      </c>
      <c r="I768" s="37">
        <f t="shared" si="221"/>
        <v>259304.58</v>
      </c>
      <c r="J768" s="37">
        <f t="shared" si="221"/>
        <v>272269.81</v>
      </c>
      <c r="K768" s="37">
        <f t="shared" si="221"/>
        <v>0</v>
      </c>
      <c r="L768" s="37">
        <f t="shared" si="221"/>
        <v>0</v>
      </c>
      <c r="M768" s="37">
        <f t="shared" si="221"/>
        <v>0</v>
      </c>
      <c r="N768" s="168"/>
      <c r="O768" s="117"/>
    </row>
  </sheetData>
  <mergeCells count="793">
    <mergeCell ref="A587:A591"/>
    <mergeCell ref="B587:B591"/>
    <mergeCell ref="C587:C591"/>
    <mergeCell ref="N587:N589"/>
    <mergeCell ref="N590:N591"/>
    <mergeCell ref="A592:A596"/>
    <mergeCell ref="B592:B596"/>
    <mergeCell ref="C592:C596"/>
    <mergeCell ref="N592:N594"/>
    <mergeCell ref="A130:A134"/>
    <mergeCell ref="B130:B134"/>
    <mergeCell ref="C130:C134"/>
    <mergeCell ref="N130:N134"/>
    <mergeCell ref="O130:O134"/>
    <mergeCell ref="N280:N284"/>
    <mergeCell ref="O270:O272"/>
    <mergeCell ref="N273:N274"/>
    <mergeCell ref="N255:N256"/>
    <mergeCell ref="O273:O274"/>
    <mergeCell ref="N250:N254"/>
    <mergeCell ref="C255:C259"/>
    <mergeCell ref="O275:O279"/>
    <mergeCell ref="O280:O284"/>
    <mergeCell ref="N265:N269"/>
    <mergeCell ref="B250:B254"/>
    <mergeCell ref="B240:B244"/>
    <mergeCell ref="B210:B214"/>
    <mergeCell ref="A250:A254"/>
    <mergeCell ref="B255:B259"/>
    <mergeCell ref="N207:N209"/>
    <mergeCell ref="N220:N222"/>
    <mergeCell ref="C195:C199"/>
    <mergeCell ref="C200:C204"/>
    <mergeCell ref="A683:A687"/>
    <mergeCell ref="B683:B687"/>
    <mergeCell ref="C683:C687"/>
    <mergeCell ref="N683:N687"/>
    <mergeCell ref="O683:O687"/>
    <mergeCell ref="O220:O222"/>
    <mergeCell ref="N223:N224"/>
    <mergeCell ref="O215:O219"/>
    <mergeCell ref="O315:O319"/>
    <mergeCell ref="B310:B314"/>
    <mergeCell ref="O255:O256"/>
    <mergeCell ref="N245:N249"/>
    <mergeCell ref="O250:O254"/>
    <mergeCell ref="O300:O304"/>
    <mergeCell ref="O305:O306"/>
    <mergeCell ref="N307:N309"/>
    <mergeCell ref="O285:O289"/>
    <mergeCell ref="N290:N294"/>
    <mergeCell ref="O290:O294"/>
    <mergeCell ref="N260:N264"/>
    <mergeCell ref="O260:O264"/>
    <mergeCell ref="B245:B249"/>
    <mergeCell ref="O265:O269"/>
    <mergeCell ref="O257:O259"/>
    <mergeCell ref="O699:O703"/>
    <mergeCell ref="A673:A677"/>
    <mergeCell ref="B633:B637"/>
    <mergeCell ref="C633:C637"/>
    <mergeCell ref="A608:A612"/>
    <mergeCell ref="O638:O642"/>
    <mergeCell ref="N618:N622"/>
    <mergeCell ref="O618:O622"/>
    <mergeCell ref="N575:N576"/>
    <mergeCell ref="O575:O576"/>
    <mergeCell ref="N608:N610"/>
    <mergeCell ref="O611:O612"/>
    <mergeCell ref="N597:N601"/>
    <mergeCell ref="O597:O601"/>
    <mergeCell ref="O613:O617"/>
    <mergeCell ref="B597:C601"/>
    <mergeCell ref="A597:A601"/>
    <mergeCell ref="C572:C576"/>
    <mergeCell ref="A623:A627"/>
    <mergeCell ref="B623:B627"/>
    <mergeCell ref="B628:B632"/>
    <mergeCell ref="C628:C632"/>
    <mergeCell ref="N628:N632"/>
    <mergeCell ref="O628:O632"/>
    <mergeCell ref="C310:C314"/>
    <mergeCell ref="A315:A319"/>
    <mergeCell ref="B315:B319"/>
    <mergeCell ref="A340:A344"/>
    <mergeCell ref="B340:B344"/>
    <mergeCell ref="C330:C334"/>
    <mergeCell ref="C340:C344"/>
    <mergeCell ref="B376:B380"/>
    <mergeCell ref="C376:C380"/>
    <mergeCell ref="C356:C360"/>
    <mergeCell ref="A361:A365"/>
    <mergeCell ref="B361:B365"/>
    <mergeCell ref="C361:C365"/>
    <mergeCell ref="A366:A370"/>
    <mergeCell ref="B366:B370"/>
    <mergeCell ref="C366:C370"/>
    <mergeCell ref="B371:B375"/>
    <mergeCell ref="C325:C329"/>
    <mergeCell ref="A230:A234"/>
    <mergeCell ref="A235:A239"/>
    <mergeCell ref="N295:N299"/>
    <mergeCell ref="A280:A284"/>
    <mergeCell ref="N305:N306"/>
    <mergeCell ref="A265:A269"/>
    <mergeCell ref="A270:A274"/>
    <mergeCell ref="C240:C244"/>
    <mergeCell ref="C250:C254"/>
    <mergeCell ref="B190:B194"/>
    <mergeCell ref="B195:B199"/>
    <mergeCell ref="B200:B204"/>
    <mergeCell ref="B175:B179"/>
    <mergeCell ref="C210:C214"/>
    <mergeCell ref="B235:B239"/>
    <mergeCell ref="O157:O159"/>
    <mergeCell ref="N145:N149"/>
    <mergeCell ref="O145:O149"/>
    <mergeCell ref="N150:N154"/>
    <mergeCell ref="O195:O199"/>
    <mergeCell ref="O150:O154"/>
    <mergeCell ref="O165:O169"/>
    <mergeCell ref="O210:O214"/>
    <mergeCell ref="O180:O184"/>
    <mergeCell ref="O175:O179"/>
    <mergeCell ref="O185:O189"/>
    <mergeCell ref="C230:C234"/>
    <mergeCell ref="C235:C239"/>
    <mergeCell ref="O155:O156"/>
    <mergeCell ref="N135:N139"/>
    <mergeCell ref="A210:A214"/>
    <mergeCell ref="A215:A219"/>
    <mergeCell ref="A225:A229"/>
    <mergeCell ref="C215:C219"/>
    <mergeCell ref="N215:N219"/>
    <mergeCell ref="B220:B224"/>
    <mergeCell ref="N210:N214"/>
    <mergeCell ref="A150:A154"/>
    <mergeCell ref="A160:A164"/>
    <mergeCell ref="A165:A169"/>
    <mergeCell ref="N180:N184"/>
    <mergeCell ref="B205:B209"/>
    <mergeCell ref="C205:C209"/>
    <mergeCell ref="A205:A209"/>
    <mergeCell ref="N173:N174"/>
    <mergeCell ref="A180:A184"/>
    <mergeCell ref="A185:A189"/>
    <mergeCell ref="A190:A194"/>
    <mergeCell ref="A140:A144"/>
    <mergeCell ref="N195:N199"/>
    <mergeCell ref="N185:N189"/>
    <mergeCell ref="N190:N194"/>
    <mergeCell ref="B185:B189"/>
    <mergeCell ref="O307:O309"/>
    <mergeCell ref="N275:N279"/>
    <mergeCell ref="C265:C269"/>
    <mergeCell ref="C275:C279"/>
    <mergeCell ref="C280:C284"/>
    <mergeCell ref="B300:B304"/>
    <mergeCell ref="C270:C274"/>
    <mergeCell ref="B305:B309"/>
    <mergeCell ref="B285:B289"/>
    <mergeCell ref="O295:O299"/>
    <mergeCell ref="B280:B284"/>
    <mergeCell ref="B275:B279"/>
    <mergeCell ref="C295:C299"/>
    <mergeCell ref="N270:N272"/>
    <mergeCell ref="C285:C289"/>
    <mergeCell ref="C290:C294"/>
    <mergeCell ref="B270:B274"/>
    <mergeCell ref="A460:A464"/>
    <mergeCell ref="B460:B464"/>
    <mergeCell ref="C460:C464"/>
    <mergeCell ref="A466:A470"/>
    <mergeCell ref="A285:A289"/>
    <mergeCell ref="A305:A309"/>
    <mergeCell ref="C305:C309"/>
    <mergeCell ref="A295:A299"/>
    <mergeCell ref="A300:A304"/>
    <mergeCell ref="A392:A396"/>
    <mergeCell ref="A387:A391"/>
    <mergeCell ref="B387:B391"/>
    <mergeCell ref="B345:B349"/>
    <mergeCell ref="C345:C349"/>
    <mergeCell ref="C387:C391"/>
    <mergeCell ref="A371:A375"/>
    <mergeCell ref="A351:A355"/>
    <mergeCell ref="B351:B355"/>
    <mergeCell ref="C351:C355"/>
    <mergeCell ref="A345:A349"/>
    <mergeCell ref="B407:B411"/>
    <mergeCell ref="C407:C411"/>
    <mergeCell ref="A356:A360"/>
    <mergeCell ref="B356:B360"/>
    <mergeCell ref="O439:O443"/>
    <mergeCell ref="A465:O465"/>
    <mergeCell ref="A517:O517"/>
    <mergeCell ref="A407:A411"/>
    <mergeCell ref="A528:O528"/>
    <mergeCell ref="A518:A522"/>
    <mergeCell ref="A423:A427"/>
    <mergeCell ref="B423:B427"/>
    <mergeCell ref="C423:C427"/>
    <mergeCell ref="A422:O422"/>
    <mergeCell ref="A428:O428"/>
    <mergeCell ref="A450:A454"/>
    <mergeCell ref="N450:N454"/>
    <mergeCell ref="O450:O454"/>
    <mergeCell ref="A449:O449"/>
    <mergeCell ref="B455:B459"/>
    <mergeCell ref="N455:N459"/>
    <mergeCell ref="O455:O459"/>
    <mergeCell ref="N460:N464"/>
    <mergeCell ref="O460:O464"/>
    <mergeCell ref="B466:B470"/>
    <mergeCell ref="C466:C470"/>
    <mergeCell ref="N466:N470"/>
    <mergeCell ref="O466:O470"/>
    <mergeCell ref="O688:O690"/>
    <mergeCell ref="N691:N692"/>
    <mergeCell ref="O691:O692"/>
    <mergeCell ref="O392:O396"/>
    <mergeCell ref="N417:N421"/>
    <mergeCell ref="O417:O421"/>
    <mergeCell ref="N397:N401"/>
    <mergeCell ref="O397:O401"/>
    <mergeCell ref="N402:N406"/>
    <mergeCell ref="O402:O406"/>
    <mergeCell ref="O567:O571"/>
    <mergeCell ref="O444:O448"/>
    <mergeCell ref="N567:N571"/>
    <mergeCell ref="N572:N574"/>
    <mergeCell ref="N655:N657"/>
    <mergeCell ref="N539:N543"/>
    <mergeCell ref="O539:O543"/>
    <mergeCell ref="O608:O610"/>
    <mergeCell ref="O648:O652"/>
    <mergeCell ref="O655:O657"/>
    <mergeCell ref="O551:O555"/>
    <mergeCell ref="O643:O647"/>
    <mergeCell ref="O623:O627"/>
    <mergeCell ref="O653:O654"/>
    <mergeCell ref="O120:O124"/>
    <mergeCell ref="A120:A124"/>
    <mergeCell ref="O80:O84"/>
    <mergeCell ref="N85:N89"/>
    <mergeCell ref="A20:A24"/>
    <mergeCell ref="A125:A129"/>
    <mergeCell ref="B125:B129"/>
    <mergeCell ref="O678:O682"/>
    <mergeCell ref="N696:N697"/>
    <mergeCell ref="N693:N695"/>
    <mergeCell ref="O693:O695"/>
    <mergeCell ref="A693:A697"/>
    <mergeCell ref="B693:C697"/>
    <mergeCell ref="B673:B677"/>
    <mergeCell ref="C673:C677"/>
    <mergeCell ref="N673:N677"/>
    <mergeCell ref="O673:O677"/>
    <mergeCell ref="A678:A682"/>
    <mergeCell ref="B678:B682"/>
    <mergeCell ref="C678:C682"/>
    <mergeCell ref="A688:A692"/>
    <mergeCell ref="B688:B692"/>
    <mergeCell ref="C688:C692"/>
    <mergeCell ref="N688:N690"/>
    <mergeCell ref="A14:O14"/>
    <mergeCell ref="O20:O24"/>
    <mergeCell ref="O60:O64"/>
    <mergeCell ref="A65:A69"/>
    <mergeCell ref="B25:B29"/>
    <mergeCell ref="B20:B24"/>
    <mergeCell ref="C45:C49"/>
    <mergeCell ref="A40:A44"/>
    <mergeCell ref="B40:B44"/>
    <mergeCell ref="C40:C44"/>
    <mergeCell ref="A55:A59"/>
    <mergeCell ref="B55:B59"/>
    <mergeCell ref="C55:C59"/>
    <mergeCell ref="A50:A54"/>
    <mergeCell ref="A35:A39"/>
    <mergeCell ref="B35:B39"/>
    <mergeCell ref="A25:A29"/>
    <mergeCell ref="C35:C39"/>
    <mergeCell ref="C60:C64"/>
    <mergeCell ref="A45:A49"/>
    <mergeCell ref="B45:B49"/>
    <mergeCell ref="A70:A74"/>
    <mergeCell ref="B70:B74"/>
    <mergeCell ref="A85:A89"/>
    <mergeCell ref="A30:A34"/>
    <mergeCell ref="I6:O6"/>
    <mergeCell ref="O75:O79"/>
    <mergeCell ref="N55:N59"/>
    <mergeCell ref="A11:A12"/>
    <mergeCell ref="B11:B12"/>
    <mergeCell ref="E11:E12"/>
    <mergeCell ref="O11:O12"/>
    <mergeCell ref="O25:O29"/>
    <mergeCell ref="A15:A19"/>
    <mergeCell ref="C15:C19"/>
    <mergeCell ref="C20:C24"/>
    <mergeCell ref="G11:K11"/>
    <mergeCell ref="F11:F12"/>
    <mergeCell ref="C11:C12"/>
    <mergeCell ref="D11:D12"/>
    <mergeCell ref="N11:N12"/>
    <mergeCell ref="N40:N44"/>
    <mergeCell ref="N45:N49"/>
    <mergeCell ref="A60:A64"/>
    <mergeCell ref="B60:B64"/>
    <mergeCell ref="O115:O119"/>
    <mergeCell ref="N65:N69"/>
    <mergeCell ref="B140:B144"/>
    <mergeCell ref="N110:N114"/>
    <mergeCell ref="N100:N104"/>
    <mergeCell ref="N105:N109"/>
    <mergeCell ref="B30:B34"/>
    <mergeCell ref="C125:C129"/>
    <mergeCell ref="N125:N129"/>
    <mergeCell ref="O125:O129"/>
    <mergeCell ref="N95:N99"/>
    <mergeCell ref="O95:O99"/>
    <mergeCell ref="O30:O34"/>
    <mergeCell ref="N30:N34"/>
    <mergeCell ref="O65:O69"/>
    <mergeCell ref="N60:N64"/>
    <mergeCell ref="N35:N39"/>
    <mergeCell ref="N50:N54"/>
    <mergeCell ref="O45:O49"/>
    <mergeCell ref="O50:O54"/>
    <mergeCell ref="O35:O39"/>
    <mergeCell ref="O40:O44"/>
    <mergeCell ref="O55:O59"/>
    <mergeCell ref="O70:O74"/>
    <mergeCell ref="A699:A703"/>
    <mergeCell ref="C699:C703"/>
    <mergeCell ref="N699:N703"/>
    <mergeCell ref="B699:B703"/>
    <mergeCell ref="A658:A662"/>
    <mergeCell ref="B658:B662"/>
    <mergeCell ref="C658:C662"/>
    <mergeCell ref="C638:C642"/>
    <mergeCell ref="N638:N642"/>
    <mergeCell ref="N643:N647"/>
    <mergeCell ref="C653:C657"/>
    <mergeCell ref="A668:A672"/>
    <mergeCell ref="B668:B672"/>
    <mergeCell ref="C668:C672"/>
    <mergeCell ref="N668:N672"/>
    <mergeCell ref="N678:N682"/>
    <mergeCell ref="A663:A667"/>
    <mergeCell ref="B663:B667"/>
    <mergeCell ref="C663:C667"/>
    <mergeCell ref="N648:N652"/>
    <mergeCell ref="N653:N654"/>
    <mergeCell ref="B638:B642"/>
    <mergeCell ref="C643:C647"/>
    <mergeCell ref="A648:A652"/>
    <mergeCell ref="A110:A114"/>
    <mergeCell ref="B110:B114"/>
    <mergeCell ref="C140:C144"/>
    <mergeCell ref="A115:A119"/>
    <mergeCell ref="B115:B119"/>
    <mergeCell ref="C115:C119"/>
    <mergeCell ref="A175:A179"/>
    <mergeCell ref="C135:C139"/>
    <mergeCell ref="A255:A259"/>
    <mergeCell ref="A145:A149"/>
    <mergeCell ref="B145:B149"/>
    <mergeCell ref="A240:A244"/>
    <mergeCell ref="A245:A249"/>
    <mergeCell ref="C225:C229"/>
    <mergeCell ref="B155:B159"/>
    <mergeCell ref="C155:C159"/>
    <mergeCell ref="A155:A159"/>
    <mergeCell ref="A170:A174"/>
    <mergeCell ref="B170:B174"/>
    <mergeCell ref="A195:A199"/>
    <mergeCell ref="A200:A204"/>
    <mergeCell ref="C160:C164"/>
    <mergeCell ref="C185:C189"/>
    <mergeCell ref="C190:C194"/>
    <mergeCell ref="A105:A109"/>
    <mergeCell ref="B105:B109"/>
    <mergeCell ref="C105:C109"/>
    <mergeCell ref="B100:B104"/>
    <mergeCell ref="O429:O433"/>
    <mergeCell ref="N325:N329"/>
    <mergeCell ref="O325:O329"/>
    <mergeCell ref="A330:A334"/>
    <mergeCell ref="B330:B334"/>
    <mergeCell ref="N300:N304"/>
    <mergeCell ref="O335:O339"/>
    <mergeCell ref="A325:A329"/>
    <mergeCell ref="O340:O344"/>
    <mergeCell ref="C335:C339"/>
    <mergeCell ref="O320:O324"/>
    <mergeCell ref="B325:B329"/>
    <mergeCell ref="O330:O334"/>
    <mergeCell ref="N340:N344"/>
    <mergeCell ref="O310:O314"/>
    <mergeCell ref="N315:N319"/>
    <mergeCell ref="C315:C319"/>
    <mergeCell ref="A320:A324"/>
    <mergeCell ref="O345:O349"/>
    <mergeCell ref="N366:N370"/>
    <mergeCell ref="N387:N391"/>
    <mergeCell ref="O387:O391"/>
    <mergeCell ref="N392:N396"/>
    <mergeCell ref="N335:N339"/>
    <mergeCell ref="O412:O416"/>
    <mergeCell ref="N434:N438"/>
    <mergeCell ref="O434:O438"/>
    <mergeCell ref="N423:N427"/>
    <mergeCell ref="O423:O427"/>
    <mergeCell ref="N345:N349"/>
    <mergeCell ref="N407:N411"/>
    <mergeCell ref="O407:O411"/>
    <mergeCell ref="N351:N355"/>
    <mergeCell ref="O351:O355"/>
    <mergeCell ref="N382:N386"/>
    <mergeCell ref="O382:O386"/>
    <mergeCell ref="A350:O350"/>
    <mergeCell ref="A376:A380"/>
    <mergeCell ref="B392:B396"/>
    <mergeCell ref="C392:C396"/>
    <mergeCell ref="B382:B386"/>
    <mergeCell ref="C382:C386"/>
    <mergeCell ref="A382:A386"/>
    <mergeCell ref="C434:C438"/>
    <mergeCell ref="A417:A421"/>
    <mergeCell ref="B417:B421"/>
    <mergeCell ref="C417:C421"/>
    <mergeCell ref="N444:N448"/>
    <mergeCell ref="A439:A443"/>
    <mergeCell ref="B439:B443"/>
    <mergeCell ref="A429:A433"/>
    <mergeCell ref="B429:B433"/>
    <mergeCell ref="N439:N443"/>
    <mergeCell ref="O90:O94"/>
    <mergeCell ref="O160:O164"/>
    <mergeCell ref="O173:O174"/>
    <mergeCell ref="A567:A571"/>
    <mergeCell ref="B567:B571"/>
    <mergeCell ref="C567:C571"/>
    <mergeCell ref="B215:B219"/>
    <mergeCell ref="A381:O381"/>
    <mergeCell ref="N356:N360"/>
    <mergeCell ref="B402:B406"/>
    <mergeCell ref="C402:C406"/>
    <mergeCell ref="O225:O229"/>
    <mergeCell ref="N230:N234"/>
    <mergeCell ref="O230:O234"/>
    <mergeCell ref="A402:A406"/>
    <mergeCell ref="A434:A438"/>
    <mergeCell ref="B434:B438"/>
    <mergeCell ref="A444:A448"/>
    <mergeCell ref="B444:B448"/>
    <mergeCell ref="C444:C448"/>
    <mergeCell ref="C90:C94"/>
    <mergeCell ref="C455:C459"/>
    <mergeCell ref="A455:A459"/>
    <mergeCell ref="C429:C433"/>
    <mergeCell ref="N90:N94"/>
    <mergeCell ref="N140:N144"/>
    <mergeCell ref="O207:O209"/>
    <mergeCell ref="N200:N204"/>
    <mergeCell ref="O200:O204"/>
    <mergeCell ref="O15:O19"/>
    <mergeCell ref="N25:N29"/>
    <mergeCell ref="B15:B19"/>
    <mergeCell ref="B65:B69"/>
    <mergeCell ref="C65:C69"/>
    <mergeCell ref="C25:C29"/>
    <mergeCell ref="B50:B54"/>
    <mergeCell ref="C50:C54"/>
    <mergeCell ref="C180:C184"/>
    <mergeCell ref="B120:B124"/>
    <mergeCell ref="C120:C124"/>
    <mergeCell ref="C175:C179"/>
    <mergeCell ref="N175:N179"/>
    <mergeCell ref="C75:C79"/>
    <mergeCell ref="N75:N79"/>
    <mergeCell ref="O140:O144"/>
    <mergeCell ref="O85:O89"/>
    <mergeCell ref="O135:O139"/>
    <mergeCell ref="O190:O194"/>
    <mergeCell ref="A100:A104"/>
    <mergeCell ref="C110:C114"/>
    <mergeCell ref="C100:C104"/>
    <mergeCell ref="C70:C74"/>
    <mergeCell ref="N70:N74"/>
    <mergeCell ref="A75:A79"/>
    <mergeCell ref="B75:B79"/>
    <mergeCell ref="C170:C174"/>
    <mergeCell ref="N165:N169"/>
    <mergeCell ref="A95:A99"/>
    <mergeCell ref="B95:B99"/>
    <mergeCell ref="C95:C99"/>
    <mergeCell ref="C145:C149"/>
    <mergeCell ref="N115:N119"/>
    <mergeCell ref="N80:N84"/>
    <mergeCell ref="N120:N124"/>
    <mergeCell ref="A80:A84"/>
    <mergeCell ref="B80:B84"/>
    <mergeCell ref="C80:C84"/>
    <mergeCell ref="A90:A94"/>
    <mergeCell ref="B90:B94"/>
    <mergeCell ref="N157:N159"/>
    <mergeCell ref="C150:C154"/>
    <mergeCell ref="C165:C169"/>
    <mergeCell ref="O110:O114"/>
    <mergeCell ref="O100:O104"/>
    <mergeCell ref="O105:O109"/>
    <mergeCell ref="N155:N156"/>
    <mergeCell ref="N764:N768"/>
    <mergeCell ref="A729:A733"/>
    <mergeCell ref="B729:B733"/>
    <mergeCell ref="C729:C733"/>
    <mergeCell ref="A724:A728"/>
    <mergeCell ref="B724:B728"/>
    <mergeCell ref="C724:C728"/>
    <mergeCell ref="B260:B264"/>
    <mergeCell ref="A310:A314"/>
    <mergeCell ref="B265:B269"/>
    <mergeCell ref="C260:C264"/>
    <mergeCell ref="A275:A279"/>
    <mergeCell ref="N611:N612"/>
    <mergeCell ref="B320:B324"/>
    <mergeCell ref="C320:C324"/>
    <mergeCell ref="A335:A339"/>
    <mergeCell ref="B335:B339"/>
    <mergeCell ref="O764:O768"/>
    <mergeCell ref="B160:B164"/>
    <mergeCell ref="B165:B169"/>
    <mergeCell ref="B749:B753"/>
    <mergeCell ref="C749:C753"/>
    <mergeCell ref="O749:O753"/>
    <mergeCell ref="N749:N753"/>
    <mergeCell ref="N729:N733"/>
    <mergeCell ref="B734:B738"/>
    <mergeCell ref="C734:C738"/>
    <mergeCell ref="N734:N738"/>
    <mergeCell ref="O734:O738"/>
    <mergeCell ref="B739:B743"/>
    <mergeCell ref="C739:C743"/>
    <mergeCell ref="N739:N743"/>
    <mergeCell ref="O739:O743"/>
    <mergeCell ref="N744:N748"/>
    <mergeCell ref="O744:O748"/>
    <mergeCell ref="A754:A758"/>
    <mergeCell ref="B180:B184"/>
    <mergeCell ref="B754:B758"/>
    <mergeCell ref="C754:C758"/>
    <mergeCell ref="O754:O758"/>
    <mergeCell ref="B225:B229"/>
    <mergeCell ref="B230:B234"/>
    <mergeCell ref="A764:A768"/>
    <mergeCell ref="B764:C768"/>
    <mergeCell ref="A759:A763"/>
    <mergeCell ref="B759:C763"/>
    <mergeCell ref="A698:O698"/>
    <mergeCell ref="B290:B294"/>
    <mergeCell ref="B295:B299"/>
    <mergeCell ref="N759:N763"/>
    <mergeCell ref="O759:O763"/>
    <mergeCell ref="A290:A294"/>
    <mergeCell ref="C220:C224"/>
    <mergeCell ref="A220:A224"/>
    <mergeCell ref="O205:O206"/>
    <mergeCell ref="N754:N758"/>
    <mergeCell ref="O729:O733"/>
    <mergeCell ref="A749:A753"/>
    <mergeCell ref="N613:N617"/>
    <mergeCell ref="A744:A748"/>
    <mergeCell ref="B744:B748"/>
    <mergeCell ref="C744:C748"/>
    <mergeCell ref="O724:O728"/>
    <mergeCell ref="N719:N723"/>
    <mergeCell ref="N724:N728"/>
    <mergeCell ref="A719:A723"/>
    <mergeCell ref="B719:B723"/>
    <mergeCell ref="C719:C723"/>
    <mergeCell ref="O719:O723"/>
    <mergeCell ref="A734:A738"/>
    <mergeCell ref="A739:A743"/>
    <mergeCell ref="A704:A708"/>
    <mergeCell ref="B704:B708"/>
    <mergeCell ref="C704:C708"/>
    <mergeCell ref="O704:O708"/>
    <mergeCell ref="N704:N708"/>
    <mergeCell ref="A717:A718"/>
    <mergeCell ref="A714:A716"/>
    <mergeCell ref="C714:C716"/>
    <mergeCell ref="C717:C718"/>
    <mergeCell ref="N714:N718"/>
    <mergeCell ref="O714:O718"/>
    <mergeCell ref="O709:O713"/>
    <mergeCell ref="A709:A713"/>
    <mergeCell ref="B709:B713"/>
    <mergeCell ref="C709:C713"/>
    <mergeCell ref="B714:B718"/>
    <mergeCell ref="N709:N713"/>
    <mergeCell ref="A8:O8"/>
    <mergeCell ref="N15:N19"/>
    <mergeCell ref="O356:O360"/>
    <mergeCell ref="N361:N365"/>
    <mergeCell ref="O361:O365"/>
    <mergeCell ref="C371:C375"/>
    <mergeCell ref="N371:N375"/>
    <mergeCell ref="O371:O375"/>
    <mergeCell ref="N376:N380"/>
    <mergeCell ref="O376:O380"/>
    <mergeCell ref="C300:C304"/>
    <mergeCell ref="C245:C249"/>
    <mergeCell ref="O240:O244"/>
    <mergeCell ref="O366:O370"/>
    <mergeCell ref="N330:N334"/>
    <mergeCell ref="N320:N324"/>
    <mergeCell ref="A9:O9"/>
    <mergeCell ref="B85:B89"/>
    <mergeCell ref="C85:C89"/>
    <mergeCell ref="B135:B139"/>
    <mergeCell ref="A135:A139"/>
    <mergeCell ref="N20:N24"/>
    <mergeCell ref="C30:C34"/>
    <mergeCell ref="B150:B154"/>
    <mergeCell ref="O245:O249"/>
    <mergeCell ref="N257:N259"/>
    <mergeCell ref="O223:O224"/>
    <mergeCell ref="N160:N164"/>
    <mergeCell ref="N170:N172"/>
    <mergeCell ref="O170:O172"/>
    <mergeCell ref="N235:N239"/>
    <mergeCell ref="O235:O239"/>
    <mergeCell ref="N240:N244"/>
    <mergeCell ref="N205:N206"/>
    <mergeCell ref="N225:N229"/>
    <mergeCell ref="N310:N314"/>
    <mergeCell ref="N285:N289"/>
    <mergeCell ref="A260:A264"/>
    <mergeCell ref="B471:B475"/>
    <mergeCell ref="C471:C475"/>
    <mergeCell ref="N471:N475"/>
    <mergeCell ref="O471:O475"/>
    <mergeCell ref="A476:A480"/>
    <mergeCell ref="B476:B480"/>
    <mergeCell ref="C476:C480"/>
    <mergeCell ref="N476:N480"/>
    <mergeCell ref="O476:O480"/>
    <mergeCell ref="A471:A475"/>
    <mergeCell ref="A397:A401"/>
    <mergeCell ref="B397:B401"/>
    <mergeCell ref="C397:C401"/>
    <mergeCell ref="B450:B454"/>
    <mergeCell ref="C450:C454"/>
    <mergeCell ref="A412:A416"/>
    <mergeCell ref="B412:B416"/>
    <mergeCell ref="C412:C416"/>
    <mergeCell ref="N412:N416"/>
    <mergeCell ref="N429:N433"/>
    <mergeCell ref="C439:C443"/>
    <mergeCell ref="A482:A486"/>
    <mergeCell ref="B482:B486"/>
    <mergeCell ref="C482:C486"/>
    <mergeCell ref="N482:N486"/>
    <mergeCell ref="O482:O486"/>
    <mergeCell ref="A481:O481"/>
    <mergeCell ref="A487:A491"/>
    <mergeCell ref="B487:B491"/>
    <mergeCell ref="C487:C491"/>
    <mergeCell ref="N487:N491"/>
    <mergeCell ref="O487:O491"/>
    <mergeCell ref="A492:A496"/>
    <mergeCell ref="B492:B496"/>
    <mergeCell ref="C492:C496"/>
    <mergeCell ref="N492:N496"/>
    <mergeCell ref="O492:O496"/>
    <mergeCell ref="C523:C527"/>
    <mergeCell ref="N523:N527"/>
    <mergeCell ref="O523:O527"/>
    <mergeCell ref="A497:A501"/>
    <mergeCell ref="B497:B501"/>
    <mergeCell ref="C497:C501"/>
    <mergeCell ref="N497:N501"/>
    <mergeCell ref="O497:O501"/>
    <mergeCell ref="A502:A506"/>
    <mergeCell ref="B502:B506"/>
    <mergeCell ref="C502:C506"/>
    <mergeCell ref="N502:N506"/>
    <mergeCell ref="O502:O506"/>
    <mergeCell ref="A507:A511"/>
    <mergeCell ref="B507:B511"/>
    <mergeCell ref="C507:C511"/>
    <mergeCell ref="N507:N511"/>
    <mergeCell ref="O507:O511"/>
    <mergeCell ref="A512:A516"/>
    <mergeCell ref="C534:C538"/>
    <mergeCell ref="N534:N538"/>
    <mergeCell ref="O534:O538"/>
    <mergeCell ref="B512:B516"/>
    <mergeCell ref="C512:C516"/>
    <mergeCell ref="N512:N516"/>
    <mergeCell ref="O512:O516"/>
    <mergeCell ref="B518:B522"/>
    <mergeCell ref="A529:A533"/>
    <mergeCell ref="B529:B533"/>
    <mergeCell ref="C529:C533"/>
    <mergeCell ref="N529:N533"/>
    <mergeCell ref="O529:O533"/>
    <mergeCell ref="C518:C522"/>
    <mergeCell ref="N518:N522"/>
    <mergeCell ref="O518:O522"/>
    <mergeCell ref="A523:A527"/>
    <mergeCell ref="B523:B527"/>
    <mergeCell ref="A534:A538"/>
    <mergeCell ref="B534:B538"/>
    <mergeCell ref="O696:O697"/>
    <mergeCell ref="N658:N662"/>
    <mergeCell ref="O658:O662"/>
    <mergeCell ref="A544:O544"/>
    <mergeCell ref="A550:O550"/>
    <mergeCell ref="A561:O561"/>
    <mergeCell ref="A556:A560"/>
    <mergeCell ref="B556:B560"/>
    <mergeCell ref="C556:C560"/>
    <mergeCell ref="N556:N560"/>
    <mergeCell ref="O556:O560"/>
    <mergeCell ref="B545:B549"/>
    <mergeCell ref="C545:C549"/>
    <mergeCell ref="N545:N549"/>
    <mergeCell ref="O545:O549"/>
    <mergeCell ref="A551:A555"/>
    <mergeCell ref="B551:B555"/>
    <mergeCell ref="O668:O672"/>
    <mergeCell ref="C613:C617"/>
    <mergeCell ref="A633:A637"/>
    <mergeCell ref="A602:O602"/>
    <mergeCell ref="C618:C622"/>
    <mergeCell ref="O663:O667"/>
    <mergeCell ref="N663:N667"/>
    <mergeCell ref="A539:A543"/>
    <mergeCell ref="B539:B543"/>
    <mergeCell ref="B608:B612"/>
    <mergeCell ref="C608:C612"/>
    <mergeCell ref="B648:B652"/>
    <mergeCell ref="A653:A657"/>
    <mergeCell ref="B653:B657"/>
    <mergeCell ref="B603:B607"/>
    <mergeCell ref="A638:A642"/>
    <mergeCell ref="A618:A622"/>
    <mergeCell ref="B618:B622"/>
    <mergeCell ref="A613:A617"/>
    <mergeCell ref="A643:A647"/>
    <mergeCell ref="B643:B647"/>
    <mergeCell ref="A603:A607"/>
    <mergeCell ref="C623:C627"/>
    <mergeCell ref="A562:A566"/>
    <mergeCell ref="A545:A549"/>
    <mergeCell ref="C539:C543"/>
    <mergeCell ref="C603:C607"/>
    <mergeCell ref="A572:A576"/>
    <mergeCell ref="A628:A632"/>
    <mergeCell ref="C648:C652"/>
    <mergeCell ref="B613:B617"/>
    <mergeCell ref="N633:N637"/>
    <mergeCell ref="O633:O637"/>
    <mergeCell ref="N623:N627"/>
    <mergeCell ref="O572:O574"/>
    <mergeCell ref="B572:B576"/>
    <mergeCell ref="C551:C555"/>
    <mergeCell ref="N551:N555"/>
    <mergeCell ref="B562:B566"/>
    <mergeCell ref="C562:C566"/>
    <mergeCell ref="N562:N566"/>
    <mergeCell ref="O562:O566"/>
    <mergeCell ref="O603:O607"/>
    <mergeCell ref="N603:N607"/>
    <mergeCell ref="O582:O586"/>
    <mergeCell ref="O592:O594"/>
    <mergeCell ref="N595:N596"/>
    <mergeCell ref="O595:O596"/>
    <mergeCell ref="O587:O591"/>
    <mergeCell ref="A577:A581"/>
    <mergeCell ref="B577:B581"/>
    <mergeCell ref="C577:C581"/>
    <mergeCell ref="N577:N581"/>
    <mergeCell ref="O577:O581"/>
    <mergeCell ref="A582:A586"/>
    <mergeCell ref="B582:B586"/>
    <mergeCell ref="C582:C586"/>
    <mergeCell ref="N582:N584"/>
    <mergeCell ref="N585:N586"/>
  </mergeCells>
  <phoneticPr fontId="0" type="noConversion"/>
  <pageMargins left="0.15748031496062992" right="0.15748031496062992" top="0.15748031496062992" bottom="0.17" header="0.15748031496062992" footer="0.15748031496062992"/>
  <pageSetup paperSize="9" scale="54" fitToHeight="0" orientation="landscape" r:id="rId1"/>
  <headerFooter alignWithMargins="0"/>
  <rowBreaks count="30" manualBreakCount="30">
    <brk id="104" max="17" man="1"/>
    <brk id="122" max="17" man="1"/>
    <brk id="142" max="17" man="1"/>
    <brk id="164" max="17" man="1"/>
    <brk id="184" max="17" man="1"/>
    <brk id="204" max="17" man="1"/>
    <brk id="224" max="17" man="1"/>
    <brk id="244" max="17" man="1"/>
    <brk id="264" max="17" man="1"/>
    <brk id="284" max="17" man="1"/>
    <brk id="304" max="17" man="1"/>
    <brk id="324" max="17" man="1"/>
    <brk id="344" max="17" man="1"/>
    <brk id="365" max="17" man="1"/>
    <brk id="386" max="17" man="1"/>
    <brk id="406" max="17" man="1"/>
    <brk id="427" max="17" man="1"/>
    <brk id="448" max="17" man="1"/>
    <brk id="470" max="17" man="1"/>
    <brk id="494" max="17" man="1"/>
    <brk id="516" max="17" man="1"/>
    <brk id="586" max="17" man="1"/>
    <brk id="605" max="16383" man="1"/>
    <brk id="627" max="16383" man="1"/>
    <brk id="650" max="17" man="1"/>
    <brk id="672" max="17" man="1"/>
    <brk id="694" max="17" man="1"/>
    <brk id="716" max="17" man="1"/>
    <brk id="738" max="17" man="1"/>
    <brk id="763" max="17" man="1"/>
  </rowBreaks>
  <ignoredErrors>
    <ignoredError sqref="F20 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</vt:lpstr>
      <vt:lpstr>Приложение 3</vt:lpstr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Иванова А.А.</cp:lastModifiedBy>
  <cp:lastPrinted>2019-04-02T09:47:25Z</cp:lastPrinted>
  <dcterms:created xsi:type="dcterms:W3CDTF">1996-10-08T23:32:33Z</dcterms:created>
  <dcterms:modified xsi:type="dcterms:W3CDTF">2019-04-05T10:45:28Z</dcterms:modified>
</cp:coreProperties>
</file>