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1"/>
  </bookViews>
  <sheets>
    <sheet name="3. Обоснование  фин. ресурсов" sheetId="1" r:id="rId1"/>
    <sheet name="1. Перечень мероприятий " sheetId="2" r:id="rId2"/>
    <sheet name="Лист1" sheetId="3" r:id="rId3"/>
  </sheets>
  <definedNames>
    <definedName name="Par389" localSheetId="1">'1. Перечень мероприятий '!#REF!</definedName>
    <definedName name="Par431" localSheetId="1">'1. Перечень мероприятий '!#REF!</definedName>
    <definedName name="Par457" localSheetId="1">'1. Перечень мероприятий '!#REF!</definedName>
    <definedName name="Par458" localSheetId="1">'1. Перечень мероприятий '!#REF!</definedName>
    <definedName name="Par459" localSheetId="1">'1. Перечень мероприятий '!#REF!</definedName>
    <definedName name="Par460" localSheetId="1">'1. Перечень мероприятий '!#REF!</definedName>
    <definedName name="Par461" localSheetId="1">'1. Перечень мероприятий '!#REF!</definedName>
    <definedName name="Par470" localSheetId="1">'1. Перечень мероприятий '!$A$4</definedName>
    <definedName name="Par488" localSheetId="1">'1. Перечень мероприятий '!#REF!</definedName>
    <definedName name="Par611" localSheetId="1">'1. Перечень мероприятий '!#REF!</definedName>
    <definedName name="_xlnm.Print_Area" localSheetId="1">'1. Перечень мероприятий '!$A$1:$N$179</definedName>
    <definedName name="_xlnm.Print_Area" localSheetId="0">'3. Обоснование  фин. ресурсов'!$B$1:$L$118</definedName>
  </definedNames>
  <calcPr fullCalcOnLoad="1"/>
</workbook>
</file>

<file path=xl/comments2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<sst xmlns="http://schemas.openxmlformats.org/spreadsheetml/2006/main" count="510" uniqueCount="140">
  <si>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</si>
  <si>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</si>
  <si>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</si>
  <si>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</si>
  <si>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</si>
  <si>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</si>
  <si>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</si>
  <si>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</si>
  <si>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</si>
  <si>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</si>
  <si>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</si>
  <si>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</si>
  <si>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</si>
  <si>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</si>
  <si>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</si>
  <si>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3.</t>
  </si>
  <si>
    <t>4.</t>
  </si>
  <si>
    <t>1.1.2.</t>
  </si>
  <si>
    <t xml:space="preserve">Результаты выполнения мероприятия подпрограммы </t>
  </si>
  <si>
    <r>
      <rPr>
        <b/>
        <sz val="9"/>
        <rFont val="Times New Roman"/>
        <family val="1"/>
      </rPr>
      <t xml:space="preserve">Задача 1  </t>
    </r>
    <r>
      <rPr>
        <sz val="9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</si>
  <si>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t>2.1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</si>
  <si>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</si>
  <si>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t>1.1</t>
  </si>
  <si>
    <t>1.2</t>
  </si>
  <si>
    <t>4.1</t>
  </si>
  <si>
    <t>4.2</t>
  </si>
  <si>
    <t>1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</si>
  <si>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</si>
  <si>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</si>
  <si>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</si>
  <si>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</si>
  <si>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</si>
  <si>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</si>
  <si>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</si>
  <si>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</si>
  <si>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</si>
  <si>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r>
      <t xml:space="preserve">Основное мероприятие 18.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</si>
  <si>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t>3.1</t>
  </si>
  <si>
    <r>
      <rPr>
        <b/>
        <sz val="9"/>
        <rFont val="Times New Roman"/>
        <family val="1"/>
      </rPr>
      <t xml:space="preserve">Основное мероприятие 19. </t>
    </r>
    <r>
      <rPr>
        <sz val="9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</si>
  <si>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</si>
  <si>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</si>
  <si>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</si>
  <si>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</si>
  <si>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</si>
  <si>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</si>
  <si>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</si>
  <si>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</si>
  <si>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</si>
  <si>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r>
      <rPr>
        <b/>
        <sz val="10"/>
        <rFont val="Times New Roman"/>
        <family val="1"/>
      </rPr>
      <t xml:space="preserve">Основное мероприятие 18. </t>
    </r>
    <r>
      <rPr>
        <sz val="10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</si>
  <si>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rFont val="Times New Roman"/>
        <family val="1"/>
      </rPr>
      <t xml:space="preserve">Основное мероприятие 19. </t>
    </r>
    <r>
      <rPr>
        <sz val="10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</si>
  <si>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</si>
  <si>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</si>
  <si>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</si>
  <si>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</si>
  <si>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</si>
  <si>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>5.1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</si>
  <si>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</si>
  <si>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</si>
  <si>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</si>
  <si>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</si>
  <si>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</si>
  <si>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</si>
  <si>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</si>
  <si>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</si>
  <si>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</si>
  <si>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</si>
  <si>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</si>
  <si>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</si>
  <si>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</si>
  <si>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</si>
  <si>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</si>
  <si>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</si>
  <si>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</si>
  <si>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</si>
  <si>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 xml:space="preserve">Основное мероприятие 10.                  </t>
    </r>
    <r>
      <rPr>
        <sz val="10"/>
        <rFont val="Times New Roman"/>
        <family val="1"/>
      </rPr>
      <t>Проведение социально значимых мероприятий</t>
    </r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</si>
  <si>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</si>
  <si>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</si>
  <si>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</si>
  <si>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</si>
  <si>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</si>
  <si>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</si>
  <si>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</si>
  <si>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</si>
  <si>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</si>
  <si>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</si>
  <si>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</si>
  <si>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</si>
  <si>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r>
      <t xml:space="preserve">Основное мероприятие 20. </t>
    </r>
    <r>
      <rPr>
        <sz val="9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</si>
  <si>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Основное мероприятие 20.                                                 </t>
    </r>
    <r>
      <rPr>
        <sz val="10"/>
        <rFont val="Times New Roman"/>
        <family val="1"/>
      </rPr>
      <t>Создание условий для поддержания здорового образа жизни</t>
    </r>
  </si>
  <si>
    <r>
      <t xml:space="preserve">Основное мероприятие 03.  </t>
    </r>
    <r>
      <rPr>
        <sz val="9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rFont val="Times New Roman"/>
        <family val="1"/>
      </rPr>
      <t xml:space="preserve">           </t>
    </r>
  </si>
  <si>
    <r>
      <t xml:space="preserve">Основное мероприятие 02. </t>
    </r>
    <r>
      <rPr>
        <sz val="9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</si>
  <si>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Основное мероприятие 05. </t>
    </r>
    <r>
      <rPr>
        <sz val="9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</si>
  <si>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</t>
    </r>
    <r>
      <rPr>
        <sz val="9"/>
        <rFont val="Times New Roman"/>
        <family val="1"/>
      </rPr>
      <t>Профилактика производственного травматизма</t>
    </r>
  </si>
  <si>
    <r>
      <t xml:space="preserve">Основное мероприятие 02. </t>
    </r>
    <r>
      <rPr>
        <sz val="9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</si>
  <si>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Основное мероприятие 03.   </t>
    </r>
    <r>
      <rPr>
        <sz val="10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</si>
  <si>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t xml:space="preserve">Основное мероприятие 02.                      </t>
    </r>
    <r>
      <rPr>
        <sz val="10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</si>
  <si>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rPr>
        <b/>
        <sz val="10"/>
        <rFont val="Times New Roman"/>
        <family val="1"/>
      </rPr>
      <t xml:space="preserve">Основное мероприятие 05. </t>
    </r>
    <r>
      <rPr>
        <sz val="10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</si>
  <si>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                     </t>
    </r>
    <r>
      <rPr>
        <sz val="10"/>
        <rFont val="Times New Roman"/>
        <family val="1"/>
      </rPr>
      <t>Профилактика производственного травматизма</t>
    </r>
  </si>
  <si>
    <r>
      <rPr>
        <b/>
        <sz val="10"/>
        <rFont val="Times New Roman"/>
        <family val="1"/>
      </rPr>
      <t xml:space="preserve">Основное мероприятие 02.    </t>
    </r>
    <r>
      <rPr>
        <sz val="10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</si>
  <si>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9"/>
        <rFont val="Times New Roman"/>
        <family val="1"/>
      </rPr>
      <t xml:space="preserve">Мероприятие03.01. </t>
    </r>
    <r>
      <rPr>
        <sz val="9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</si>
  <si>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rFont val="Times New Roman"/>
        <family val="1"/>
      </rPr>
      <t xml:space="preserve">Мероприятие03.02. </t>
    </r>
    <r>
      <rPr>
        <sz val="9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</si>
  <si>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</si>
  <si>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r>
      <t xml:space="preserve"> Мероприятие 18.03.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</si>
  <si>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19.01.
</t>
    </r>
    <r>
      <rPr>
        <sz val="9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rFont val="Times New Roman"/>
        <family val="1"/>
      </rPr>
      <t xml:space="preserve">
</t>
    </r>
  </si>
  <si>
    <r>
      <t xml:space="preserve">Мероприятие 19.03.
</t>
    </r>
    <r>
      <rPr>
        <sz val="9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rFont val="Times New Roman"/>
        <family val="1"/>
      </rPr>
      <t xml:space="preserve">
</t>
    </r>
  </si>
  <si>
    <r>
      <t xml:space="preserve">Мероприятие 02.01. 
</t>
    </r>
    <r>
      <rPr>
        <sz val="9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</si>
  <si>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Мероприятие 05.01.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</si>
  <si>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r>
      <t xml:space="preserve">Мероприятие 01.01. 
</t>
    </r>
    <r>
      <rPr>
        <sz val="9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rFont val="Times New Roman"/>
        <family val="1"/>
      </rPr>
      <t xml:space="preserve">
</t>
    </r>
  </si>
  <si>
    <r>
      <t xml:space="preserve">Мероприятие 02.01. </t>
    </r>
    <r>
      <rPr>
        <sz val="9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</si>
  <si>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</si>
  <si>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rPr>
        <b/>
        <sz val="10"/>
        <rFont val="Times New Roman"/>
        <family val="1"/>
      </rPr>
      <t>Мероприятие03.01</t>
    </r>
    <r>
      <rPr>
        <sz val="10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</si>
  <si>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>Мероприятие03.02</t>
    </r>
    <r>
      <rPr>
        <sz val="10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</si>
  <si>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 xml:space="preserve">Мероприятие 10.01. </t>
    </r>
    <r>
      <rPr>
        <sz val="10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</si>
  <si>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rFont val="Times New Roman"/>
        <family val="1"/>
      </rPr>
      <t>Мероприятие 18.03</t>
    </r>
    <r>
      <rPr>
        <sz val="10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</si>
  <si>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</rPr>
      <t>Мероприятие 19.01.</t>
    </r>
    <r>
      <rPr>
        <sz val="10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</si>
  <si>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rFont val="Times New Roman"/>
        <family val="1"/>
      </rPr>
      <t>Мероприятие 19.03.</t>
    </r>
    <r>
      <rPr>
        <sz val="10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</si>
  <si>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Мероприятие 02.01. 
</t>
    </r>
    <r>
      <rPr>
        <sz val="10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</si>
  <si>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</rPr>
      <t xml:space="preserve">Мероприятие 05.01.     </t>
    </r>
    <r>
      <rPr>
        <sz val="10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</si>
  <si>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rFont val="Times New Roman"/>
        <family val="1"/>
      </rPr>
      <t xml:space="preserve">Мероприятие 01.01. </t>
    </r>
    <r>
      <rPr>
        <sz val="10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</si>
  <si>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</rPr>
      <t xml:space="preserve">Мероприятие 02.01.  </t>
    </r>
    <r>
      <rPr>
        <sz val="10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</si>
  <si>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rFont val="Times New Roman"/>
        <family val="1"/>
      </rPr>
      <t xml:space="preserve">Мероприятие 02.02.  </t>
    </r>
    <r>
      <rPr>
        <sz val="10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</si>
  <si>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</si>
  <si>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20.51.                  </t>
    </r>
    <r>
      <rPr>
        <sz val="9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rFont val="Times New Roman"/>
        <family val="1"/>
      </rPr>
      <t xml:space="preserve">
</t>
    </r>
  </si>
  <si>
    <r>
      <t xml:space="preserve">Мероприятие 20.51.                                                                     </t>
    </r>
    <r>
      <rPr>
        <sz val="10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</si>
  <si>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t>Перечень мероприятий подпрограммы V "Обеспечивающая подпрограмма"</t>
  </si>
  <si>
    <t>0,00</t>
  </si>
  <si>
    <r>
      <t xml:space="preserve">Мероприятие 01.11. 
</t>
    </r>
    <r>
      <rPr>
        <sz val="9"/>
        <rFont val="Times New Roman"/>
        <family val="1"/>
      </rPr>
      <t>Обеспечение переданного государственного полномочия Московской области по созданию комиссии по делам несовершеннолетних и защите их прав муниципальных образований Московской области</t>
    </r>
  </si>
  <si>
    <t xml:space="preserve">     Подпрограмма  V "Обеспечивающая подпрограмма"</t>
  </si>
  <si>
    <r>
      <rPr>
        <b/>
        <sz val="10"/>
        <rFont val="Times New Roman"/>
        <family val="1"/>
      </rPr>
      <t xml:space="preserve">Мероприятие 01.11. </t>
    </r>
    <r>
      <rPr>
        <sz val="10"/>
        <rFont val="Times New Roman"/>
        <family val="1"/>
      </rPr>
      <t xml:space="preserve">
Обеспечение переданного государственного полномочия Московской области по созданию комиссии по делам несовершеннолетних и защите их прав муниципальных образований Московской области</t>
    </r>
  </si>
  <si>
    <t>Администрация городского округа Домодедово</t>
  </si>
  <si>
    <t xml:space="preserve">Активное долголетие к 2024 году 13%  </t>
  </si>
  <si>
    <t>Активное долголетие к 2024 году 13%</t>
  </si>
  <si>
    <t>Число пострадавших в результате несчастных случаев  со смертельным исходом, связанных с производством, в расчете на 1000 работающих (организаций, занятых в экономике муниципального образования) к 2024 году 0,059 единиц.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</si>
  <si>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муниципальных приоритетных объектов к 2024 году 83,8%;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от общей численности детей-инвалидов данного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</si>
  <si>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r>
      <t xml:space="preserve">                                                 </t>
    </r>
    <r>
      <rPr>
        <b/>
        <sz val="9"/>
        <rFont val="Times New Roman"/>
        <family val="1"/>
      </rPr>
      <t xml:space="preserve">Мероприятие 02.02.
</t>
    </r>
    <r>
      <rPr>
        <sz val="9"/>
        <rFont val="Times New Roman"/>
        <family val="1"/>
      </rPr>
  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</si>
  <si>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Мероприятие 02.02.</t>
    </r>
    <r>
      <rPr>
        <sz val="10"/>
        <rFont val="Times New Roman"/>
        <family val="1"/>
      </rPr>
      <t xml:space="preserve">
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  </r>
  </si>
  <si>
    <r>
      <rPr>
        <b/>
        <sz val="10"/>
        <rFont val="Times New Roman"/>
        <family val="1"/>
      </rPr>
      <t xml:space="preserve">Основное мероприятие 01.     </t>
    </r>
    <r>
      <rPr>
        <sz val="10"/>
        <rFont val="Times New Roman"/>
        <family val="1"/>
      </rPr>
      <t xml:space="preserve">                               Создание условий для реализации полномочий органов местного самоуправления</t>
    </r>
  </si>
  <si>
    <r>
      <t xml:space="preserve">Основное мероприятие 01. </t>
    </r>
    <r>
      <rPr>
        <sz val="9"/>
        <rFont val="Times New Roman"/>
        <family val="1"/>
      </rPr>
      <t>Создание условий для реализации полномочий органов местного самоуправления</t>
    </r>
  </si>
  <si>
    <t xml:space="preserve">Приложение №1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02.06.2022  № 1537     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</si>
  <si>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02.06.2022  № 1537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</si>
</sst>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2" fillId="0" borderId="16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19" borderId="10" xfId="0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10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/>
    </xf>
    <xf numFmtId="49" fontId="9" fillId="19" borderId="10" xfId="0" applyNumberFormat="1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49" fontId="9" fillId="19" borderId="19" xfId="0" applyNumberFormat="1" applyFont="1" applyFill="1" applyBorder="1" applyAlignment="1">
      <alignment horizontal="center" vertical="top" wrapText="1"/>
    </xf>
    <xf numFmtId="0" fontId="10" fillId="19" borderId="19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 wrapText="1"/>
    </xf>
    <xf numFmtId="0" fontId="10" fillId="19" borderId="19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vertical="top" wrapText="1"/>
    </xf>
    <xf numFmtId="2" fontId="9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2" fontId="12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top" wrapText="1"/>
    </xf>
    <xf numFmtId="180" fontId="13" fillId="16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13" borderId="10" xfId="0" applyFont="1" applyFill="1" applyBorder="1" applyAlignment="1">
      <alignment horizontal="left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49" fontId="10" fillId="33" borderId="0" xfId="0" applyNumberFormat="1" applyFont="1" applyFill="1" applyBorder="1" applyAlignment="1">
      <alignment vertical="center" wrapText="1"/>
    </xf>
    <xf numFmtId="49" fontId="10" fillId="33" borderId="20" xfId="0" applyNumberFormat="1" applyFont="1" applyFill="1" applyBorder="1" applyAlignment="1">
      <alignment vertic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19" borderId="10" xfId="0" applyNumberFormat="1" applyFont="1" applyFill="1" applyBorder="1" applyAlignment="1">
      <alignment vertical="center" wrapText="1"/>
    </xf>
    <xf numFmtId="49" fontId="10" fillId="19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16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10" fillId="33" borderId="19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8" fillId="33" borderId="17" xfId="0" applyNumberFormat="1" applyFont="1" applyFill="1" applyBorder="1" applyAlignment="1">
      <alignment horizontal="center" vertical="top" wrapText="1"/>
    </xf>
    <xf numFmtId="49" fontId="20" fillId="33" borderId="13" xfId="0" applyNumberFormat="1" applyFont="1" applyFill="1" applyBorder="1" applyAlignment="1">
      <alignment horizontal="center" vertical="top" wrapText="1"/>
    </xf>
    <xf numFmtId="49" fontId="20" fillId="33" borderId="19" xfId="0" applyNumberFormat="1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19" borderId="21" xfId="0" applyNumberFormat="1" applyFont="1" applyFill="1" applyBorder="1" applyAlignment="1">
      <alignment horizontal="left" vertical="center" wrapText="1"/>
    </xf>
    <xf numFmtId="49" fontId="10" fillId="19" borderId="22" xfId="0" applyNumberFormat="1" applyFont="1" applyFill="1" applyBorder="1" applyAlignment="1">
      <alignment horizontal="left" vertical="center" wrapText="1"/>
    </xf>
    <xf numFmtId="49" fontId="10" fillId="19" borderId="23" xfId="0" applyNumberFormat="1" applyFont="1" applyFill="1" applyBorder="1" applyAlignment="1">
      <alignment horizontal="left" vertical="center" wrapText="1"/>
    </xf>
    <xf numFmtId="49" fontId="10" fillId="19" borderId="17" xfId="0" applyNumberFormat="1" applyFont="1" applyFill="1" applyBorder="1" applyAlignment="1">
      <alignment horizontal="center" vertical="center" wrapText="1"/>
    </xf>
    <xf numFmtId="49" fontId="10" fillId="19" borderId="13" xfId="0" applyNumberFormat="1" applyFont="1" applyFill="1" applyBorder="1" applyAlignment="1">
      <alignment horizontal="center" vertical="center" wrapText="1"/>
    </xf>
    <xf numFmtId="49" fontId="10" fillId="19" borderId="19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16" borderId="17" xfId="0" applyNumberFormat="1" applyFont="1" applyFill="1" applyBorder="1" applyAlignment="1">
      <alignment horizontal="left" vertical="top" wrapText="1"/>
    </xf>
    <xf numFmtId="49" fontId="10" fillId="16" borderId="13" xfId="0" applyNumberFormat="1" applyFont="1" applyFill="1" applyBorder="1" applyAlignment="1">
      <alignment horizontal="left" vertical="top" wrapText="1"/>
    </xf>
    <xf numFmtId="49" fontId="10" fillId="16" borderId="19" xfId="0" applyNumberFormat="1" applyFont="1" applyFill="1" applyBorder="1" applyAlignment="1">
      <alignment horizontal="left" vertical="top" wrapText="1"/>
    </xf>
    <xf numFmtId="0" fontId="9" fillId="16" borderId="10" xfId="0" applyFont="1" applyFill="1" applyBorder="1" applyAlignment="1">
      <alignment horizontal="center" vertical="center" wrapText="1"/>
    </xf>
    <xf numFmtId="49" fontId="9" fillId="16" borderId="17" xfId="0" applyNumberFormat="1" applyFont="1" applyFill="1" applyBorder="1" applyAlignment="1">
      <alignment horizontal="center" vertical="top" wrapText="1"/>
    </xf>
    <xf numFmtId="49" fontId="9" fillId="16" borderId="13" xfId="0" applyNumberFormat="1" applyFont="1" applyFill="1" applyBorder="1" applyAlignment="1">
      <alignment horizontal="center" vertical="top" wrapText="1"/>
    </xf>
    <xf numFmtId="49" fontId="9" fillId="16" borderId="19" xfId="0" applyNumberFormat="1" applyFont="1" applyFill="1" applyBorder="1" applyAlignment="1">
      <alignment horizontal="center" vertical="top" wrapText="1"/>
    </xf>
    <xf numFmtId="49" fontId="10" fillId="16" borderId="17" xfId="0" applyNumberFormat="1" applyFont="1" applyFill="1" applyBorder="1" applyAlignment="1">
      <alignment horizontal="center" vertical="center" wrapText="1"/>
    </xf>
    <xf numFmtId="49" fontId="10" fillId="16" borderId="13" xfId="0" applyNumberFormat="1" applyFont="1" applyFill="1" applyBorder="1" applyAlignment="1">
      <alignment horizontal="center" vertical="center" wrapText="1"/>
    </xf>
    <xf numFmtId="49" fontId="10" fillId="16" borderId="19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8" fillId="16" borderId="17" xfId="0" applyFont="1" applyFill="1" applyBorder="1" applyAlignment="1">
      <alignment horizontal="left" vertical="top" wrapText="1"/>
    </xf>
    <xf numFmtId="0" fontId="18" fillId="16" borderId="13" xfId="0" applyFont="1" applyFill="1" applyBorder="1" applyAlignment="1">
      <alignment horizontal="left" vertical="top" wrapText="1"/>
    </xf>
    <xf numFmtId="0" fontId="18" fillId="16" borderId="19" xfId="0" applyFont="1" applyFill="1" applyBorder="1" applyAlignment="1">
      <alignment horizontal="left" vertical="top" wrapText="1"/>
    </xf>
    <xf numFmtId="0" fontId="18" fillId="16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19" borderId="13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9" fillId="16" borderId="17" xfId="0" applyFont="1" applyFill="1" applyBorder="1" applyAlignment="1">
      <alignment horizontal="left" vertical="top" wrapText="1"/>
    </xf>
    <xf numFmtId="0" fontId="9" fillId="16" borderId="13" xfId="0" applyFont="1" applyFill="1" applyBorder="1" applyAlignment="1">
      <alignment horizontal="left" vertical="top" wrapText="1"/>
    </xf>
    <xf numFmtId="0" fontId="9" fillId="16" borderId="19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33" borderId="17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3" xfId="0" applyFont="1" applyFill="1" applyBorder="1" applyAlignment="1">
      <alignment horizontal="left" vertical="top" wrapText="1"/>
    </xf>
    <xf numFmtId="0" fontId="10" fillId="16" borderId="19" xfId="0" applyFont="1" applyFill="1" applyBorder="1" applyAlignment="1">
      <alignment horizontal="left" vertical="top" wrapText="1"/>
    </xf>
    <xf numFmtId="0" fontId="9" fillId="16" borderId="17" xfId="0" applyFont="1" applyFill="1" applyBorder="1" applyAlignment="1">
      <alignment horizontal="center" vertical="top" wrapText="1"/>
    </xf>
    <xf numFmtId="0" fontId="9" fillId="16" borderId="13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2" fontId="9" fillId="16" borderId="11" xfId="0" applyNumberFormat="1" applyFont="1" applyFill="1" applyBorder="1" applyAlignment="1">
      <alignment horizontal="center" vertical="center" wrapText="1"/>
    </xf>
    <xf numFmtId="2" fontId="9" fillId="16" borderId="24" xfId="0" applyNumberFormat="1" applyFont="1" applyFill="1" applyBorder="1" applyAlignment="1">
      <alignment horizontal="center" vertical="center" wrapText="1"/>
    </xf>
    <xf numFmtId="2" fontId="9" fillId="16" borderId="25" xfId="0" applyNumberFormat="1" applyFont="1" applyFill="1" applyBorder="1" applyAlignment="1">
      <alignment horizontal="center" vertical="center" wrapText="1"/>
    </xf>
    <xf numFmtId="2" fontId="9" fillId="16" borderId="16" xfId="0" applyNumberFormat="1" applyFont="1" applyFill="1" applyBorder="1" applyAlignment="1">
      <alignment horizontal="center" vertical="center" wrapText="1"/>
    </xf>
    <xf numFmtId="2" fontId="9" fillId="16" borderId="0" xfId="0" applyNumberFormat="1" applyFont="1" applyFill="1" applyBorder="1" applyAlignment="1">
      <alignment horizontal="center" vertical="center" wrapText="1"/>
    </xf>
    <xf numFmtId="2" fontId="9" fillId="16" borderId="12" xfId="0" applyNumberFormat="1" applyFont="1" applyFill="1" applyBorder="1" applyAlignment="1">
      <alignment horizontal="center" vertical="center" wrapText="1"/>
    </xf>
    <xf numFmtId="2" fontId="9" fillId="16" borderId="20" xfId="0" applyNumberFormat="1" applyFont="1" applyFill="1" applyBorder="1" applyAlignment="1">
      <alignment horizontal="center" vertical="center" wrapText="1"/>
    </xf>
    <xf numFmtId="2" fontId="9" fillId="16" borderId="26" xfId="0" applyNumberFormat="1" applyFont="1" applyFill="1" applyBorder="1" applyAlignment="1">
      <alignment horizontal="center" vertical="center" wrapText="1"/>
    </xf>
    <xf numFmtId="2" fontId="9" fillId="16" borderId="27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20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49" fontId="10" fillId="13" borderId="21" xfId="0" applyNumberFormat="1" applyFont="1" applyFill="1" applyBorder="1" applyAlignment="1">
      <alignment horizontal="left" vertical="center" wrapText="1"/>
    </xf>
    <xf numFmtId="49" fontId="10" fillId="13" borderId="22" xfId="0" applyNumberFormat="1" applyFont="1" applyFill="1" applyBorder="1" applyAlignment="1">
      <alignment horizontal="left" vertical="center" wrapText="1"/>
    </xf>
    <xf numFmtId="49" fontId="10" fillId="13" borderId="23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1" fillId="35" borderId="10" xfId="0" applyFont="1" applyFill="1" applyBorder="1" applyAlignment="1">
      <alignment horizontal="center" vertical="center" wrapText="1"/>
    </xf>
    <xf numFmtId="49" fontId="12" fillId="16" borderId="17" xfId="0" applyNumberFormat="1" applyFont="1" applyFill="1" applyBorder="1" applyAlignment="1">
      <alignment horizontal="center" vertical="center" wrapText="1"/>
    </xf>
    <xf numFmtId="49" fontId="12" fillId="16" borderId="13" xfId="0" applyNumberFormat="1" applyFont="1" applyFill="1" applyBorder="1" applyAlignment="1">
      <alignment horizontal="center" vertical="center" wrapText="1"/>
    </xf>
    <xf numFmtId="49" fontId="12" fillId="16" borderId="19" xfId="0" applyNumberFormat="1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left" vertical="top" wrapText="1"/>
    </xf>
    <xf numFmtId="0" fontId="12" fillId="16" borderId="13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16" borderId="17" xfId="0" applyNumberFormat="1" applyFont="1" applyFill="1" applyBorder="1" applyAlignment="1">
      <alignment horizontal="center" vertical="center" wrapText="1"/>
    </xf>
    <xf numFmtId="0" fontId="12" fillId="16" borderId="13" xfId="0" applyNumberFormat="1" applyFont="1" applyFill="1" applyBorder="1" applyAlignment="1">
      <alignment horizontal="center" vertical="center" wrapText="1"/>
    </xf>
    <xf numFmtId="0" fontId="12" fillId="16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9" fontId="11" fillId="34" borderId="2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top" wrapText="1"/>
    </xf>
    <xf numFmtId="0" fontId="12" fillId="16" borderId="19" xfId="0" applyFont="1" applyFill="1" applyBorder="1" applyAlignment="1">
      <alignment horizontal="center" vertical="top" wrapText="1"/>
    </xf>
    <xf numFmtId="49" fontId="12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horizontal="center" vertical="center" wrapText="1"/>
    </xf>
    <xf numFmtId="2" fontId="12" fillId="16" borderId="11" xfId="0" applyNumberFormat="1" applyFont="1" applyFill="1" applyBorder="1" applyAlignment="1">
      <alignment horizontal="center" vertical="center" wrapText="1"/>
    </xf>
    <xf numFmtId="2" fontId="12" fillId="16" borderId="24" xfId="0" applyNumberFormat="1" applyFont="1" applyFill="1" applyBorder="1" applyAlignment="1">
      <alignment horizontal="center" vertical="center" wrapText="1"/>
    </xf>
    <xf numFmtId="2" fontId="12" fillId="16" borderId="25" xfId="0" applyNumberFormat="1" applyFont="1" applyFill="1" applyBorder="1" applyAlignment="1">
      <alignment horizontal="center" vertical="center" wrapText="1"/>
    </xf>
    <xf numFmtId="2" fontId="12" fillId="16" borderId="16" xfId="0" applyNumberFormat="1" applyFont="1" applyFill="1" applyBorder="1" applyAlignment="1">
      <alignment horizontal="center" vertical="center" wrapText="1"/>
    </xf>
    <xf numFmtId="2" fontId="12" fillId="16" borderId="0" xfId="0" applyNumberFormat="1" applyFont="1" applyFill="1" applyBorder="1" applyAlignment="1">
      <alignment horizontal="center" vertical="center" wrapText="1"/>
    </xf>
    <xf numFmtId="2" fontId="12" fillId="16" borderId="12" xfId="0" applyNumberFormat="1" applyFont="1" applyFill="1" applyBorder="1" applyAlignment="1">
      <alignment horizontal="center" vertical="center" wrapText="1"/>
    </xf>
    <xf numFmtId="2" fontId="12" fillId="16" borderId="20" xfId="0" applyNumberFormat="1" applyFont="1" applyFill="1" applyBorder="1" applyAlignment="1">
      <alignment horizontal="center" vertical="center" wrapText="1"/>
    </xf>
    <xf numFmtId="2" fontId="12" fillId="16" borderId="26" xfId="0" applyNumberFormat="1" applyFont="1" applyFill="1" applyBorder="1" applyAlignment="1">
      <alignment horizontal="center" vertical="center" wrapText="1"/>
    </xf>
    <xf numFmtId="2" fontId="12" fillId="16" borderId="27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103</xdr:row>
      <xdr:rowOff>0</xdr:rowOff>
    </xdr:from>
    <xdr:to>
      <xdr:col>1</xdr:col>
      <xdr:colOff>9525</xdr:colOff>
      <xdr:row>103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9978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99</xdr:row>
      <xdr:rowOff>0</xdr:rowOff>
    </xdr:from>
    <xdr:to>
      <xdr:col>11</xdr:col>
      <xdr:colOff>923925</xdr:colOff>
      <xdr:row>99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7635775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93</xdr:row>
      <xdr:rowOff>0</xdr:rowOff>
    </xdr:from>
    <xdr:to>
      <xdr:col>12</xdr:col>
      <xdr:colOff>400050</xdr:colOff>
      <xdr:row>93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54406800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6631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20"/>
  <sheetViews>
    <sheetView view="pageBreakPreview" zoomScaleSheetLayoutView="100" workbookViewId="0" topLeftCell="A106">
      <selection activeCell="H1" sqref="H1:M1"/>
    </sheetView>
  </sheetViews>
  <sheetFormatPr defaultColWidth="9.00390625" defaultRowHeight="12.75"/>
  <cols>
    <col min="1" max="1" width="2.25390625" style="0" customWidth="1"/>
    <col min="2" max="2" width="6.00390625" style="31" customWidth="1"/>
    <col min="3" max="3" width="35.00390625" style="16" customWidth="1"/>
    <col min="4" max="4" width="16.625" style="12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8" customWidth="1"/>
    <col min="13" max="13" width="10.00390625" style="0" bestFit="1" customWidth="1"/>
  </cols>
  <sheetData>
    <row r="1" spans="2:13" ht="39.75" customHeight="1">
      <c r="B1" s="30"/>
      <c r="C1" s="22"/>
      <c r="D1" s="21"/>
      <c r="E1" s="21"/>
      <c r="F1" s="21"/>
      <c r="G1" s="22"/>
      <c r="H1" s="204" t="s">
        <v>138</v>
      </c>
      <c r="I1" s="253"/>
      <c r="J1" s="253"/>
      <c r="K1" s="253"/>
      <c r="L1" s="253"/>
      <c r="M1" s="253"/>
    </row>
    <row r="2" spans="2:12" ht="15">
      <c r="B2" s="30"/>
      <c r="C2" s="23"/>
      <c r="D2" s="21"/>
      <c r="E2" s="21"/>
      <c r="F2" s="21"/>
      <c r="G2" s="24"/>
      <c r="H2" s="199"/>
      <c r="I2" s="314"/>
      <c r="J2" s="314"/>
      <c r="K2" s="314"/>
      <c r="L2" s="29"/>
    </row>
    <row r="3" spans="2:12" ht="65.25" customHeight="1">
      <c r="B3" s="30"/>
      <c r="C3" s="8"/>
      <c r="D3" s="21"/>
      <c r="E3" s="21"/>
      <c r="F3" s="21"/>
      <c r="G3" s="25"/>
      <c r="H3" s="254" t="s">
        <v>81</v>
      </c>
      <c r="I3" s="254"/>
      <c r="J3" s="254"/>
      <c r="K3" s="254"/>
      <c r="L3" s="314"/>
    </row>
    <row r="4" spans="2:12" ht="12" customHeight="1">
      <c r="B4" s="30"/>
      <c r="C4" s="22"/>
      <c r="D4" s="21"/>
      <c r="E4" s="21"/>
      <c r="F4" s="21"/>
      <c r="G4" s="21"/>
      <c r="H4" s="21"/>
      <c r="I4" s="21"/>
      <c r="J4" s="21"/>
      <c r="K4" s="21"/>
      <c r="L4" s="11"/>
    </row>
    <row r="5" spans="2:12" ht="30.75" customHeight="1">
      <c r="B5" s="30"/>
      <c r="C5" s="304" t="s">
        <v>75</v>
      </c>
      <c r="D5" s="304"/>
      <c r="E5" s="304"/>
      <c r="F5" s="304"/>
      <c r="G5" s="304"/>
      <c r="H5" s="304"/>
      <c r="I5" s="304"/>
      <c r="J5" s="304"/>
      <c r="K5" s="304"/>
      <c r="L5" s="305"/>
    </row>
    <row r="6" spans="2:10" ht="3" customHeight="1">
      <c r="B6" s="30"/>
      <c r="D6" s="317"/>
      <c r="E6" s="317"/>
      <c r="F6" s="317"/>
      <c r="G6" s="9"/>
      <c r="H6" s="9"/>
      <c r="I6" s="9"/>
      <c r="J6" s="9"/>
    </row>
    <row r="7" spans="1:13" ht="25.5" customHeight="1">
      <c r="A7" s="11"/>
      <c r="B7" s="321" t="s">
        <v>1</v>
      </c>
      <c r="C7" s="327" t="s">
        <v>8</v>
      </c>
      <c r="D7" s="180" t="s">
        <v>9</v>
      </c>
      <c r="E7" s="180" t="s">
        <v>10</v>
      </c>
      <c r="F7" s="318" t="s">
        <v>13</v>
      </c>
      <c r="G7" s="319"/>
      <c r="H7" s="319"/>
      <c r="I7" s="319"/>
      <c r="J7" s="320"/>
      <c r="K7" s="320"/>
      <c r="L7" s="180" t="s">
        <v>11</v>
      </c>
      <c r="M7" s="11"/>
    </row>
    <row r="8" spans="1:13" ht="63.75" customHeight="1">
      <c r="A8" s="11"/>
      <c r="B8" s="321"/>
      <c r="C8" s="327"/>
      <c r="D8" s="180"/>
      <c r="E8" s="180"/>
      <c r="F8" s="55" t="s">
        <v>12</v>
      </c>
      <c r="G8" s="55" t="s">
        <v>69</v>
      </c>
      <c r="H8" s="55" t="s">
        <v>70</v>
      </c>
      <c r="I8" s="55" t="s">
        <v>71</v>
      </c>
      <c r="J8" s="55" t="s">
        <v>72</v>
      </c>
      <c r="K8" s="55" t="s">
        <v>73</v>
      </c>
      <c r="L8" s="180"/>
      <c r="M8" s="11"/>
    </row>
    <row r="9" spans="1:18" ht="30.75" customHeight="1">
      <c r="A9" s="11"/>
      <c r="B9" s="324" t="s">
        <v>46</v>
      </c>
      <c r="C9" s="325"/>
      <c r="D9" s="325"/>
      <c r="E9" s="325"/>
      <c r="F9" s="325"/>
      <c r="G9" s="325"/>
      <c r="H9" s="325"/>
      <c r="I9" s="325"/>
      <c r="J9" s="325"/>
      <c r="K9" s="325"/>
      <c r="L9" s="326"/>
      <c r="M9" s="26"/>
      <c r="N9" s="10"/>
      <c r="O9" s="10"/>
      <c r="P9" s="10"/>
      <c r="Q9" s="10"/>
      <c r="R9" s="10"/>
    </row>
    <row r="10" spans="1:18" ht="27.75" customHeight="1" hidden="1">
      <c r="A10" s="11"/>
      <c r="B10" s="315" t="s">
        <v>6</v>
      </c>
      <c r="C10" s="322" t="s">
        <v>19</v>
      </c>
      <c r="D10" s="32" t="s">
        <v>14</v>
      </c>
      <c r="E10" s="34"/>
      <c r="F10" s="37" t="e">
        <f>SUM('1. Перечень мероприятий '!#REF!)</f>
        <v>#REF!</v>
      </c>
      <c r="G10" s="37" t="e">
        <f>SUM('1. Перечень мероприятий '!#REF!)</f>
        <v>#REF!</v>
      </c>
      <c r="H10" s="37" t="e">
        <f>SUM('1. Перечень мероприятий '!#REF!)</f>
        <v>#REF!</v>
      </c>
      <c r="I10" s="37" t="e">
        <f>SUM('1. Перечень мероприятий '!#REF!)</f>
        <v>#REF!</v>
      </c>
      <c r="J10" s="37" t="e">
        <f>SUM('1. Перечень мероприятий '!#REF!)</f>
        <v>#REF!</v>
      </c>
      <c r="K10" s="37" t="e">
        <f>SUM('1. Перечень мероприятий '!#REF!)</f>
        <v>#REF!</v>
      </c>
      <c r="L10" s="35"/>
      <c r="M10" s="26"/>
      <c r="N10" s="10"/>
      <c r="O10" s="10"/>
      <c r="P10" s="10"/>
      <c r="Q10" s="10"/>
      <c r="R10" s="10"/>
    </row>
    <row r="11" spans="1:18" ht="35.25" customHeight="1" hidden="1" thickBot="1">
      <c r="A11" s="11"/>
      <c r="B11" s="316"/>
      <c r="C11" s="323"/>
      <c r="D11" s="50" t="s">
        <v>4</v>
      </c>
      <c r="E11" s="51"/>
      <c r="F11" s="52" t="e">
        <f>SUM('1. Перечень мероприятий '!#REF!)</f>
        <v>#REF!</v>
      </c>
      <c r="G11" s="52" t="e">
        <f>SUM('1. Перечень мероприятий '!#REF!)</f>
        <v>#REF!</v>
      </c>
      <c r="H11" s="52" t="e">
        <f>SUM('1. Перечень мероприятий '!#REF!)</f>
        <v>#REF!</v>
      </c>
      <c r="I11" s="52" t="e">
        <f>SUM('1. Перечень мероприятий '!#REF!)</f>
        <v>#REF!</v>
      </c>
      <c r="J11" s="52" t="e">
        <f>SUM('1. Перечень мероприятий '!#REF!)</f>
        <v>#REF!</v>
      </c>
      <c r="K11" s="52" t="e">
        <f>SUM('1. Перечень мероприятий '!#REF!)</f>
        <v>#REF!</v>
      </c>
      <c r="L11" s="53"/>
      <c r="M11" s="26"/>
      <c r="N11" s="10"/>
      <c r="O11" s="10"/>
      <c r="P11" s="10"/>
      <c r="Q11" s="10"/>
      <c r="R11" s="10"/>
    </row>
    <row r="12" spans="1:18" ht="40.5" customHeight="1">
      <c r="A12" s="11"/>
      <c r="B12" s="328" t="s">
        <v>6</v>
      </c>
      <c r="C12" s="302" t="s">
        <v>94</v>
      </c>
      <c r="D12" s="75" t="s">
        <v>5</v>
      </c>
      <c r="E12" s="274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/>
      <c r="M12" s="26"/>
      <c r="N12" s="10"/>
      <c r="O12" s="10"/>
      <c r="P12" s="10"/>
      <c r="Q12" s="10"/>
      <c r="R12" s="10"/>
    </row>
    <row r="13" spans="1:18" ht="30.75" customHeight="1">
      <c r="A13" s="11"/>
      <c r="B13" s="328"/>
      <c r="C13" s="302"/>
      <c r="D13" s="75" t="s">
        <v>14</v>
      </c>
      <c r="E13" s="275"/>
      <c r="F13" s="81">
        <f>SUM('1. Перечень мероприятий '!F13)</f>
        <v>284651</v>
      </c>
      <c r="G13" s="81">
        <f>SUM('1. Перечень мероприятий '!G13)</f>
        <v>54276</v>
      </c>
      <c r="H13" s="81">
        <f>SUM('1. Перечень мероприятий '!H13)</f>
        <v>56423</v>
      </c>
      <c r="I13" s="81">
        <f>SUM('1. Перечень мероприятий '!I13)</f>
        <v>55933</v>
      </c>
      <c r="J13" s="81">
        <f>SUM('1. Перечень мероприятий '!K13)</f>
        <v>57939</v>
      </c>
      <c r="K13" s="81">
        <f>SUM('1. Перечень мероприятий '!L13)</f>
        <v>60080</v>
      </c>
      <c r="L13" s="82"/>
      <c r="M13" s="26"/>
      <c r="N13" s="10"/>
      <c r="O13" s="10"/>
      <c r="P13" s="10"/>
      <c r="Q13" s="10"/>
      <c r="R13" s="10"/>
    </row>
    <row r="14" spans="1:18" ht="43.5" customHeight="1">
      <c r="A14" s="11"/>
      <c r="B14" s="328"/>
      <c r="C14" s="302"/>
      <c r="D14" s="75" t="s">
        <v>4</v>
      </c>
      <c r="E14" s="275"/>
      <c r="F14" s="81">
        <f>SUM('1. Перечень мероприятий '!F14)</f>
        <v>11517.7</v>
      </c>
      <c r="G14" s="81">
        <f>SUM('1. Перечень мероприятий '!G14)</f>
        <v>1893.9</v>
      </c>
      <c r="H14" s="81">
        <f>SUM('1. Перечень мероприятий '!H14)</f>
        <v>2306.2</v>
      </c>
      <c r="I14" s="81">
        <f>SUM('1. Перечень мероприятий '!I14)</f>
        <v>2439.2</v>
      </c>
      <c r="J14" s="81">
        <f>SUM('1. Перечень мероприятий '!K14)</f>
        <v>2439.2</v>
      </c>
      <c r="K14" s="81">
        <f>SUM('1. Перечень мероприятий '!L14)</f>
        <v>2439.2</v>
      </c>
      <c r="L14" s="82"/>
      <c r="M14" s="26"/>
      <c r="N14" s="10"/>
      <c r="O14" s="10"/>
      <c r="P14" s="10"/>
      <c r="Q14" s="10"/>
      <c r="R14" s="10"/>
    </row>
    <row r="15" spans="1:18" ht="24" customHeight="1">
      <c r="A15" s="11"/>
      <c r="B15" s="328"/>
      <c r="C15" s="302"/>
      <c r="D15" s="78" t="s">
        <v>33</v>
      </c>
      <c r="E15" s="276"/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/>
      <c r="M15" s="26"/>
      <c r="N15" s="10"/>
      <c r="O15" s="10"/>
      <c r="P15" s="10"/>
      <c r="Q15" s="10"/>
      <c r="R15" s="10"/>
    </row>
    <row r="16" spans="1:13" ht="45" customHeight="1">
      <c r="A16" s="11"/>
      <c r="B16" s="279" t="s">
        <v>22</v>
      </c>
      <c r="C16" s="313" t="s">
        <v>110</v>
      </c>
      <c r="D16" s="40" t="s">
        <v>5</v>
      </c>
      <c r="E16" s="308" t="s">
        <v>47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46"/>
      <c r="M16" s="11"/>
    </row>
    <row r="17" spans="1:13" ht="35.25" customHeight="1">
      <c r="A17" s="11"/>
      <c r="B17" s="279"/>
      <c r="C17" s="313"/>
      <c r="D17" s="40" t="s">
        <v>14</v>
      </c>
      <c r="E17" s="309"/>
      <c r="F17" s="109">
        <f>SUM('1. Перечень мероприятий '!F18)</f>
        <v>262750</v>
      </c>
      <c r="G17" s="109">
        <f>SUM('1. Перечень мероприятий '!G18)</f>
        <v>50013</v>
      </c>
      <c r="H17" s="109">
        <f>SUM('1. Перечень мероприятий '!H18)</f>
        <v>52126</v>
      </c>
      <c r="I17" s="109">
        <f>SUM('1. Перечень мероприятий '!I18)</f>
        <v>51486</v>
      </c>
      <c r="J17" s="109">
        <f>SUM('1. Перечень мероприятий '!K18)</f>
        <v>53492</v>
      </c>
      <c r="K17" s="109">
        <f>SUM('1. Перечень мероприятий '!L18)</f>
        <v>55633</v>
      </c>
      <c r="L17" s="46"/>
      <c r="M17" s="11"/>
    </row>
    <row r="18" spans="1:13" ht="59.25" customHeight="1">
      <c r="A18" s="11"/>
      <c r="B18" s="279"/>
      <c r="C18" s="313"/>
      <c r="D18" s="40" t="s">
        <v>4</v>
      </c>
      <c r="E18" s="309"/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46"/>
      <c r="M18" s="11"/>
    </row>
    <row r="19" spans="1:13" ht="90.75" customHeight="1">
      <c r="A19" s="11"/>
      <c r="B19" s="279"/>
      <c r="C19" s="313"/>
      <c r="D19" s="57" t="s">
        <v>33</v>
      </c>
      <c r="E19" s="310"/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7"/>
      <c r="M19" s="11"/>
    </row>
    <row r="20" spans="1:13" ht="54" customHeight="1">
      <c r="A20" s="11"/>
      <c r="B20" s="265" t="s">
        <v>23</v>
      </c>
      <c r="C20" s="313" t="s">
        <v>111</v>
      </c>
      <c r="D20" s="40" t="s">
        <v>5</v>
      </c>
      <c r="E20" s="308" t="s">
        <v>47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7"/>
      <c r="M20" s="11"/>
    </row>
    <row r="21" spans="1:13" ht="54" customHeight="1">
      <c r="A21" s="11"/>
      <c r="B21" s="266"/>
      <c r="C21" s="313"/>
      <c r="D21" s="40" t="s">
        <v>14</v>
      </c>
      <c r="E21" s="309"/>
      <c r="F21" s="109">
        <f>SUM('1. Перечень мероприятий '!F23)</f>
        <v>21901</v>
      </c>
      <c r="G21" s="109">
        <f>SUM('1. Перечень мероприятий '!G23)</f>
        <v>4263</v>
      </c>
      <c r="H21" s="109">
        <f>SUM('1. Перечень мероприятий '!H23)</f>
        <v>4297</v>
      </c>
      <c r="I21" s="109">
        <f>SUM('1. Перечень мероприятий '!I23)</f>
        <v>4447</v>
      </c>
      <c r="J21" s="109">
        <f>SUM('1. Перечень мероприятий '!K23)</f>
        <v>4447</v>
      </c>
      <c r="K21" s="109">
        <f>SUM('1. Перечень мероприятий '!L23)</f>
        <v>4447</v>
      </c>
      <c r="L21" s="7"/>
      <c r="M21" s="11"/>
    </row>
    <row r="22" spans="1:13" ht="54" customHeight="1">
      <c r="A22" s="11"/>
      <c r="B22" s="266"/>
      <c r="C22" s="313"/>
      <c r="D22" s="40" t="s">
        <v>4</v>
      </c>
      <c r="E22" s="309"/>
      <c r="F22" s="109">
        <f>SUM('1. Перечень мероприятий '!F24)</f>
        <v>11517.7</v>
      </c>
      <c r="G22" s="109">
        <f>SUM('1. Перечень мероприятий '!G24)</f>
        <v>1893.9</v>
      </c>
      <c r="H22" s="109">
        <f>SUM('1. Перечень мероприятий '!H24)</f>
        <v>2306.2</v>
      </c>
      <c r="I22" s="109">
        <f>SUM('1. Перечень мероприятий '!I24)</f>
        <v>2439.2</v>
      </c>
      <c r="J22" s="109">
        <f>SUM('1. Перечень мероприятий '!K24)</f>
        <v>2439.2</v>
      </c>
      <c r="K22" s="109">
        <f>SUM('1. Перечень мероприятий '!L24)</f>
        <v>2439.2</v>
      </c>
      <c r="L22" s="7"/>
      <c r="M22" s="11"/>
    </row>
    <row r="23" spans="1:13" ht="54" customHeight="1">
      <c r="A23" s="11"/>
      <c r="B23" s="267"/>
      <c r="C23" s="313"/>
      <c r="D23" s="111" t="s">
        <v>33</v>
      </c>
      <c r="E23" s="310"/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7"/>
      <c r="M23" s="11"/>
    </row>
    <row r="24" spans="1:13" ht="70.5" customHeight="1">
      <c r="A24" s="11"/>
      <c r="B24" s="301" t="s">
        <v>7</v>
      </c>
      <c r="C24" s="303" t="s">
        <v>74</v>
      </c>
      <c r="D24" s="75" t="s">
        <v>5</v>
      </c>
      <c r="E24" s="284"/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/>
      <c r="M24" s="11"/>
    </row>
    <row r="25" spans="1:13" ht="55.5" customHeight="1">
      <c r="A25" s="11"/>
      <c r="B25" s="301"/>
      <c r="C25" s="303"/>
      <c r="D25" s="75" t="s">
        <v>14</v>
      </c>
      <c r="E25" s="285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/>
      <c r="M25" s="11"/>
    </row>
    <row r="26" spans="1:13" ht="43.5" customHeight="1">
      <c r="A26" s="11"/>
      <c r="B26" s="301"/>
      <c r="C26" s="303"/>
      <c r="D26" s="75" t="s">
        <v>4</v>
      </c>
      <c r="E26" s="285"/>
      <c r="F26" s="81">
        <f>SUM('1. Перечень мероприятий '!F29)</f>
        <v>132912</v>
      </c>
      <c r="G26" s="81">
        <f>SUM('1. Перечень мероприятий '!G29)</f>
        <v>23716</v>
      </c>
      <c r="H26" s="81">
        <f>SUM('1. Перечень мероприятий '!H29)</f>
        <v>20739.5</v>
      </c>
      <c r="I26" s="81">
        <f>SUM('1. Перечень мероприятий '!I29)</f>
        <v>29485.5</v>
      </c>
      <c r="J26" s="81">
        <f>SUM('1. Перечень мероприятий '!K29)</f>
        <v>29485.5</v>
      </c>
      <c r="K26" s="81">
        <f>SUM('1. Перечень мероприятий '!L29)</f>
        <v>29485.5</v>
      </c>
      <c r="L26" s="82"/>
      <c r="M26" s="11"/>
    </row>
    <row r="27" spans="1:13" ht="42" customHeight="1">
      <c r="A27" s="11"/>
      <c r="B27" s="301"/>
      <c r="C27" s="303"/>
      <c r="D27" s="100" t="s">
        <v>33</v>
      </c>
      <c r="E27" s="286"/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2"/>
      <c r="M27" s="11"/>
    </row>
    <row r="28" spans="1:13" ht="47.25" customHeight="1">
      <c r="A28" s="11"/>
      <c r="B28" s="279" t="s">
        <v>20</v>
      </c>
      <c r="C28" s="313" t="s">
        <v>112</v>
      </c>
      <c r="D28" s="40" t="s">
        <v>5</v>
      </c>
      <c r="E28" s="308" t="s">
        <v>53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46"/>
      <c r="M28" s="11"/>
    </row>
    <row r="29" spans="1:13" ht="39.75" customHeight="1">
      <c r="A29" s="11"/>
      <c r="B29" s="279"/>
      <c r="C29" s="313"/>
      <c r="D29" s="40" t="s">
        <v>14</v>
      </c>
      <c r="E29" s="309"/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6"/>
      <c r="M29" s="11"/>
    </row>
    <row r="30" spans="1:13" ht="39.75" customHeight="1">
      <c r="A30" s="11"/>
      <c r="B30" s="279"/>
      <c r="C30" s="313"/>
      <c r="D30" s="40" t="s">
        <v>4</v>
      </c>
      <c r="E30" s="309"/>
      <c r="F30" s="109">
        <f>SUM('1. Перечень мероприятий '!F34)</f>
        <v>132912</v>
      </c>
      <c r="G30" s="109">
        <f>SUM('1. Перечень мероприятий '!G34)</f>
        <v>23716</v>
      </c>
      <c r="H30" s="109">
        <f>SUM('1. Перечень мероприятий '!H34)</f>
        <v>20739.5</v>
      </c>
      <c r="I30" s="109">
        <f>SUM('1. Перечень мероприятий '!I34)</f>
        <v>29485.5</v>
      </c>
      <c r="J30" s="109">
        <f>SUM('1. Перечень мероприятий '!K34)</f>
        <v>29485.5</v>
      </c>
      <c r="K30" s="109">
        <f>SUM('1. Перечень мероприятий '!L34)</f>
        <v>29485.5</v>
      </c>
      <c r="L30" s="46"/>
      <c r="M30" s="11"/>
    </row>
    <row r="31" spans="1:13" ht="101.25" customHeight="1">
      <c r="A31" s="11"/>
      <c r="B31" s="279"/>
      <c r="C31" s="313"/>
      <c r="D31" s="57" t="s">
        <v>33</v>
      </c>
      <c r="E31" s="310"/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46"/>
      <c r="M31" s="11"/>
    </row>
    <row r="32" spans="1:13" ht="46.5" customHeight="1">
      <c r="A32" s="11"/>
      <c r="B32" s="301" t="s">
        <v>15</v>
      </c>
      <c r="C32" s="303" t="s">
        <v>48</v>
      </c>
      <c r="D32" s="75" t="s">
        <v>5</v>
      </c>
      <c r="E32" s="284"/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3">
        <v>0</v>
      </c>
      <c r="L32" s="82"/>
      <c r="M32" s="11"/>
    </row>
    <row r="33" spans="1:13" ht="39.75" customHeight="1">
      <c r="A33" s="11"/>
      <c r="B33" s="301"/>
      <c r="C33" s="303"/>
      <c r="D33" s="75" t="s">
        <v>14</v>
      </c>
      <c r="E33" s="285"/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3">
        <v>0</v>
      </c>
      <c r="L33" s="82"/>
      <c r="M33" s="11"/>
    </row>
    <row r="34" spans="1:13" ht="39.75" customHeight="1">
      <c r="A34" s="11"/>
      <c r="B34" s="301"/>
      <c r="C34" s="303"/>
      <c r="D34" s="75" t="s">
        <v>4</v>
      </c>
      <c r="E34" s="285"/>
      <c r="F34" s="81">
        <f>SUM('1. Перечень мероприятий '!F39)</f>
        <v>64948</v>
      </c>
      <c r="G34" s="81">
        <f>SUM('1. Перечень мероприятий '!G39)</f>
        <v>11500</v>
      </c>
      <c r="H34" s="81">
        <f>SUM('1. Перечень мероприятий '!H39)</f>
        <v>11448</v>
      </c>
      <c r="I34" s="81">
        <f>SUM('1. Перечень мероприятий '!I39)</f>
        <v>14000</v>
      </c>
      <c r="J34" s="81">
        <f>SUM('1. Перечень мероприятий '!K39)</f>
        <v>14000</v>
      </c>
      <c r="K34" s="83">
        <f>SUM('1. Перечень мероприятий '!L39)</f>
        <v>14000</v>
      </c>
      <c r="L34" s="82"/>
      <c r="M34" s="11"/>
    </row>
    <row r="35" spans="1:13" ht="40.5" customHeight="1">
      <c r="A35" s="11"/>
      <c r="B35" s="301"/>
      <c r="C35" s="303"/>
      <c r="D35" s="100" t="s">
        <v>33</v>
      </c>
      <c r="E35" s="286"/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2"/>
      <c r="M35" s="11"/>
    </row>
    <row r="36" spans="1:13" ht="36.75" customHeight="1">
      <c r="A36" s="11"/>
      <c r="B36" s="279" t="s">
        <v>37</v>
      </c>
      <c r="C36" s="313" t="s">
        <v>113</v>
      </c>
      <c r="D36" s="40" t="s">
        <v>5</v>
      </c>
      <c r="E36" s="281" t="s">
        <v>53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4">
        <v>0</v>
      </c>
      <c r="L36" s="46"/>
      <c r="M36" s="11"/>
    </row>
    <row r="37" spans="1:13" ht="36.75" customHeight="1">
      <c r="A37" s="11"/>
      <c r="B37" s="279"/>
      <c r="C37" s="313"/>
      <c r="D37" s="40" t="s">
        <v>14</v>
      </c>
      <c r="E37" s="282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4">
        <v>0</v>
      </c>
      <c r="L37" s="46"/>
      <c r="M37" s="11"/>
    </row>
    <row r="38" spans="1:13" ht="36.75" customHeight="1">
      <c r="A38" s="11"/>
      <c r="B38" s="279"/>
      <c r="C38" s="313"/>
      <c r="D38" s="40" t="s">
        <v>4</v>
      </c>
      <c r="E38" s="282"/>
      <c r="F38" s="45">
        <f>SUM('1. Перечень мероприятий '!F44)</f>
        <v>64948</v>
      </c>
      <c r="G38" s="45">
        <f>SUM('1. Перечень мероприятий '!G44)</f>
        <v>11500</v>
      </c>
      <c r="H38" s="45">
        <f>SUM('1. Перечень мероприятий '!H44)</f>
        <v>11448</v>
      </c>
      <c r="I38" s="45">
        <f>SUM('1. Перечень мероприятий '!I44)</f>
        <v>14000</v>
      </c>
      <c r="J38" s="45">
        <f>SUM('1. Перечень мероприятий '!K44)</f>
        <v>14000</v>
      </c>
      <c r="K38" s="44">
        <f>SUM('1. Перечень мероприятий '!L44)</f>
        <v>14000</v>
      </c>
      <c r="L38" s="46"/>
      <c r="M38" s="11"/>
    </row>
    <row r="39" spans="1:13" ht="48" customHeight="1">
      <c r="A39" s="11"/>
      <c r="B39" s="279"/>
      <c r="C39" s="313"/>
      <c r="D39" s="57" t="s">
        <v>33</v>
      </c>
      <c r="E39" s="283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6"/>
      <c r="M39" s="11"/>
    </row>
    <row r="40" spans="1:13" ht="107.25" customHeight="1">
      <c r="A40" s="11"/>
      <c r="B40" s="301" t="s">
        <v>16</v>
      </c>
      <c r="C40" s="303" t="s">
        <v>49</v>
      </c>
      <c r="D40" s="75" t="s">
        <v>5</v>
      </c>
      <c r="E40" s="284"/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3">
        <v>0</v>
      </c>
      <c r="L40" s="82"/>
      <c r="M40" s="11"/>
    </row>
    <row r="41" spans="1:13" ht="61.5" customHeight="1">
      <c r="A41" s="11"/>
      <c r="B41" s="301"/>
      <c r="C41" s="303"/>
      <c r="D41" s="75" t="s">
        <v>14</v>
      </c>
      <c r="E41" s="285"/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3">
        <v>0</v>
      </c>
      <c r="L41" s="82"/>
      <c r="M41" s="11"/>
    </row>
    <row r="42" spans="1:13" ht="54.75" customHeight="1">
      <c r="A42" s="11"/>
      <c r="B42" s="301"/>
      <c r="C42" s="303"/>
      <c r="D42" s="75" t="s">
        <v>4</v>
      </c>
      <c r="E42" s="285"/>
      <c r="F42" s="81">
        <f>SUM('1. Перечень мероприятий '!F49)</f>
        <v>109140</v>
      </c>
      <c r="G42" s="81">
        <f>SUM('1. Перечень мероприятий '!G49)</f>
        <v>22440</v>
      </c>
      <c r="H42" s="81">
        <f>SUM('1. Перечень мероприятий '!H49)</f>
        <v>23100</v>
      </c>
      <c r="I42" s="81">
        <f>SUM('1. Перечень мероприятий '!I49)</f>
        <v>21200</v>
      </c>
      <c r="J42" s="81">
        <f>SUM('1. Перечень мероприятий '!K49)</f>
        <v>21200</v>
      </c>
      <c r="K42" s="83">
        <f>SUM('1. Перечень мероприятий '!L49)</f>
        <v>21200</v>
      </c>
      <c r="L42" s="82"/>
      <c r="M42" s="11"/>
    </row>
    <row r="43" spans="1:13" ht="42" customHeight="1">
      <c r="A43" s="11"/>
      <c r="B43" s="301"/>
      <c r="C43" s="303"/>
      <c r="D43" s="78" t="s">
        <v>33</v>
      </c>
      <c r="E43" s="286"/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2"/>
      <c r="M43" s="11"/>
    </row>
    <row r="44" spans="1:13" ht="45" customHeight="1">
      <c r="A44" s="11"/>
      <c r="B44" s="279" t="s">
        <v>24</v>
      </c>
      <c r="C44" s="280" t="s">
        <v>114</v>
      </c>
      <c r="D44" s="40" t="s">
        <v>5</v>
      </c>
      <c r="E44" s="281" t="s">
        <v>53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6"/>
      <c r="M44" s="11"/>
    </row>
    <row r="45" spans="1:13" ht="45" customHeight="1">
      <c r="A45" s="11"/>
      <c r="B45" s="279"/>
      <c r="C45" s="280"/>
      <c r="D45" s="40" t="s">
        <v>14</v>
      </c>
      <c r="E45" s="282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6"/>
      <c r="M45" s="11"/>
    </row>
    <row r="46" spans="1:13" ht="45" customHeight="1">
      <c r="A46" s="11"/>
      <c r="B46" s="279"/>
      <c r="C46" s="280"/>
      <c r="D46" s="40" t="s">
        <v>4</v>
      </c>
      <c r="E46" s="282"/>
      <c r="F46" s="44">
        <f>SUM('1. Перечень мероприятий '!F54)</f>
        <v>84740</v>
      </c>
      <c r="G46" s="44">
        <f>SUM('1. Перечень мероприятий '!G54)</f>
        <v>19900</v>
      </c>
      <c r="H46" s="44">
        <f>SUM('1. Перечень мероприятий '!H54)</f>
        <v>18160</v>
      </c>
      <c r="I46" s="44">
        <f>SUM('1. Перечень мероприятий '!I54)</f>
        <v>15560</v>
      </c>
      <c r="J46" s="44">
        <f>SUM('1. Перечень мероприятий '!K54)</f>
        <v>15560</v>
      </c>
      <c r="K46" s="44">
        <f>SUM('1. Перечень мероприятий '!L54)</f>
        <v>15560</v>
      </c>
      <c r="L46" s="46"/>
      <c r="M46" s="11"/>
    </row>
    <row r="47" spans="1:13" ht="86.25" customHeight="1">
      <c r="A47" s="11"/>
      <c r="B47" s="279"/>
      <c r="C47" s="280"/>
      <c r="D47" s="57" t="s">
        <v>33</v>
      </c>
      <c r="E47" s="283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6"/>
      <c r="M47" s="11"/>
    </row>
    <row r="48" spans="1:13" ht="44.25" customHeight="1">
      <c r="A48" s="11"/>
      <c r="B48" s="279" t="s">
        <v>25</v>
      </c>
      <c r="C48" s="280" t="s">
        <v>115</v>
      </c>
      <c r="D48" s="40" t="s">
        <v>5</v>
      </c>
      <c r="E48" s="281" t="s">
        <v>53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/>
      <c r="M48" s="27"/>
    </row>
    <row r="49" spans="1:13" ht="39.75" customHeight="1">
      <c r="A49" s="11"/>
      <c r="B49" s="279"/>
      <c r="C49" s="280"/>
      <c r="D49" s="40" t="s">
        <v>14</v>
      </c>
      <c r="E49" s="282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/>
      <c r="M49" s="27"/>
    </row>
    <row r="50" spans="1:13" ht="46.5" customHeight="1">
      <c r="A50" s="11"/>
      <c r="B50" s="279"/>
      <c r="C50" s="280"/>
      <c r="D50" s="40" t="s">
        <v>4</v>
      </c>
      <c r="E50" s="282"/>
      <c r="F50" s="45">
        <f>SUM('1. Перечень мероприятий '!F59)</f>
        <v>24400</v>
      </c>
      <c r="G50" s="45">
        <f>SUM('1. Перечень мероприятий '!G59)</f>
        <v>2540</v>
      </c>
      <c r="H50" s="45">
        <f>SUM('1. Перечень мероприятий '!H59)</f>
        <v>4940</v>
      </c>
      <c r="I50" s="45">
        <f>SUM('1. Перечень мероприятий '!I59)</f>
        <v>5640</v>
      </c>
      <c r="J50" s="45">
        <f>SUM('1. Перечень мероприятий '!K59)</f>
        <v>5640</v>
      </c>
      <c r="K50" s="45">
        <f>SUM('1. Перечень мероприятий '!L59)</f>
        <v>5640</v>
      </c>
      <c r="L50" s="46"/>
      <c r="M50" s="27"/>
    </row>
    <row r="51" spans="1:13" ht="27.75" customHeight="1">
      <c r="A51" s="11"/>
      <c r="B51" s="279"/>
      <c r="C51" s="280"/>
      <c r="D51" s="57" t="s">
        <v>33</v>
      </c>
      <c r="E51" s="283"/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6"/>
      <c r="M51" s="11"/>
    </row>
    <row r="52" spans="1:13" ht="36.75" customHeight="1">
      <c r="A52" s="306"/>
      <c r="B52" s="301" t="s">
        <v>83</v>
      </c>
      <c r="C52" s="302" t="s">
        <v>88</v>
      </c>
      <c r="D52" s="75" t="s">
        <v>5</v>
      </c>
      <c r="E52" s="284"/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3">
        <v>0</v>
      </c>
      <c r="L52" s="82"/>
      <c r="M52" s="11"/>
    </row>
    <row r="53" spans="1:13" ht="36.75" customHeight="1">
      <c r="A53" s="307"/>
      <c r="B53" s="301"/>
      <c r="C53" s="303"/>
      <c r="D53" s="75" t="s">
        <v>14</v>
      </c>
      <c r="E53" s="285"/>
      <c r="F53" s="81">
        <f>SUM('1. Перечень мероприятий '!F63)</f>
        <v>1036.7</v>
      </c>
      <c r="G53" s="81">
        <f>SUM('1. Перечень мероприятий '!G63)</f>
        <v>1036.7</v>
      </c>
      <c r="H53" s="81">
        <f>SUM('1. Перечень мероприятий '!H63)</f>
        <v>0</v>
      </c>
      <c r="I53" s="81">
        <f>SUM('1. Перечень мероприятий '!I63)</f>
        <v>0</v>
      </c>
      <c r="J53" s="81">
        <f>SUM('1. Перечень мероприятий '!K63)</f>
        <v>0</v>
      </c>
      <c r="K53" s="81">
        <f>SUM('1. Перечень мероприятий '!L63)</f>
        <v>0</v>
      </c>
      <c r="L53" s="82"/>
      <c r="M53" s="11"/>
    </row>
    <row r="54" spans="1:13" ht="36.75" customHeight="1">
      <c r="A54" s="307"/>
      <c r="B54" s="301"/>
      <c r="C54" s="303"/>
      <c r="D54" s="75" t="s">
        <v>4</v>
      </c>
      <c r="E54" s="285"/>
      <c r="F54" s="81">
        <f>SUM('1. Перечень мероприятий '!F64)</f>
        <v>1036.7</v>
      </c>
      <c r="G54" s="81">
        <f>SUM('1. Перечень мероприятий '!G64)</f>
        <v>1036.7</v>
      </c>
      <c r="H54" s="81">
        <f>SUM('1. Перечень мероприятий '!H64)</f>
        <v>0</v>
      </c>
      <c r="I54" s="81">
        <f>SUM('1. Перечень мероприятий '!I64)</f>
        <v>0</v>
      </c>
      <c r="J54" s="81">
        <f>SUM('1. Перечень мероприятий '!K64)</f>
        <v>0</v>
      </c>
      <c r="K54" s="81">
        <f>SUM('1. Перечень мероприятий '!L64)</f>
        <v>0</v>
      </c>
      <c r="L54" s="82"/>
      <c r="M54" s="11"/>
    </row>
    <row r="55" spans="1:13" ht="63" customHeight="1">
      <c r="A55" s="307"/>
      <c r="B55" s="301"/>
      <c r="C55" s="303"/>
      <c r="D55" s="115" t="s">
        <v>33</v>
      </c>
      <c r="E55" s="286"/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2"/>
      <c r="M55" s="11"/>
    </row>
    <row r="56" spans="1:13" ht="63" customHeight="1">
      <c r="A56" s="36"/>
      <c r="B56" s="287" t="s">
        <v>55</v>
      </c>
      <c r="C56" s="290" t="s">
        <v>123</v>
      </c>
      <c r="D56" s="40" t="s">
        <v>5</v>
      </c>
      <c r="E56" s="293"/>
      <c r="F56" s="116">
        <f>SUM('1. Перечень мероприятий '!F67)</f>
        <v>0</v>
      </c>
      <c r="G56" s="116">
        <f>SUM('1. Перечень мероприятий '!G67)</f>
        <v>0</v>
      </c>
      <c r="H56" s="116">
        <f>SUM('1. Перечень мероприятий '!H67)</f>
        <v>0</v>
      </c>
      <c r="I56" s="116">
        <f>SUM('1. Перечень мероприятий '!I67)</f>
        <v>0</v>
      </c>
      <c r="J56" s="116">
        <f>SUM('1. Перечень мероприятий '!K67)</f>
        <v>0</v>
      </c>
      <c r="K56" s="116">
        <f>SUM('1. Перечень мероприятий '!L67)</f>
        <v>0</v>
      </c>
      <c r="L56" s="117"/>
      <c r="M56" s="11"/>
    </row>
    <row r="57" spans="1:13" ht="63" customHeight="1">
      <c r="A57" s="36"/>
      <c r="B57" s="288"/>
      <c r="C57" s="291"/>
      <c r="D57" s="40" t="s">
        <v>14</v>
      </c>
      <c r="E57" s="294"/>
      <c r="F57" s="116">
        <f>SUM('1. Перечень мероприятий '!F68)</f>
        <v>1036.7</v>
      </c>
      <c r="G57" s="116">
        <f>SUM('1. Перечень мероприятий '!G68)</f>
        <v>1036.7</v>
      </c>
      <c r="H57" s="116">
        <f>SUM('1. Перечень мероприятий '!H68)</f>
        <v>0</v>
      </c>
      <c r="I57" s="116">
        <f>SUM('1. Перечень мероприятий '!I68)</f>
        <v>0</v>
      </c>
      <c r="J57" s="116">
        <f>SUM('1. Перечень мероприятий '!K68)</f>
        <v>0</v>
      </c>
      <c r="K57" s="116">
        <f>SUM('1. Перечень мероприятий '!L68)</f>
        <v>0</v>
      </c>
      <c r="L57" s="117"/>
      <c r="M57" s="11"/>
    </row>
    <row r="58" spans="1:13" ht="63" customHeight="1">
      <c r="A58" s="36"/>
      <c r="B58" s="288"/>
      <c r="C58" s="291"/>
      <c r="D58" s="40" t="s">
        <v>4</v>
      </c>
      <c r="E58" s="294"/>
      <c r="F58" s="116">
        <f>SUM('1. Перечень мероприятий '!F69)</f>
        <v>1036.7</v>
      </c>
      <c r="G58" s="116">
        <f>SUM('1. Перечень мероприятий '!G69)</f>
        <v>1036.7</v>
      </c>
      <c r="H58" s="116">
        <f>SUM('1. Перечень мероприятий '!H69)</f>
        <v>0</v>
      </c>
      <c r="I58" s="116">
        <f>SUM('1. Перечень мероприятий '!I69)</f>
        <v>0</v>
      </c>
      <c r="J58" s="116">
        <f>SUM('1. Перечень мероприятий '!K69)</f>
        <v>0</v>
      </c>
      <c r="K58" s="116">
        <f>SUM('1. Перечень мероприятий '!L69)</f>
        <v>0</v>
      </c>
      <c r="L58" s="117"/>
      <c r="M58" s="11"/>
    </row>
    <row r="59" spans="1:13" ht="63" customHeight="1">
      <c r="A59" s="36"/>
      <c r="B59" s="289"/>
      <c r="C59" s="292"/>
      <c r="D59" s="114" t="s">
        <v>33</v>
      </c>
      <c r="E59" s="295"/>
      <c r="F59" s="116">
        <f>SUM('1. Перечень мероприятий '!F70)</f>
        <v>0</v>
      </c>
      <c r="G59" s="116">
        <f>SUM('1. Перечень мероприятий '!G70)</f>
        <v>0</v>
      </c>
      <c r="H59" s="116">
        <f>SUM('1. Перечень мероприятий '!H70)</f>
        <v>0</v>
      </c>
      <c r="I59" s="116">
        <f>SUM('1. Перечень мероприятий '!I70)</f>
        <v>0</v>
      </c>
      <c r="J59" s="116">
        <f>SUM('1. Перечень мероприятий '!K70)</f>
        <v>0</v>
      </c>
      <c r="K59" s="116">
        <f>SUM('1. Перечень мероприятий '!L70)</f>
        <v>0</v>
      </c>
      <c r="L59" s="117"/>
      <c r="M59" s="11"/>
    </row>
    <row r="60" spans="1:13" ht="42" customHeight="1">
      <c r="A60" s="36"/>
      <c r="B60" s="296" t="s">
        <v>50</v>
      </c>
      <c r="C60" s="251"/>
      <c r="D60" s="251"/>
      <c r="E60" s="251"/>
      <c r="F60" s="251"/>
      <c r="G60" s="251"/>
      <c r="H60" s="251"/>
      <c r="I60" s="251"/>
      <c r="J60" s="251"/>
      <c r="K60" s="251"/>
      <c r="L60" s="252"/>
      <c r="M60" s="11"/>
    </row>
    <row r="61" spans="1:13" ht="48" customHeight="1">
      <c r="A61" s="36"/>
      <c r="B61" s="301" t="s">
        <v>26</v>
      </c>
      <c r="C61" s="302" t="s">
        <v>95</v>
      </c>
      <c r="D61" s="75" t="s">
        <v>5</v>
      </c>
      <c r="E61" s="274"/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4"/>
      <c r="M61" s="11"/>
    </row>
    <row r="62" spans="1:13" ht="41.25" customHeight="1">
      <c r="A62" s="36"/>
      <c r="B62" s="301"/>
      <c r="C62" s="302"/>
      <c r="D62" s="75" t="s">
        <v>14</v>
      </c>
      <c r="E62" s="275"/>
      <c r="F62" s="81">
        <f>SUM('1. Перечень мероприятий '!F79)</f>
        <v>2775.9</v>
      </c>
      <c r="G62" s="81">
        <f>SUM('1. Перечень мероприятий '!G79)</f>
        <v>0</v>
      </c>
      <c r="H62" s="81">
        <f>SUM('1. Перечень мероприятий '!H79)</f>
        <v>0</v>
      </c>
      <c r="I62" s="81">
        <f>SUM('1. Перечень мероприятий '!I79)</f>
        <v>0</v>
      </c>
      <c r="J62" s="81">
        <f>SUM('1. Перечень мероприятий '!K79)</f>
        <v>0</v>
      </c>
      <c r="K62" s="81">
        <f>SUM('1. Перечень мероприятий '!L79)</f>
        <v>2775.9</v>
      </c>
      <c r="L62" s="84"/>
      <c r="M62" s="11"/>
    </row>
    <row r="63" spans="1:13" ht="39" customHeight="1">
      <c r="A63" s="36"/>
      <c r="B63" s="301"/>
      <c r="C63" s="302"/>
      <c r="D63" s="75" t="s">
        <v>4</v>
      </c>
      <c r="E63" s="275"/>
      <c r="F63" s="81">
        <f>SUM('1. Перечень мероприятий '!F80)</f>
        <v>5273.6</v>
      </c>
      <c r="G63" s="81">
        <f>SUM('1. Перечень мероприятий '!G80)</f>
        <v>2000</v>
      </c>
      <c r="H63" s="81">
        <f>SUM('1. Перечень мероприятий '!H80)</f>
        <v>0</v>
      </c>
      <c r="I63" s="81">
        <f>SUM('1. Перечень мероприятий '!I80)</f>
        <v>996.01</v>
      </c>
      <c r="J63" s="81">
        <f>SUM('1. Перечень мероприятий '!K80)</f>
        <v>1000</v>
      </c>
      <c r="K63" s="81">
        <f>SUM('1. Перечень мероприятий '!L80)</f>
        <v>1277.59</v>
      </c>
      <c r="L63" s="84"/>
      <c r="M63" s="11"/>
    </row>
    <row r="64" spans="1:13" ht="27.75" customHeight="1">
      <c r="A64" s="36"/>
      <c r="B64" s="301"/>
      <c r="C64" s="303"/>
      <c r="D64" s="100" t="s">
        <v>33</v>
      </c>
      <c r="E64" s="276"/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4"/>
      <c r="M64" s="11"/>
    </row>
    <row r="65" spans="1:13" ht="43.5" customHeight="1">
      <c r="A65" s="36"/>
      <c r="B65" s="279" t="s">
        <v>22</v>
      </c>
      <c r="C65" s="311" t="s">
        <v>116</v>
      </c>
      <c r="D65" s="40" t="s">
        <v>5</v>
      </c>
      <c r="E65" s="281" t="s">
        <v>53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8"/>
      <c r="M65" s="11"/>
    </row>
    <row r="66" spans="1:13" ht="36.75" customHeight="1">
      <c r="A66" s="36"/>
      <c r="B66" s="279"/>
      <c r="C66" s="311"/>
      <c r="D66" s="40" t="s">
        <v>14</v>
      </c>
      <c r="E66" s="282"/>
      <c r="F66" s="45">
        <f>SUM('1. Перечень мероприятий '!F84)</f>
        <v>0</v>
      </c>
      <c r="G66" s="45">
        <f>SUM('1. Перечень мероприятий '!G84)</f>
        <v>0</v>
      </c>
      <c r="H66" s="45">
        <f>SUM('1. Перечень мероприятий '!G84)</f>
        <v>0</v>
      </c>
      <c r="I66" s="45">
        <f>SUM('1. Перечень мероприятий '!H84)</f>
        <v>0</v>
      </c>
      <c r="J66" s="45">
        <f>SUM('1. Перечень мероприятий '!I84)</f>
        <v>0</v>
      </c>
      <c r="K66" s="45">
        <f>SUM('1. Перечень мероприятий '!L84)</f>
        <v>0</v>
      </c>
      <c r="L66" s="48"/>
      <c r="M66" s="11"/>
    </row>
    <row r="67" spans="1:13" ht="39" customHeight="1">
      <c r="A67" s="36"/>
      <c r="B67" s="279"/>
      <c r="C67" s="311"/>
      <c r="D67" s="40" t="s">
        <v>4</v>
      </c>
      <c r="E67" s="282"/>
      <c r="F67" s="45">
        <f>SUM('1. Перечень мероприятий '!F85)</f>
        <v>4996.01</v>
      </c>
      <c r="G67" s="45">
        <f>SUM('1. Перечень мероприятий '!G85)</f>
        <v>2000</v>
      </c>
      <c r="H67" s="45">
        <f>SUM('1. Перечень мероприятий '!H85)</f>
        <v>0</v>
      </c>
      <c r="I67" s="45">
        <f>SUM('1. Перечень мероприятий '!I85)</f>
        <v>996.01</v>
      </c>
      <c r="J67" s="45">
        <f>SUM('1. Перечень мероприятий '!K85)</f>
        <v>1000</v>
      </c>
      <c r="K67" s="45">
        <f>SUM('1. Перечень мероприятий '!L85)</f>
        <v>1000</v>
      </c>
      <c r="L67" s="48"/>
      <c r="M67" s="11"/>
    </row>
    <row r="68" spans="1:13" ht="39.75" customHeight="1">
      <c r="A68" s="36"/>
      <c r="B68" s="279"/>
      <c r="C68" s="312"/>
      <c r="D68" s="57" t="s">
        <v>33</v>
      </c>
      <c r="E68" s="283"/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8"/>
      <c r="M68" s="11"/>
    </row>
    <row r="69" spans="1:131" s="6" customFormat="1" ht="62.25" customHeight="1">
      <c r="A69" s="19"/>
      <c r="B69" s="279" t="s">
        <v>23</v>
      </c>
      <c r="C69" s="280" t="s">
        <v>135</v>
      </c>
      <c r="D69" s="40" t="s">
        <v>5</v>
      </c>
      <c r="E69" s="281" t="s">
        <v>53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4">
        <v>0</v>
      </c>
      <c r="L69" s="4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</row>
    <row r="70" spans="2:12" s="15" customFormat="1" ht="36.75" customHeight="1">
      <c r="B70" s="279"/>
      <c r="C70" s="280"/>
      <c r="D70" s="40" t="s">
        <v>14</v>
      </c>
      <c r="E70" s="282"/>
      <c r="F70" s="45">
        <f>SUM('1. Перечень мероприятий '!F89)</f>
        <v>2775.9</v>
      </c>
      <c r="G70" s="45">
        <f>SUM('1. Перечень мероприятий '!G89)</f>
        <v>0</v>
      </c>
      <c r="H70" s="45">
        <f>SUM('1. Перечень мероприятий '!H89)</f>
        <v>0</v>
      </c>
      <c r="I70" s="45">
        <f>SUM('1. Перечень мероприятий '!I89)</f>
        <v>0</v>
      </c>
      <c r="J70" s="45">
        <f>SUM('1. Перечень мероприятий '!K89)</f>
        <v>0</v>
      </c>
      <c r="K70" s="44">
        <f>SUM('1. Перечень мероприятий '!L89)</f>
        <v>2775.9</v>
      </c>
      <c r="L70" s="46"/>
    </row>
    <row r="71" spans="2:12" s="15" customFormat="1" ht="52.5" customHeight="1">
      <c r="B71" s="279"/>
      <c r="C71" s="280"/>
      <c r="D71" s="40" t="s">
        <v>4</v>
      </c>
      <c r="E71" s="282"/>
      <c r="F71" s="45">
        <f>SUM('1. Перечень мероприятий '!F90)</f>
        <v>277.59</v>
      </c>
      <c r="G71" s="45">
        <f>SUM('1. Перечень мероприятий '!G90)</f>
        <v>0</v>
      </c>
      <c r="H71" s="45">
        <f>SUM('1. Перечень мероприятий '!H90)</f>
        <v>0</v>
      </c>
      <c r="I71" s="45">
        <f>SUM('1. Перечень мероприятий '!I90)</f>
        <v>0</v>
      </c>
      <c r="J71" s="45">
        <f>SUM('1. Перечень мероприятий '!K90)</f>
        <v>0</v>
      </c>
      <c r="K71" s="44">
        <f>SUM('1. Перечень мероприятий '!L90)</f>
        <v>277.59</v>
      </c>
      <c r="L71" s="46"/>
    </row>
    <row r="72" spans="1:13" ht="37.5" customHeight="1">
      <c r="A72" s="11"/>
      <c r="B72" s="279"/>
      <c r="C72" s="280"/>
      <c r="D72" s="57" t="s">
        <v>33</v>
      </c>
      <c r="E72" s="283"/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6"/>
      <c r="M72" s="11"/>
    </row>
    <row r="73" spans="1:13" ht="25.5" customHeight="1" hidden="1">
      <c r="A73" s="11"/>
      <c r="B73" s="279" t="s">
        <v>15</v>
      </c>
      <c r="C73" s="277"/>
      <c r="D73" s="7"/>
      <c r="E73" s="43"/>
      <c r="F73" s="44"/>
      <c r="G73" s="47"/>
      <c r="H73" s="42"/>
      <c r="I73" s="42"/>
      <c r="J73" s="42"/>
      <c r="K73" s="42"/>
      <c r="L73" s="46"/>
      <c r="M73" s="11"/>
    </row>
    <row r="74" spans="1:13" ht="48.75" customHeight="1" hidden="1" thickBot="1">
      <c r="A74" s="11"/>
      <c r="B74" s="297"/>
      <c r="C74" s="278"/>
      <c r="D74" s="7"/>
      <c r="E74" s="43"/>
      <c r="F74" s="44"/>
      <c r="G74" s="44"/>
      <c r="H74" s="44"/>
      <c r="I74" s="44"/>
      <c r="J74" s="44"/>
      <c r="K74" s="44"/>
      <c r="L74" s="49"/>
      <c r="M74" s="11"/>
    </row>
    <row r="75" spans="1:13" ht="57" customHeight="1">
      <c r="A75" s="11"/>
      <c r="B75" s="296" t="s">
        <v>51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2"/>
      <c r="M75" s="11"/>
    </row>
    <row r="76" spans="1:13" ht="39.75" customHeight="1">
      <c r="A76" s="11"/>
      <c r="B76" s="256" t="s">
        <v>6</v>
      </c>
      <c r="C76" s="259" t="s">
        <v>96</v>
      </c>
      <c r="D76" s="75" t="s">
        <v>5</v>
      </c>
      <c r="E76" s="262"/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5"/>
      <c r="M76" s="11"/>
    </row>
    <row r="77" spans="1:13" ht="64.5" customHeight="1">
      <c r="A77" s="11"/>
      <c r="B77" s="257"/>
      <c r="C77" s="260"/>
      <c r="D77" s="75" t="s">
        <v>14</v>
      </c>
      <c r="E77" s="263"/>
      <c r="F77" s="83">
        <f>SUM('1. Перечень мероприятий '!F100)</f>
        <v>48662</v>
      </c>
      <c r="G77" s="83">
        <f>SUM('1. Перечень мероприятий '!G100)</f>
        <v>9154</v>
      </c>
      <c r="H77" s="83">
        <f>SUM('1. Перечень мероприятий '!H100)</f>
        <v>9154</v>
      </c>
      <c r="I77" s="83">
        <f>SUM('1. Перечень мероприятий '!I100)</f>
        <v>10118</v>
      </c>
      <c r="J77" s="83">
        <f>SUM('1. Перечень мероприятий '!K100)</f>
        <v>10118</v>
      </c>
      <c r="K77" s="83">
        <f>SUM('1. Перечень мероприятий '!L100)</f>
        <v>10118</v>
      </c>
      <c r="L77" s="85"/>
      <c r="M77" s="11"/>
    </row>
    <row r="78" spans="1:13" ht="62.25" customHeight="1">
      <c r="A78" s="11"/>
      <c r="B78" s="257"/>
      <c r="C78" s="260"/>
      <c r="D78" s="75" t="s">
        <v>4</v>
      </c>
      <c r="E78" s="263"/>
      <c r="F78" s="83">
        <f>SUM('1. Перечень мероприятий '!F101)</f>
        <v>106315</v>
      </c>
      <c r="G78" s="83">
        <f>SUM('1. Перечень мероприятий '!G101)</f>
        <v>20000</v>
      </c>
      <c r="H78" s="83">
        <f>SUM('1. Перечень мероприятий '!H101)</f>
        <v>20000</v>
      </c>
      <c r="I78" s="83">
        <f>SUM('1. Перечень мероприятий '!I101)</f>
        <v>22105</v>
      </c>
      <c r="J78" s="83">
        <f>SUM('1. Перечень мероприятий '!K101)</f>
        <v>22105</v>
      </c>
      <c r="K78" s="83">
        <f>SUM('1. Перечень мероприятий '!L101)</f>
        <v>22105</v>
      </c>
      <c r="L78" s="85"/>
      <c r="M78" s="11"/>
    </row>
    <row r="79" spans="1:13" ht="79.5" customHeight="1">
      <c r="A79" s="11"/>
      <c r="B79" s="258"/>
      <c r="C79" s="261"/>
      <c r="D79" s="100" t="s">
        <v>33</v>
      </c>
      <c r="E79" s="264"/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5"/>
      <c r="M79" s="11"/>
    </row>
    <row r="80" spans="1:13" ht="72.75" customHeight="1">
      <c r="A80" s="11"/>
      <c r="B80" s="265" t="s">
        <v>22</v>
      </c>
      <c r="C80" s="268" t="s">
        <v>117</v>
      </c>
      <c r="D80" s="40" t="s">
        <v>5</v>
      </c>
      <c r="E80" s="271" t="s">
        <v>53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9"/>
      <c r="M80" s="11"/>
    </row>
    <row r="81" spans="1:13" ht="54.75" customHeight="1">
      <c r="A81" s="11"/>
      <c r="B81" s="266"/>
      <c r="C81" s="269"/>
      <c r="D81" s="40" t="s">
        <v>14</v>
      </c>
      <c r="E81" s="272"/>
      <c r="F81" s="44">
        <f>SUM('1. Перечень мероприятий '!F105)</f>
        <v>48662</v>
      </c>
      <c r="G81" s="44">
        <f>SUM('1. Перечень мероприятий '!G105)</f>
        <v>9154</v>
      </c>
      <c r="H81" s="44">
        <f>SUM('1. Перечень мероприятий '!H105)</f>
        <v>9154</v>
      </c>
      <c r="I81" s="44">
        <f>SUM('1. Перечень мероприятий '!I105)</f>
        <v>10118</v>
      </c>
      <c r="J81" s="44">
        <f>SUM('1. Перечень мероприятий '!K105)</f>
        <v>10118</v>
      </c>
      <c r="K81" s="44">
        <f>SUM('1. Перечень мероприятий '!L105)</f>
        <v>10118</v>
      </c>
      <c r="L81" s="49"/>
      <c r="M81" s="11"/>
    </row>
    <row r="82" spans="1:13" ht="39.75" customHeight="1">
      <c r="A82" s="11"/>
      <c r="B82" s="266"/>
      <c r="C82" s="269"/>
      <c r="D82" s="40" t="s">
        <v>4</v>
      </c>
      <c r="E82" s="272"/>
      <c r="F82" s="44">
        <f>SUM('1. Перечень мероприятий '!F106)</f>
        <v>106315</v>
      </c>
      <c r="G82" s="44">
        <f>SUM('1. Перечень мероприятий '!G106)</f>
        <v>20000</v>
      </c>
      <c r="H82" s="44">
        <f>SUM('1. Перечень мероприятий '!H106)</f>
        <v>20000</v>
      </c>
      <c r="I82" s="44">
        <f>SUM('1. Перечень мероприятий '!I106)</f>
        <v>22105</v>
      </c>
      <c r="J82" s="44">
        <f>SUM('1. Перечень мероприятий '!K106)</f>
        <v>22105</v>
      </c>
      <c r="K82" s="44">
        <f>SUM('1. Перечень мероприятий '!L106)</f>
        <v>22105</v>
      </c>
      <c r="L82" s="49"/>
      <c r="M82" s="11"/>
    </row>
    <row r="83" spans="1:13" ht="60.75" customHeight="1">
      <c r="A83" s="11"/>
      <c r="B83" s="267"/>
      <c r="C83" s="270"/>
      <c r="D83" s="57" t="s">
        <v>33</v>
      </c>
      <c r="E83" s="273"/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9"/>
      <c r="M83" s="11"/>
    </row>
    <row r="84" spans="1:13" ht="40.5" customHeight="1">
      <c r="A84" s="11"/>
      <c r="B84" s="255" t="s">
        <v>127</v>
      </c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11"/>
    </row>
    <row r="85" spans="1:13" ht="60.75" customHeight="1">
      <c r="A85" s="11"/>
      <c r="B85" s="256" t="s">
        <v>6</v>
      </c>
      <c r="C85" s="259" t="s">
        <v>136</v>
      </c>
      <c r="D85" s="75" t="s">
        <v>5</v>
      </c>
      <c r="E85" s="262"/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5"/>
      <c r="M85" s="11"/>
    </row>
    <row r="86" spans="1:13" ht="46.5" customHeight="1">
      <c r="A86" s="11"/>
      <c r="B86" s="257"/>
      <c r="C86" s="260"/>
      <c r="D86" s="75" t="s">
        <v>14</v>
      </c>
      <c r="E86" s="263"/>
      <c r="F86" s="83">
        <f>SUM('1. Перечень мероприятий '!F121)</f>
        <v>27270</v>
      </c>
      <c r="G86" s="83">
        <f>SUM('1. Перечень мероприятий '!G121)</f>
        <v>0</v>
      </c>
      <c r="H86" s="83">
        <f>SUM('1. Перечень мероприятий '!H121)</f>
        <v>0</v>
      </c>
      <c r="I86" s="83">
        <f>SUM('1. Перечень мероприятий '!I121)</f>
        <v>9090</v>
      </c>
      <c r="J86" s="83">
        <f>SUM('1. Перечень мероприятий '!K121)</f>
        <v>9090</v>
      </c>
      <c r="K86" s="83">
        <f>SUM('1. Перечень мероприятий '!L121)</f>
        <v>9090</v>
      </c>
      <c r="L86" s="85"/>
      <c r="M86" s="11"/>
    </row>
    <row r="87" spans="1:13" ht="50.25" customHeight="1">
      <c r="A87" s="11"/>
      <c r="B87" s="257"/>
      <c r="C87" s="260"/>
      <c r="D87" s="75" t="s">
        <v>4</v>
      </c>
      <c r="E87" s="263"/>
      <c r="F87" s="83">
        <f>SUM('1. Перечень мероприятий '!F122)</f>
        <v>0</v>
      </c>
      <c r="G87" s="83">
        <f>SUM('1. Перечень мероприятий '!G122)</f>
        <v>0</v>
      </c>
      <c r="H87" s="83">
        <f>SUM('1. Перечень мероприятий '!H122)</f>
        <v>0</v>
      </c>
      <c r="I87" s="83">
        <f>SUM('1. Перечень мероприятий '!I122)</f>
        <v>0</v>
      </c>
      <c r="J87" s="83">
        <f>SUM('1. Перечень мероприятий '!K122)</f>
        <v>0</v>
      </c>
      <c r="K87" s="83">
        <f>SUM('1. Перечень мероприятий '!L122)</f>
        <v>0</v>
      </c>
      <c r="L87" s="85"/>
      <c r="M87" s="11"/>
    </row>
    <row r="88" spans="1:13" ht="35.25" customHeight="1">
      <c r="A88" s="11"/>
      <c r="B88" s="258"/>
      <c r="C88" s="261"/>
      <c r="D88" s="126" t="s">
        <v>33</v>
      </c>
      <c r="E88" s="264"/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5"/>
      <c r="M88" s="11"/>
    </row>
    <row r="89" spans="1:13" ht="60.75" customHeight="1">
      <c r="A89" s="11"/>
      <c r="B89" s="265" t="s">
        <v>22</v>
      </c>
      <c r="C89" s="268" t="s">
        <v>128</v>
      </c>
      <c r="D89" s="40" t="s">
        <v>5</v>
      </c>
      <c r="E89" s="271" t="s">
        <v>53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9"/>
      <c r="M89" s="11"/>
    </row>
    <row r="90" spans="1:13" ht="60.75" customHeight="1">
      <c r="A90" s="11"/>
      <c r="B90" s="266"/>
      <c r="C90" s="269"/>
      <c r="D90" s="40" t="s">
        <v>14</v>
      </c>
      <c r="E90" s="272"/>
      <c r="F90" s="44">
        <f>SUM('1. Перечень мероприятий '!F114)</f>
        <v>27270</v>
      </c>
      <c r="G90" s="44">
        <f>SUM('1. Перечень мероприятий '!G114)</f>
        <v>0</v>
      </c>
      <c r="H90" s="44">
        <f>SUM('1. Перечень мероприятий '!H114)</f>
        <v>0</v>
      </c>
      <c r="I90" s="44">
        <f>SUM('1. Перечень мероприятий '!I114)</f>
        <v>9090</v>
      </c>
      <c r="J90" s="44">
        <f>SUM('1. Перечень мероприятий '!K114)</f>
        <v>9090</v>
      </c>
      <c r="K90" s="44">
        <f>SUM('1. Перечень мероприятий '!L114)</f>
        <v>9090</v>
      </c>
      <c r="L90" s="49"/>
      <c r="M90" s="11"/>
    </row>
    <row r="91" spans="1:13" ht="60.75" customHeight="1">
      <c r="A91" s="11"/>
      <c r="B91" s="266"/>
      <c r="C91" s="269"/>
      <c r="D91" s="40" t="s">
        <v>4</v>
      </c>
      <c r="E91" s="272"/>
      <c r="F91" s="44">
        <f>SUM('1. Перечень мероприятий '!F115)</f>
        <v>0</v>
      </c>
      <c r="G91" s="44">
        <f>SUM('1. Перечень мероприятий '!G115)</f>
        <v>0</v>
      </c>
      <c r="H91" s="44">
        <f>SUM('1. Перечень мероприятий '!H115)</f>
        <v>0</v>
      </c>
      <c r="I91" s="44">
        <f>SUM('1. Перечень мероприятий '!I115)</f>
        <v>0</v>
      </c>
      <c r="J91" s="44">
        <f>SUM('1. Перечень мероприятий '!K115)</f>
        <v>0</v>
      </c>
      <c r="K91" s="44">
        <f>SUM('1. Перечень мероприятий '!L115)</f>
        <v>0</v>
      </c>
      <c r="L91" s="49"/>
      <c r="M91" s="11"/>
    </row>
    <row r="92" spans="1:13" ht="44.25" customHeight="1">
      <c r="A92" s="11"/>
      <c r="B92" s="267"/>
      <c r="C92" s="270"/>
      <c r="D92" s="125" t="s">
        <v>33</v>
      </c>
      <c r="E92" s="273"/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9"/>
      <c r="M92" s="11"/>
    </row>
    <row r="93" spans="2:14" s="11" customFormat="1" ht="42" customHeight="1">
      <c r="B93" s="255" t="s">
        <v>52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14"/>
      <c r="N93" s="14"/>
    </row>
    <row r="94" spans="1:14" ht="30.75" customHeight="1" hidden="1">
      <c r="A94" s="11"/>
      <c r="B94" s="329" t="s">
        <v>6</v>
      </c>
      <c r="C94" s="331" t="s">
        <v>21</v>
      </c>
      <c r="D94" s="7" t="s">
        <v>14</v>
      </c>
      <c r="E94" s="7"/>
      <c r="F94" s="7"/>
      <c r="G94" s="7"/>
      <c r="H94" s="7"/>
      <c r="I94" s="7"/>
      <c r="J94" s="7"/>
      <c r="K94" s="7"/>
      <c r="L94" s="7"/>
      <c r="M94" s="14"/>
      <c r="N94" s="14"/>
    </row>
    <row r="95" spans="1:14" ht="36.75" customHeight="1" hidden="1" thickBot="1">
      <c r="A95" s="11"/>
      <c r="B95" s="330"/>
      <c r="C95" s="332"/>
      <c r="D95" s="7" t="s">
        <v>4</v>
      </c>
      <c r="E95" s="7"/>
      <c r="F95" s="54" t="e">
        <f>SUM('1. Перечень мероприятий '!#REF!)</f>
        <v>#REF!</v>
      </c>
      <c r="G95" s="54" t="e">
        <f>SUM('1. Перечень мероприятий '!#REF!)</f>
        <v>#REF!</v>
      </c>
      <c r="H95" s="54" t="e">
        <f>SUM('1. Перечень мероприятий '!#REF!)</f>
        <v>#REF!</v>
      </c>
      <c r="I95" s="54" t="e">
        <f>SUM('1. Перечень мероприятий '!#REF!)</f>
        <v>#REF!</v>
      </c>
      <c r="J95" s="54" t="e">
        <f>SUM('1. Перечень мероприятий '!#REF!)</f>
        <v>#REF!</v>
      </c>
      <c r="K95" s="54" t="e">
        <f>SUM('1. Перечень мероприятий '!#REF!)</f>
        <v>#REF!</v>
      </c>
      <c r="L95" s="7"/>
      <c r="M95" s="11"/>
      <c r="N95" s="11"/>
    </row>
    <row r="96" spans="1:13" ht="54" customHeight="1">
      <c r="A96" s="11"/>
      <c r="B96" s="301" t="s">
        <v>6</v>
      </c>
      <c r="C96" s="302" t="s">
        <v>97</v>
      </c>
      <c r="D96" s="75" t="s">
        <v>5</v>
      </c>
      <c r="E96" s="298"/>
      <c r="F96" s="338" t="s">
        <v>65</v>
      </c>
      <c r="G96" s="339"/>
      <c r="H96" s="339"/>
      <c r="I96" s="339"/>
      <c r="J96" s="339"/>
      <c r="K96" s="340"/>
      <c r="L96" s="86"/>
      <c r="M96" s="11"/>
    </row>
    <row r="97" spans="1:13" ht="56.25" customHeight="1">
      <c r="A97" s="11"/>
      <c r="B97" s="301"/>
      <c r="C97" s="302"/>
      <c r="D97" s="75" t="s">
        <v>14</v>
      </c>
      <c r="E97" s="299"/>
      <c r="F97" s="341"/>
      <c r="G97" s="342"/>
      <c r="H97" s="342"/>
      <c r="I97" s="342"/>
      <c r="J97" s="342"/>
      <c r="K97" s="343"/>
      <c r="L97" s="86"/>
      <c r="M97" s="11"/>
    </row>
    <row r="98" spans="1:13" ht="54" customHeight="1">
      <c r="A98" s="11"/>
      <c r="B98" s="301"/>
      <c r="C98" s="302"/>
      <c r="D98" s="75" t="s">
        <v>4</v>
      </c>
      <c r="E98" s="299"/>
      <c r="F98" s="341"/>
      <c r="G98" s="342"/>
      <c r="H98" s="342"/>
      <c r="I98" s="342"/>
      <c r="J98" s="342"/>
      <c r="K98" s="343"/>
      <c r="L98" s="86"/>
      <c r="M98" s="11"/>
    </row>
    <row r="99" spans="1:13" ht="90" customHeight="1">
      <c r="A99" s="11"/>
      <c r="B99" s="301"/>
      <c r="C99" s="303"/>
      <c r="D99" s="100" t="s">
        <v>33</v>
      </c>
      <c r="E99" s="300"/>
      <c r="F99" s="344"/>
      <c r="G99" s="345"/>
      <c r="H99" s="345"/>
      <c r="I99" s="345"/>
      <c r="J99" s="345"/>
      <c r="K99" s="346"/>
      <c r="L99" s="87"/>
      <c r="M99" s="11"/>
    </row>
    <row r="100" spans="1:13" ht="53.25" customHeight="1">
      <c r="A100" s="11"/>
      <c r="B100" s="279" t="s">
        <v>22</v>
      </c>
      <c r="C100" s="280" t="s">
        <v>118</v>
      </c>
      <c r="D100" s="40" t="s">
        <v>5</v>
      </c>
      <c r="E100" s="329"/>
      <c r="F100" s="356" t="s">
        <v>65</v>
      </c>
      <c r="G100" s="357"/>
      <c r="H100" s="357"/>
      <c r="I100" s="357"/>
      <c r="J100" s="357"/>
      <c r="K100" s="358"/>
      <c r="L100" s="46"/>
      <c r="M100" s="11"/>
    </row>
    <row r="101" spans="1:13" ht="55.5" customHeight="1">
      <c r="A101" s="11"/>
      <c r="B101" s="279"/>
      <c r="C101" s="280"/>
      <c r="D101" s="40" t="s">
        <v>14</v>
      </c>
      <c r="E101" s="329"/>
      <c r="F101" s="359"/>
      <c r="G101" s="360"/>
      <c r="H101" s="360"/>
      <c r="I101" s="360"/>
      <c r="J101" s="360"/>
      <c r="K101" s="361"/>
      <c r="L101" s="46"/>
      <c r="M101" s="11"/>
    </row>
    <row r="102" spans="1:13" ht="48" customHeight="1">
      <c r="A102" s="11"/>
      <c r="B102" s="279"/>
      <c r="C102" s="280"/>
      <c r="D102" s="40" t="s">
        <v>4</v>
      </c>
      <c r="E102" s="329"/>
      <c r="F102" s="359"/>
      <c r="G102" s="360"/>
      <c r="H102" s="360"/>
      <c r="I102" s="360"/>
      <c r="J102" s="360"/>
      <c r="K102" s="361"/>
      <c r="L102" s="46"/>
      <c r="M102" s="11"/>
    </row>
    <row r="103" spans="1:13" ht="27.75" customHeight="1">
      <c r="A103" s="11"/>
      <c r="B103" s="279"/>
      <c r="C103" s="280"/>
      <c r="D103" s="79" t="s">
        <v>33</v>
      </c>
      <c r="E103" s="330"/>
      <c r="F103" s="362"/>
      <c r="G103" s="363"/>
      <c r="H103" s="363"/>
      <c r="I103" s="363"/>
      <c r="J103" s="363"/>
      <c r="K103" s="364"/>
      <c r="L103" s="46"/>
      <c r="M103" s="11"/>
    </row>
    <row r="104" spans="1:13" ht="66" customHeight="1" hidden="1">
      <c r="A104" s="11"/>
      <c r="B104" s="279" t="s">
        <v>17</v>
      </c>
      <c r="C104" s="280"/>
      <c r="D104" s="7"/>
      <c r="E104" s="329"/>
      <c r="F104" s="44"/>
      <c r="G104" s="44"/>
      <c r="H104" s="44"/>
      <c r="I104" s="44"/>
      <c r="J104" s="44"/>
      <c r="K104" s="47"/>
      <c r="L104" s="46"/>
      <c r="M104" s="11"/>
    </row>
    <row r="105" spans="1:13" ht="36.75" customHeight="1" hidden="1" thickBot="1">
      <c r="A105" s="11"/>
      <c r="B105" s="279"/>
      <c r="C105" s="280"/>
      <c r="D105" s="7"/>
      <c r="E105" s="330"/>
      <c r="F105" s="44"/>
      <c r="G105" s="44"/>
      <c r="H105" s="44"/>
      <c r="I105" s="44"/>
      <c r="J105" s="44"/>
      <c r="K105" s="44"/>
      <c r="L105" s="46"/>
      <c r="M105" s="11"/>
    </row>
    <row r="106" spans="1:13" ht="36.75" customHeight="1">
      <c r="A106" s="11"/>
      <c r="B106" s="296" t="s">
        <v>54</v>
      </c>
      <c r="C106" s="336"/>
      <c r="D106" s="336"/>
      <c r="E106" s="336"/>
      <c r="F106" s="336"/>
      <c r="G106" s="336"/>
      <c r="H106" s="336"/>
      <c r="I106" s="336"/>
      <c r="J106" s="336"/>
      <c r="K106" s="336"/>
      <c r="L106" s="337"/>
      <c r="M106" s="11"/>
    </row>
    <row r="107" spans="1:13" ht="36.75" customHeight="1">
      <c r="A107" s="11"/>
      <c r="B107" s="256" t="s">
        <v>6</v>
      </c>
      <c r="C107" s="259" t="s">
        <v>98</v>
      </c>
      <c r="D107" s="75" t="s">
        <v>5</v>
      </c>
      <c r="E107" s="274"/>
      <c r="F107" s="338" t="s">
        <v>65</v>
      </c>
      <c r="G107" s="339"/>
      <c r="H107" s="339"/>
      <c r="I107" s="339"/>
      <c r="J107" s="339"/>
      <c r="K107" s="340"/>
      <c r="L107" s="88"/>
      <c r="M107" s="11"/>
    </row>
    <row r="108" spans="1:13" ht="36.75" customHeight="1">
      <c r="A108" s="11"/>
      <c r="B108" s="257"/>
      <c r="C108" s="260"/>
      <c r="D108" s="75" t="s">
        <v>14</v>
      </c>
      <c r="E108" s="275"/>
      <c r="F108" s="341"/>
      <c r="G108" s="342"/>
      <c r="H108" s="342"/>
      <c r="I108" s="342"/>
      <c r="J108" s="342"/>
      <c r="K108" s="343"/>
      <c r="L108" s="88"/>
      <c r="M108" s="11"/>
    </row>
    <row r="109" spans="1:13" ht="36.75" customHeight="1">
      <c r="A109" s="11"/>
      <c r="B109" s="257"/>
      <c r="C109" s="260"/>
      <c r="D109" s="75" t="s">
        <v>4</v>
      </c>
      <c r="E109" s="275"/>
      <c r="F109" s="341"/>
      <c r="G109" s="342"/>
      <c r="H109" s="342"/>
      <c r="I109" s="342"/>
      <c r="J109" s="342"/>
      <c r="K109" s="343"/>
      <c r="L109" s="88"/>
      <c r="M109" s="11"/>
    </row>
    <row r="110" spans="1:13" ht="36.75" customHeight="1">
      <c r="A110" s="11"/>
      <c r="B110" s="258"/>
      <c r="C110" s="261"/>
      <c r="D110" s="80" t="s">
        <v>33</v>
      </c>
      <c r="E110" s="276"/>
      <c r="F110" s="344"/>
      <c r="G110" s="345"/>
      <c r="H110" s="345"/>
      <c r="I110" s="345"/>
      <c r="J110" s="345"/>
      <c r="K110" s="346"/>
      <c r="L110" s="88"/>
      <c r="M110" s="11"/>
    </row>
    <row r="111" spans="1:13" ht="36.75" customHeight="1">
      <c r="A111" s="11"/>
      <c r="B111" s="287" t="s">
        <v>22</v>
      </c>
      <c r="C111" s="268" t="s">
        <v>119</v>
      </c>
      <c r="D111" s="40" t="s">
        <v>5</v>
      </c>
      <c r="E111" s="333"/>
      <c r="F111" s="347" t="s">
        <v>65</v>
      </c>
      <c r="G111" s="348"/>
      <c r="H111" s="348"/>
      <c r="I111" s="348"/>
      <c r="J111" s="348"/>
      <c r="K111" s="349"/>
      <c r="L111" s="89"/>
      <c r="M111" s="11"/>
    </row>
    <row r="112" spans="1:13" ht="36.75" customHeight="1">
      <c r="A112" s="11"/>
      <c r="B112" s="288"/>
      <c r="C112" s="269"/>
      <c r="D112" s="40" t="s">
        <v>14</v>
      </c>
      <c r="E112" s="334"/>
      <c r="F112" s="350"/>
      <c r="G112" s="351"/>
      <c r="H112" s="351"/>
      <c r="I112" s="351"/>
      <c r="J112" s="351"/>
      <c r="K112" s="352"/>
      <c r="L112" s="89"/>
      <c r="M112" s="11"/>
    </row>
    <row r="113" spans="1:13" ht="36.75" customHeight="1">
      <c r="A113" s="11"/>
      <c r="B113" s="288"/>
      <c r="C113" s="269"/>
      <c r="D113" s="40" t="s">
        <v>4</v>
      </c>
      <c r="E113" s="334"/>
      <c r="F113" s="350"/>
      <c r="G113" s="351"/>
      <c r="H113" s="351"/>
      <c r="I113" s="351"/>
      <c r="J113" s="351"/>
      <c r="K113" s="352"/>
      <c r="L113" s="89"/>
      <c r="M113" s="11"/>
    </row>
    <row r="114" spans="1:13" ht="36.75" customHeight="1">
      <c r="A114" s="11"/>
      <c r="B114" s="289"/>
      <c r="C114" s="270"/>
      <c r="D114" s="79" t="s">
        <v>33</v>
      </c>
      <c r="E114" s="335"/>
      <c r="F114" s="353"/>
      <c r="G114" s="354"/>
      <c r="H114" s="354"/>
      <c r="I114" s="354"/>
      <c r="J114" s="354"/>
      <c r="K114" s="355"/>
      <c r="L114" s="89"/>
      <c r="M114" s="11"/>
    </row>
    <row r="115" spans="1:13" ht="36.75" customHeight="1">
      <c r="A115" s="11"/>
      <c r="B115" s="287" t="s">
        <v>23</v>
      </c>
      <c r="C115" s="268" t="s">
        <v>120</v>
      </c>
      <c r="D115" s="40" t="s">
        <v>5</v>
      </c>
      <c r="E115" s="333"/>
      <c r="F115" s="347" t="s">
        <v>65</v>
      </c>
      <c r="G115" s="348"/>
      <c r="H115" s="348"/>
      <c r="I115" s="348"/>
      <c r="J115" s="348"/>
      <c r="K115" s="349"/>
      <c r="L115" s="89"/>
      <c r="M115" s="11"/>
    </row>
    <row r="116" spans="1:13" ht="36.75" customHeight="1">
      <c r="A116" s="11"/>
      <c r="B116" s="288"/>
      <c r="C116" s="269"/>
      <c r="D116" s="40" t="s">
        <v>14</v>
      </c>
      <c r="E116" s="334"/>
      <c r="F116" s="350"/>
      <c r="G116" s="351"/>
      <c r="H116" s="351"/>
      <c r="I116" s="351"/>
      <c r="J116" s="351"/>
      <c r="K116" s="352"/>
      <c r="L116" s="89"/>
      <c r="M116" s="11"/>
    </row>
    <row r="117" spans="1:13" ht="36.75" customHeight="1">
      <c r="A117" s="11"/>
      <c r="B117" s="288"/>
      <c r="C117" s="269"/>
      <c r="D117" s="40" t="s">
        <v>4</v>
      </c>
      <c r="E117" s="334"/>
      <c r="F117" s="350"/>
      <c r="G117" s="351"/>
      <c r="H117" s="351"/>
      <c r="I117" s="351"/>
      <c r="J117" s="351"/>
      <c r="K117" s="352"/>
      <c r="L117" s="89"/>
      <c r="M117" s="11"/>
    </row>
    <row r="118" spans="1:13" ht="36.75" customHeight="1">
      <c r="A118" s="11"/>
      <c r="B118" s="289"/>
      <c r="C118" s="270"/>
      <c r="D118" s="104" t="s">
        <v>33</v>
      </c>
      <c r="E118" s="335"/>
      <c r="F118" s="353"/>
      <c r="G118" s="354"/>
      <c r="H118" s="354"/>
      <c r="I118" s="354"/>
      <c r="J118" s="354"/>
      <c r="K118" s="355"/>
      <c r="L118" s="89"/>
      <c r="M118" s="11"/>
    </row>
    <row r="119" ht="12.75">
      <c r="B119" s="30"/>
    </row>
    <row r="120" ht="12.75">
      <c r="B120" s="30"/>
    </row>
  </sheetData>
  <sheetProtection/>
  <mergeCells count="104">
    <mergeCell ref="F107:K110"/>
    <mergeCell ref="F111:K114"/>
    <mergeCell ref="F115:K118"/>
    <mergeCell ref="F100:K103"/>
    <mergeCell ref="B75:L75"/>
    <mergeCell ref="B115:B118"/>
    <mergeCell ref="C115:C118"/>
    <mergeCell ref="E115:E118"/>
    <mergeCell ref="B107:B110"/>
    <mergeCell ref="C107:C110"/>
    <mergeCell ref="E107:E110"/>
    <mergeCell ref="B111:B114"/>
    <mergeCell ref="C111:C114"/>
    <mergeCell ref="E111:E114"/>
    <mergeCell ref="B106:L106"/>
    <mergeCell ref="B94:B95"/>
    <mergeCell ref="B104:B105"/>
    <mergeCell ref="C104:C105"/>
    <mergeCell ref="C96:C99"/>
    <mergeCell ref="F96:K99"/>
    <mergeCell ref="B100:B103"/>
    <mergeCell ref="E100:E103"/>
    <mergeCell ref="E104:E105"/>
    <mergeCell ref="B96:B99"/>
    <mergeCell ref="C36:C39"/>
    <mergeCell ref="B32:B35"/>
    <mergeCell ref="C44:C47"/>
    <mergeCell ref="B65:B68"/>
    <mergeCell ref="C94:C95"/>
    <mergeCell ref="B76:B79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100:C103"/>
    <mergeCell ref="B73:B74"/>
    <mergeCell ref="E96:E99"/>
    <mergeCell ref="B93:L93"/>
    <mergeCell ref="E36:E39"/>
    <mergeCell ref="E40:E43"/>
    <mergeCell ref="E44:E47"/>
    <mergeCell ref="B61:B64"/>
    <mergeCell ref="B52:B55"/>
    <mergeCell ref="C61:C64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E61:E64"/>
    <mergeCell ref="C73:C74"/>
    <mergeCell ref="C76:C79"/>
    <mergeCell ref="E76:E79"/>
    <mergeCell ref="B80:B83"/>
    <mergeCell ref="C80:C83"/>
    <mergeCell ref="E80:E83"/>
    <mergeCell ref="B84:L84"/>
    <mergeCell ref="B85:B88"/>
    <mergeCell ref="C85:C88"/>
    <mergeCell ref="E85:E88"/>
    <mergeCell ref="B89:B92"/>
    <mergeCell ref="C89:C92"/>
    <mergeCell ref="E89:E92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7"/>
  <sheetViews>
    <sheetView tabSelected="1" view="pageBreakPreview" zoomScaleSheetLayoutView="100" workbookViewId="0" topLeftCell="A161">
      <selection activeCell="H1" sqref="H1:O1"/>
    </sheetView>
  </sheetViews>
  <sheetFormatPr defaultColWidth="9.00390625" defaultRowHeight="12.75"/>
  <cols>
    <col min="1" max="1" width="5.00390625" style="0" customWidth="1"/>
    <col min="2" max="2" width="16.875" style="12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30.00390625" style="0" customWidth="1"/>
    <col min="15" max="16384" width="9.125" style="11" customWidth="1"/>
  </cols>
  <sheetData>
    <row r="1" spans="2:15" ht="45.75" customHeight="1">
      <c r="B1" s="21"/>
      <c r="C1" s="21"/>
      <c r="D1" s="21"/>
      <c r="E1" s="21"/>
      <c r="F1" s="21"/>
      <c r="G1" s="21"/>
      <c r="H1" s="204" t="s">
        <v>139</v>
      </c>
      <c r="I1" s="204"/>
      <c r="J1" s="204"/>
      <c r="K1" s="204"/>
      <c r="L1" s="204"/>
      <c r="M1" s="204"/>
      <c r="N1" s="204"/>
      <c r="O1" s="204"/>
    </row>
    <row r="2" spans="1:14" ht="11.25" customHeight="1">
      <c r="A2" s="1"/>
      <c r="B2" s="21"/>
      <c r="C2" s="21"/>
      <c r="D2" s="21"/>
      <c r="E2" s="21"/>
      <c r="F2" s="21"/>
      <c r="G2" s="21"/>
      <c r="H2" s="208"/>
      <c r="I2" s="208"/>
      <c r="J2" s="208"/>
      <c r="K2" s="208"/>
      <c r="L2" s="208"/>
      <c r="M2" s="208"/>
      <c r="N2" s="208"/>
    </row>
    <row r="3" spans="1:14" ht="69" customHeight="1">
      <c r="A3" s="2"/>
      <c r="B3" s="21"/>
      <c r="C3" s="21"/>
      <c r="D3" s="21"/>
      <c r="E3" s="21"/>
      <c r="F3" s="21"/>
      <c r="G3" s="21"/>
      <c r="H3" s="194" t="s">
        <v>82</v>
      </c>
      <c r="I3" s="194"/>
      <c r="J3" s="194"/>
      <c r="K3" s="194"/>
      <c r="L3" s="194"/>
      <c r="M3" s="194"/>
      <c r="N3" s="194"/>
    </row>
    <row r="4" spans="1:14" ht="8.25" customHeight="1">
      <c r="A4" s="2"/>
      <c r="B4" s="21"/>
      <c r="C4" s="21"/>
      <c r="D4" s="21"/>
      <c r="E4" s="21"/>
      <c r="F4" s="21"/>
      <c r="G4" s="21"/>
      <c r="H4" s="199"/>
      <c r="I4" s="199"/>
      <c r="J4" s="199"/>
      <c r="K4" s="199"/>
      <c r="L4" s="199"/>
      <c r="M4" s="199"/>
      <c r="N4" s="199"/>
    </row>
    <row r="5" spans="2:14" ht="39" customHeight="1">
      <c r="B5" s="178" t="s">
        <v>76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21"/>
    </row>
    <row r="6" ht="3.75" customHeight="1">
      <c r="A6" s="1"/>
    </row>
    <row r="7" spans="1:14" ht="45.75" customHeight="1">
      <c r="A7" s="177" t="s">
        <v>1</v>
      </c>
      <c r="B7" s="177" t="s">
        <v>30</v>
      </c>
      <c r="C7" s="177" t="s">
        <v>31</v>
      </c>
      <c r="D7" s="177" t="s">
        <v>2</v>
      </c>
      <c r="E7" s="177" t="s">
        <v>27</v>
      </c>
      <c r="F7" s="177" t="s">
        <v>3</v>
      </c>
      <c r="G7" s="185" t="s">
        <v>28</v>
      </c>
      <c r="H7" s="185"/>
      <c r="I7" s="185"/>
      <c r="J7" s="185"/>
      <c r="K7" s="185"/>
      <c r="L7" s="185"/>
      <c r="M7" s="180" t="s">
        <v>32</v>
      </c>
      <c r="N7" s="180" t="s">
        <v>18</v>
      </c>
    </row>
    <row r="8" spans="1:14" ht="77.25" customHeight="1">
      <c r="A8" s="177"/>
      <c r="B8" s="177"/>
      <c r="C8" s="177"/>
      <c r="D8" s="177"/>
      <c r="E8" s="177"/>
      <c r="F8" s="177"/>
      <c r="G8" s="55" t="s">
        <v>69</v>
      </c>
      <c r="H8" s="55" t="s">
        <v>70</v>
      </c>
      <c r="I8" s="55" t="s">
        <v>71</v>
      </c>
      <c r="J8" s="55"/>
      <c r="K8" s="55" t="s">
        <v>72</v>
      </c>
      <c r="L8" s="55" t="s">
        <v>73</v>
      </c>
      <c r="M8" s="180"/>
      <c r="N8" s="180"/>
    </row>
    <row r="9" spans="1:254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77">
        <v>9</v>
      </c>
      <c r="J9" s="177"/>
      <c r="K9" s="5">
        <v>10</v>
      </c>
      <c r="L9" s="5">
        <v>11</v>
      </c>
      <c r="M9" s="5">
        <v>12</v>
      </c>
      <c r="N9" s="5">
        <v>13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14" ht="23.25" customHeight="1">
      <c r="A10" s="182" t="s">
        <v>39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4"/>
    </row>
    <row r="11" spans="1:14" ht="27.75" customHeight="1">
      <c r="A11" s="181" t="s">
        <v>6</v>
      </c>
      <c r="B11" s="179" t="s">
        <v>89</v>
      </c>
      <c r="C11" s="181" t="s">
        <v>29</v>
      </c>
      <c r="D11" s="73" t="s">
        <v>0</v>
      </c>
      <c r="E11" s="74">
        <v>44344</v>
      </c>
      <c r="F11" s="74">
        <f>SUM(F13+F14)</f>
        <v>296168.7</v>
      </c>
      <c r="G11" s="74">
        <f>SUM(G13+G14)</f>
        <v>56169.9</v>
      </c>
      <c r="H11" s="74">
        <f>SUM(H13+H14)</f>
        <v>58729.2</v>
      </c>
      <c r="I11" s="74">
        <f>SUM(I13+I14)</f>
        <v>58372.2</v>
      </c>
      <c r="J11" s="74"/>
      <c r="K11" s="74">
        <f>SUM(K13+K14)</f>
        <v>60378.2</v>
      </c>
      <c r="L11" s="74">
        <f>SUM(L13+L14)</f>
        <v>62519.2</v>
      </c>
      <c r="M11" s="175" t="s">
        <v>80</v>
      </c>
      <c r="N11" s="172" t="s">
        <v>77</v>
      </c>
    </row>
    <row r="12" spans="1:14" ht="42.75" customHeight="1">
      <c r="A12" s="181"/>
      <c r="B12" s="179"/>
      <c r="C12" s="181"/>
      <c r="D12" s="75" t="s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/>
      <c r="K12" s="77">
        <v>0</v>
      </c>
      <c r="L12" s="77">
        <v>0</v>
      </c>
      <c r="M12" s="175"/>
      <c r="N12" s="173"/>
    </row>
    <row r="13" spans="1:14" ht="45.75" customHeight="1">
      <c r="A13" s="181"/>
      <c r="B13" s="179"/>
      <c r="C13" s="181"/>
      <c r="D13" s="75" t="s">
        <v>14</v>
      </c>
      <c r="E13" s="77">
        <v>44344</v>
      </c>
      <c r="F13" s="77">
        <f>SUM(F18+F23)</f>
        <v>284651</v>
      </c>
      <c r="G13" s="77">
        <f>SUM(G18+G23)</f>
        <v>54276</v>
      </c>
      <c r="H13" s="77">
        <f>SUM(H18+H23)</f>
        <v>56423</v>
      </c>
      <c r="I13" s="77">
        <f>SUM(I18+I23)</f>
        <v>55933</v>
      </c>
      <c r="J13" s="77"/>
      <c r="K13" s="77">
        <f>SUM(K18+K23)</f>
        <v>57939</v>
      </c>
      <c r="L13" s="77">
        <f>SUM(L18+L23)</f>
        <v>60080</v>
      </c>
      <c r="M13" s="175"/>
      <c r="N13" s="173"/>
    </row>
    <row r="14" spans="1:14" ht="45.75" customHeight="1">
      <c r="A14" s="181"/>
      <c r="B14" s="179"/>
      <c r="C14" s="181"/>
      <c r="D14" s="75" t="s">
        <v>4</v>
      </c>
      <c r="E14" s="77">
        <v>0</v>
      </c>
      <c r="F14" s="77">
        <f>SUM(F24)</f>
        <v>11517.7</v>
      </c>
      <c r="G14" s="77">
        <f>SUM(G24)</f>
        <v>1893.9</v>
      </c>
      <c r="H14" s="77">
        <f>SUM(H24)</f>
        <v>2306.2</v>
      </c>
      <c r="I14" s="77">
        <f>SUM(I24)</f>
        <v>2439.2</v>
      </c>
      <c r="J14" s="77"/>
      <c r="K14" s="77">
        <f>SUM(K24)</f>
        <v>2439.2</v>
      </c>
      <c r="L14" s="77">
        <f>SUM(L24)</f>
        <v>2439.2</v>
      </c>
      <c r="M14" s="175"/>
      <c r="N14" s="173"/>
    </row>
    <row r="15" spans="1:14" ht="43.5" customHeight="1">
      <c r="A15" s="181"/>
      <c r="B15" s="179"/>
      <c r="C15" s="181"/>
      <c r="D15" s="105" t="s">
        <v>33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/>
      <c r="K15" s="77">
        <v>0</v>
      </c>
      <c r="L15" s="77">
        <v>0</v>
      </c>
      <c r="M15" s="175"/>
      <c r="N15" s="174"/>
    </row>
    <row r="16" spans="1:14" ht="24.75" customHeight="1">
      <c r="A16" s="186" t="s">
        <v>22</v>
      </c>
      <c r="B16" s="162" t="s">
        <v>99</v>
      </c>
      <c r="C16" s="163" t="s">
        <v>29</v>
      </c>
      <c r="D16" s="106" t="s">
        <v>0</v>
      </c>
      <c r="E16" s="101">
        <v>44344</v>
      </c>
      <c r="F16" s="101">
        <f>SUM(F17+F18)</f>
        <v>262750</v>
      </c>
      <c r="G16" s="101">
        <f>SUM(G18)</f>
        <v>50013</v>
      </c>
      <c r="H16" s="101">
        <f>SUM(H18)</f>
        <v>52126</v>
      </c>
      <c r="I16" s="101">
        <f>SUM(I18)</f>
        <v>51486</v>
      </c>
      <c r="J16" s="101"/>
      <c r="K16" s="101">
        <f>SUM(K18)</f>
        <v>53492</v>
      </c>
      <c r="L16" s="101">
        <f>SUM(L18)</f>
        <v>55633</v>
      </c>
      <c r="M16" s="167" t="s">
        <v>80</v>
      </c>
      <c r="N16" s="164" t="s">
        <v>77</v>
      </c>
    </row>
    <row r="17" spans="1:14" ht="43.5" customHeight="1">
      <c r="A17" s="186"/>
      <c r="B17" s="162"/>
      <c r="C17" s="163"/>
      <c r="D17" s="107" t="s">
        <v>5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/>
      <c r="K17" s="101">
        <v>0</v>
      </c>
      <c r="L17" s="101">
        <v>0</v>
      </c>
      <c r="M17" s="167"/>
      <c r="N17" s="165"/>
    </row>
    <row r="18" spans="1:14" ht="66.75" customHeight="1">
      <c r="A18" s="186"/>
      <c r="B18" s="162"/>
      <c r="C18" s="163"/>
      <c r="D18" s="107" t="s">
        <v>14</v>
      </c>
      <c r="E18" s="101">
        <v>44344</v>
      </c>
      <c r="F18" s="101">
        <f>SUM(G18+H18+I18+K18+L18)</f>
        <v>262750</v>
      </c>
      <c r="G18" s="101">
        <v>50013</v>
      </c>
      <c r="H18" s="101">
        <v>52126</v>
      </c>
      <c r="I18" s="101">
        <v>51486</v>
      </c>
      <c r="J18" s="101"/>
      <c r="K18" s="101">
        <v>53492</v>
      </c>
      <c r="L18" s="101">
        <v>55633</v>
      </c>
      <c r="M18" s="167"/>
      <c r="N18" s="165"/>
    </row>
    <row r="19" spans="1:14" ht="48.75" customHeight="1">
      <c r="A19" s="186"/>
      <c r="B19" s="162"/>
      <c r="C19" s="163"/>
      <c r="D19" s="107" t="s">
        <v>4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/>
      <c r="K19" s="101">
        <v>0</v>
      </c>
      <c r="L19" s="101">
        <v>0</v>
      </c>
      <c r="M19" s="167"/>
      <c r="N19" s="165"/>
    </row>
    <row r="20" spans="1:14" ht="55.5" customHeight="1">
      <c r="A20" s="186"/>
      <c r="B20" s="162"/>
      <c r="C20" s="163"/>
      <c r="D20" s="108" t="s">
        <v>33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/>
      <c r="K20" s="101">
        <v>0</v>
      </c>
      <c r="L20" s="101">
        <v>0</v>
      </c>
      <c r="M20" s="167"/>
      <c r="N20" s="166"/>
    </row>
    <row r="21" spans="1:14" ht="26.25" customHeight="1">
      <c r="A21" s="130" t="s">
        <v>23</v>
      </c>
      <c r="B21" s="162" t="s">
        <v>100</v>
      </c>
      <c r="C21" s="163" t="s">
        <v>29</v>
      </c>
      <c r="D21" s="106" t="s">
        <v>0</v>
      </c>
      <c r="E21" s="101">
        <v>0</v>
      </c>
      <c r="F21" s="101">
        <f>SUM(F23+F24)</f>
        <v>33418.7</v>
      </c>
      <c r="G21" s="101">
        <f>SUM(G23+G24)</f>
        <v>6156.9</v>
      </c>
      <c r="H21" s="101">
        <f>SUM(H23+H24)</f>
        <v>6603.2</v>
      </c>
      <c r="I21" s="101">
        <f>SUM(I23+I24)</f>
        <v>6886.2</v>
      </c>
      <c r="J21" s="101"/>
      <c r="K21" s="101">
        <f>SUM(K23+K24)</f>
        <v>6886.2</v>
      </c>
      <c r="L21" s="101">
        <f>SUM(L23+L24)</f>
        <v>6886.2</v>
      </c>
      <c r="M21" s="167" t="s">
        <v>80</v>
      </c>
      <c r="N21" s="164" t="s">
        <v>77</v>
      </c>
    </row>
    <row r="22" spans="1:14" ht="46.5" customHeight="1">
      <c r="A22" s="131"/>
      <c r="B22" s="162"/>
      <c r="C22" s="163"/>
      <c r="D22" s="107" t="s">
        <v>5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/>
      <c r="K22" s="101">
        <v>0</v>
      </c>
      <c r="L22" s="101">
        <v>0</v>
      </c>
      <c r="M22" s="167"/>
      <c r="N22" s="165"/>
    </row>
    <row r="23" spans="1:14" ht="45" customHeight="1">
      <c r="A23" s="131"/>
      <c r="B23" s="162"/>
      <c r="C23" s="163"/>
      <c r="D23" s="107" t="s">
        <v>14</v>
      </c>
      <c r="E23" s="101">
        <v>0</v>
      </c>
      <c r="F23" s="101">
        <f>SUM(G23+H23+I23+K23+L23)</f>
        <v>21901</v>
      </c>
      <c r="G23" s="101">
        <v>4263</v>
      </c>
      <c r="H23" s="101">
        <v>4297</v>
      </c>
      <c r="I23" s="101">
        <v>4447</v>
      </c>
      <c r="J23" s="101"/>
      <c r="K23" s="101">
        <v>4447</v>
      </c>
      <c r="L23" s="101">
        <v>4447</v>
      </c>
      <c r="M23" s="167"/>
      <c r="N23" s="165"/>
    </row>
    <row r="24" spans="1:14" ht="44.25" customHeight="1">
      <c r="A24" s="131"/>
      <c r="B24" s="162"/>
      <c r="C24" s="163"/>
      <c r="D24" s="107" t="s">
        <v>4</v>
      </c>
      <c r="E24" s="101">
        <v>0</v>
      </c>
      <c r="F24" s="101">
        <f>SUM(G24+H24+I24+K24+L24)</f>
        <v>11517.7</v>
      </c>
      <c r="G24" s="101">
        <v>1893.9</v>
      </c>
      <c r="H24" s="101">
        <v>2306.2</v>
      </c>
      <c r="I24" s="101">
        <v>2439.2</v>
      </c>
      <c r="J24" s="101"/>
      <c r="K24" s="101">
        <v>2439.2</v>
      </c>
      <c r="L24" s="101">
        <v>2439.2</v>
      </c>
      <c r="M24" s="167"/>
      <c r="N24" s="165"/>
    </row>
    <row r="25" spans="1:14" ht="30.75" customHeight="1">
      <c r="A25" s="132"/>
      <c r="B25" s="162"/>
      <c r="C25" s="163"/>
      <c r="D25" s="108" t="s">
        <v>33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/>
      <c r="K25" s="101">
        <v>0</v>
      </c>
      <c r="L25" s="101">
        <v>0</v>
      </c>
      <c r="M25" s="167"/>
      <c r="N25" s="166"/>
    </row>
    <row r="26" spans="1:14" ht="27" customHeight="1">
      <c r="A26" s="187" t="s">
        <v>34</v>
      </c>
      <c r="B26" s="168" t="s">
        <v>35</v>
      </c>
      <c r="C26" s="155" t="s">
        <v>29</v>
      </c>
      <c r="D26" s="73" t="s">
        <v>0</v>
      </c>
      <c r="E26" s="74">
        <v>7236</v>
      </c>
      <c r="F26" s="74">
        <f>SUM(F29)</f>
        <v>132912</v>
      </c>
      <c r="G26" s="74">
        <f>SUM(G29)</f>
        <v>23716</v>
      </c>
      <c r="H26" s="74">
        <f>SUM(H29)</f>
        <v>20739.5</v>
      </c>
      <c r="I26" s="74">
        <f>SUM(I29)</f>
        <v>29485.5</v>
      </c>
      <c r="J26" s="74"/>
      <c r="K26" s="74">
        <f>SUM(K29)</f>
        <v>29485.5</v>
      </c>
      <c r="L26" s="74">
        <f>SUM(L29)</f>
        <v>29485.5</v>
      </c>
      <c r="M26" s="175" t="s">
        <v>57</v>
      </c>
      <c r="N26" s="200" t="s">
        <v>78</v>
      </c>
    </row>
    <row r="27" spans="1:14" ht="39.75" customHeight="1">
      <c r="A27" s="187"/>
      <c r="B27" s="168"/>
      <c r="C27" s="155"/>
      <c r="D27" s="75" t="s">
        <v>5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>
        <v>0</v>
      </c>
      <c r="L27" s="77">
        <v>0</v>
      </c>
      <c r="M27" s="175"/>
      <c r="N27" s="201"/>
    </row>
    <row r="28" spans="1:14" ht="39" customHeight="1">
      <c r="A28" s="187"/>
      <c r="B28" s="168"/>
      <c r="C28" s="155"/>
      <c r="D28" s="75" t="s">
        <v>14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/>
      <c r="K28" s="77">
        <v>0</v>
      </c>
      <c r="L28" s="77">
        <v>0</v>
      </c>
      <c r="M28" s="175"/>
      <c r="N28" s="201"/>
    </row>
    <row r="29" spans="1:14" ht="44.25" customHeight="1">
      <c r="A29" s="187"/>
      <c r="B29" s="168"/>
      <c r="C29" s="155"/>
      <c r="D29" s="75" t="s">
        <v>4</v>
      </c>
      <c r="E29" s="77">
        <v>7236</v>
      </c>
      <c r="F29" s="77">
        <f>SUM(F31)</f>
        <v>132912</v>
      </c>
      <c r="G29" s="77">
        <f>SUM(G31)</f>
        <v>23716</v>
      </c>
      <c r="H29" s="77">
        <f>SUM(H31)</f>
        <v>20739.5</v>
      </c>
      <c r="I29" s="77">
        <f>SUM(I31)</f>
        <v>29485.5</v>
      </c>
      <c r="J29" s="77"/>
      <c r="K29" s="77">
        <f>SUM(K31)</f>
        <v>29485.5</v>
      </c>
      <c r="L29" s="77">
        <f>SUM(L31)</f>
        <v>29485.5</v>
      </c>
      <c r="M29" s="175"/>
      <c r="N29" s="201"/>
    </row>
    <row r="30" spans="1:14" ht="27.75" customHeight="1">
      <c r="A30" s="187"/>
      <c r="B30" s="168"/>
      <c r="C30" s="155"/>
      <c r="D30" s="105" t="s">
        <v>33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/>
      <c r="K30" s="77">
        <v>0</v>
      </c>
      <c r="L30" s="77">
        <v>0</v>
      </c>
      <c r="M30" s="175"/>
      <c r="N30" s="202"/>
    </row>
    <row r="31" spans="1:14" ht="18.75" customHeight="1">
      <c r="A31" s="186" t="s">
        <v>20</v>
      </c>
      <c r="B31" s="188" t="s">
        <v>101</v>
      </c>
      <c r="C31" s="136" t="s">
        <v>29</v>
      </c>
      <c r="D31" s="41" t="s">
        <v>0</v>
      </c>
      <c r="E31" s="39">
        <v>7236</v>
      </c>
      <c r="F31" s="39">
        <f>SUM(F34)</f>
        <v>132912</v>
      </c>
      <c r="G31" s="39">
        <f>SUM(G34)</f>
        <v>23716</v>
      </c>
      <c r="H31" s="39">
        <f>SUM(H34)</f>
        <v>20739.5</v>
      </c>
      <c r="I31" s="39">
        <f>SUM(I34)</f>
        <v>29485.5</v>
      </c>
      <c r="J31" s="39"/>
      <c r="K31" s="39">
        <f>SUM(K34)</f>
        <v>29485.5</v>
      </c>
      <c r="L31" s="39">
        <f>SUM(L34)</f>
        <v>29485.5</v>
      </c>
      <c r="M31" s="167" t="s">
        <v>56</v>
      </c>
      <c r="N31" s="169" t="s">
        <v>66</v>
      </c>
    </row>
    <row r="32" spans="1:14" ht="36" customHeight="1">
      <c r="A32" s="186"/>
      <c r="B32" s="188"/>
      <c r="C32" s="136"/>
      <c r="D32" s="40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/>
      <c r="K32" s="38">
        <v>0</v>
      </c>
      <c r="L32" s="38">
        <v>0</v>
      </c>
      <c r="M32" s="167"/>
      <c r="N32" s="170"/>
    </row>
    <row r="33" spans="1:14" ht="38.25" customHeight="1">
      <c r="A33" s="186"/>
      <c r="B33" s="188"/>
      <c r="C33" s="136"/>
      <c r="D33" s="40" t="s">
        <v>14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/>
      <c r="K33" s="38">
        <v>0</v>
      </c>
      <c r="L33" s="38">
        <v>0</v>
      </c>
      <c r="M33" s="167"/>
      <c r="N33" s="170"/>
    </row>
    <row r="34" spans="1:14" ht="39.75" customHeight="1">
      <c r="A34" s="186"/>
      <c r="B34" s="188"/>
      <c r="C34" s="136"/>
      <c r="D34" s="40" t="s">
        <v>4</v>
      </c>
      <c r="E34" s="38">
        <v>7236</v>
      </c>
      <c r="F34" s="38">
        <f>SUM(G34+H34+I34+K34+L34)</f>
        <v>132912</v>
      </c>
      <c r="G34" s="38">
        <v>23716</v>
      </c>
      <c r="H34" s="38">
        <v>20739.5</v>
      </c>
      <c r="I34" s="38">
        <v>29485.5</v>
      </c>
      <c r="J34" s="38"/>
      <c r="K34" s="38">
        <v>29485.5</v>
      </c>
      <c r="L34" s="38">
        <v>29485.5</v>
      </c>
      <c r="M34" s="167"/>
      <c r="N34" s="170"/>
    </row>
    <row r="35" spans="1:14" ht="54.75" customHeight="1">
      <c r="A35" s="186"/>
      <c r="B35" s="189"/>
      <c r="C35" s="136"/>
      <c r="D35" s="56" t="s">
        <v>33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/>
      <c r="K35" s="38">
        <v>0</v>
      </c>
      <c r="L35" s="38">
        <v>0</v>
      </c>
      <c r="M35" s="167"/>
      <c r="N35" s="171"/>
    </row>
    <row r="36" spans="1:14" ht="29.25" customHeight="1">
      <c r="A36" s="187" t="s">
        <v>15</v>
      </c>
      <c r="B36" s="190" t="s">
        <v>36</v>
      </c>
      <c r="C36" s="155" t="s">
        <v>29</v>
      </c>
      <c r="D36" s="73" t="s">
        <v>0</v>
      </c>
      <c r="E36" s="74">
        <v>17112</v>
      </c>
      <c r="F36" s="74">
        <f>SUM(F39)</f>
        <v>64948</v>
      </c>
      <c r="G36" s="74">
        <f>SUM(G39)</f>
        <v>11500</v>
      </c>
      <c r="H36" s="74">
        <f>SUM(H39)</f>
        <v>11448</v>
      </c>
      <c r="I36" s="74">
        <f>SUM(I39)</f>
        <v>14000</v>
      </c>
      <c r="J36" s="74"/>
      <c r="K36" s="74">
        <f>SUM(K39)</f>
        <v>14000</v>
      </c>
      <c r="L36" s="74">
        <f>SUM(L39)</f>
        <v>14000</v>
      </c>
      <c r="M36" s="175" t="s">
        <v>56</v>
      </c>
      <c r="N36" s="172" t="s">
        <v>79</v>
      </c>
    </row>
    <row r="37" spans="1:14" ht="36.75" customHeight="1">
      <c r="A37" s="187"/>
      <c r="B37" s="190"/>
      <c r="C37" s="155"/>
      <c r="D37" s="75" t="s">
        <v>5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/>
      <c r="K37" s="77">
        <v>0</v>
      </c>
      <c r="L37" s="77">
        <v>0</v>
      </c>
      <c r="M37" s="175"/>
      <c r="N37" s="173"/>
    </row>
    <row r="38" spans="1:14" ht="39" customHeight="1">
      <c r="A38" s="187"/>
      <c r="B38" s="190"/>
      <c r="C38" s="155"/>
      <c r="D38" s="75" t="s">
        <v>14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0</v>
      </c>
      <c r="L38" s="77">
        <v>0</v>
      </c>
      <c r="M38" s="175"/>
      <c r="N38" s="173"/>
    </row>
    <row r="39" spans="1:14" ht="41.25" customHeight="1">
      <c r="A39" s="187"/>
      <c r="B39" s="190"/>
      <c r="C39" s="155"/>
      <c r="D39" s="75" t="s">
        <v>4</v>
      </c>
      <c r="E39" s="77">
        <v>17112</v>
      </c>
      <c r="F39" s="77">
        <f>SUM(F41)</f>
        <v>64948</v>
      </c>
      <c r="G39" s="77">
        <f>SUM(G41)</f>
        <v>11500</v>
      </c>
      <c r="H39" s="77">
        <f>SUM(H41)</f>
        <v>11448</v>
      </c>
      <c r="I39" s="77">
        <f>SUM(I41)</f>
        <v>14000</v>
      </c>
      <c r="J39" s="77"/>
      <c r="K39" s="77">
        <f>SUM(K41)</f>
        <v>14000</v>
      </c>
      <c r="L39" s="77">
        <f>SUM(L41)</f>
        <v>14000</v>
      </c>
      <c r="M39" s="175"/>
      <c r="N39" s="173"/>
    </row>
    <row r="40" spans="1:14" ht="153" customHeight="1">
      <c r="A40" s="187"/>
      <c r="B40" s="191"/>
      <c r="C40" s="155"/>
      <c r="D40" s="103" t="s">
        <v>33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/>
      <c r="K40" s="77">
        <v>0</v>
      </c>
      <c r="L40" s="77">
        <v>0</v>
      </c>
      <c r="M40" s="175"/>
      <c r="N40" s="174"/>
    </row>
    <row r="41" spans="1:14" ht="56.25" customHeight="1">
      <c r="A41" s="186" t="s">
        <v>37</v>
      </c>
      <c r="B41" s="188" t="s">
        <v>102</v>
      </c>
      <c r="C41" s="136" t="s">
        <v>29</v>
      </c>
      <c r="D41" s="41" t="s">
        <v>0</v>
      </c>
      <c r="E41" s="39">
        <v>17112</v>
      </c>
      <c r="F41" s="39">
        <f>SUM(F44)</f>
        <v>64948</v>
      </c>
      <c r="G41" s="39">
        <f>SUM(G44)</f>
        <v>11500</v>
      </c>
      <c r="H41" s="39">
        <f>SUM(H44)</f>
        <v>11448</v>
      </c>
      <c r="I41" s="39">
        <f>SUM(I44)</f>
        <v>14000</v>
      </c>
      <c r="J41" s="39"/>
      <c r="K41" s="39">
        <f>SUM(K44)</f>
        <v>14000</v>
      </c>
      <c r="L41" s="39">
        <f>SUM(L44)</f>
        <v>14000</v>
      </c>
      <c r="M41" s="167" t="s">
        <v>56</v>
      </c>
      <c r="N41" s="169" t="s">
        <v>67</v>
      </c>
    </row>
    <row r="42" spans="1:14" ht="61.5" customHeight="1">
      <c r="A42" s="186"/>
      <c r="B42" s="188"/>
      <c r="C42" s="136"/>
      <c r="D42" s="40" t="s">
        <v>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/>
      <c r="K42" s="38">
        <v>0</v>
      </c>
      <c r="L42" s="38">
        <v>0</v>
      </c>
      <c r="M42" s="167"/>
      <c r="N42" s="170"/>
    </row>
    <row r="43" spans="1:14" ht="69" customHeight="1">
      <c r="A43" s="186"/>
      <c r="B43" s="188"/>
      <c r="C43" s="136"/>
      <c r="D43" s="40" t="s">
        <v>14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/>
      <c r="K43" s="38">
        <v>0</v>
      </c>
      <c r="L43" s="38">
        <v>0</v>
      </c>
      <c r="M43" s="167"/>
      <c r="N43" s="170"/>
    </row>
    <row r="44" spans="1:14" ht="57" customHeight="1">
      <c r="A44" s="186"/>
      <c r="B44" s="188"/>
      <c r="C44" s="136"/>
      <c r="D44" s="40" t="s">
        <v>4</v>
      </c>
      <c r="E44" s="38">
        <v>17112</v>
      </c>
      <c r="F44" s="38">
        <f>SUM(G44+H44+I44+K44+L44)</f>
        <v>64948</v>
      </c>
      <c r="G44" s="38">
        <v>11500</v>
      </c>
      <c r="H44" s="38">
        <v>11448</v>
      </c>
      <c r="I44" s="38">
        <v>14000</v>
      </c>
      <c r="J44" s="38"/>
      <c r="K44" s="38">
        <v>14000</v>
      </c>
      <c r="L44" s="38">
        <v>14000</v>
      </c>
      <c r="M44" s="167"/>
      <c r="N44" s="170"/>
    </row>
    <row r="45" spans="1:14" ht="47.25" customHeight="1">
      <c r="A45" s="186"/>
      <c r="B45" s="189"/>
      <c r="C45" s="136"/>
      <c r="D45" s="56" t="s">
        <v>33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/>
      <c r="K45" s="38">
        <v>0</v>
      </c>
      <c r="L45" s="38">
        <v>0</v>
      </c>
      <c r="M45" s="167"/>
      <c r="N45" s="171"/>
    </row>
    <row r="46" spans="1:14" ht="36" customHeight="1">
      <c r="A46" s="187" t="s">
        <v>16</v>
      </c>
      <c r="B46" s="191" t="s">
        <v>38</v>
      </c>
      <c r="C46" s="155" t="s">
        <v>29</v>
      </c>
      <c r="D46" s="73" t="s">
        <v>0</v>
      </c>
      <c r="E46" s="74">
        <v>22932</v>
      </c>
      <c r="F46" s="74">
        <f>SUM(F49)</f>
        <v>109140</v>
      </c>
      <c r="G46" s="74">
        <f>SUM(G49)</f>
        <v>22440</v>
      </c>
      <c r="H46" s="74">
        <f>SUM(H49)</f>
        <v>23100</v>
      </c>
      <c r="I46" s="74">
        <f>SUM(I49)</f>
        <v>21200</v>
      </c>
      <c r="J46" s="74"/>
      <c r="K46" s="74">
        <f>SUM(K49)</f>
        <v>21200</v>
      </c>
      <c r="L46" s="74">
        <f>SUM(L49)</f>
        <v>21200</v>
      </c>
      <c r="M46" s="175" t="s">
        <v>58</v>
      </c>
      <c r="N46" s="172" t="s">
        <v>84</v>
      </c>
    </row>
    <row r="47" spans="1:14" ht="42" customHeight="1">
      <c r="A47" s="187"/>
      <c r="B47" s="191"/>
      <c r="C47" s="155"/>
      <c r="D47" s="75" t="s">
        <v>5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/>
      <c r="K47" s="77">
        <v>0</v>
      </c>
      <c r="L47" s="77">
        <v>0</v>
      </c>
      <c r="M47" s="175"/>
      <c r="N47" s="173"/>
    </row>
    <row r="48" spans="1:14" ht="42.75" customHeight="1">
      <c r="A48" s="187"/>
      <c r="B48" s="191"/>
      <c r="C48" s="155"/>
      <c r="D48" s="75" t="s">
        <v>14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/>
      <c r="K48" s="77">
        <v>0</v>
      </c>
      <c r="L48" s="77">
        <v>0</v>
      </c>
      <c r="M48" s="175"/>
      <c r="N48" s="173"/>
    </row>
    <row r="49" spans="1:14" ht="42" customHeight="1">
      <c r="A49" s="187"/>
      <c r="B49" s="191"/>
      <c r="C49" s="155"/>
      <c r="D49" s="75" t="s">
        <v>4</v>
      </c>
      <c r="E49" s="77">
        <v>22932</v>
      </c>
      <c r="F49" s="77">
        <f>SUM(F54+F59)</f>
        <v>109140</v>
      </c>
      <c r="G49" s="77">
        <f>SUM(G54+G59)</f>
        <v>22440</v>
      </c>
      <c r="H49" s="77">
        <f>SUM(H54+H59)</f>
        <v>23100</v>
      </c>
      <c r="I49" s="77">
        <f>SUM(I54+I59)</f>
        <v>21200</v>
      </c>
      <c r="J49" s="77"/>
      <c r="K49" s="77">
        <f>SUM(K54+K59)</f>
        <v>21200</v>
      </c>
      <c r="L49" s="77">
        <f>SUM(L54+L59)</f>
        <v>21200</v>
      </c>
      <c r="M49" s="175"/>
      <c r="N49" s="173"/>
    </row>
    <row r="50" spans="1:14" ht="180.75" customHeight="1">
      <c r="A50" s="187"/>
      <c r="B50" s="191"/>
      <c r="C50" s="155"/>
      <c r="D50" s="105" t="s">
        <v>33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/>
      <c r="K50" s="77">
        <v>0</v>
      </c>
      <c r="L50" s="77">
        <v>0</v>
      </c>
      <c r="M50" s="175"/>
      <c r="N50" s="174"/>
    </row>
    <row r="51" spans="1:14" ht="27" customHeight="1">
      <c r="A51" s="186" t="s">
        <v>24</v>
      </c>
      <c r="B51" s="193" t="s">
        <v>103</v>
      </c>
      <c r="C51" s="136" t="s">
        <v>29</v>
      </c>
      <c r="D51" s="41" t="s">
        <v>0</v>
      </c>
      <c r="E51" s="39">
        <v>17292.7</v>
      </c>
      <c r="F51" s="39">
        <f>SUM(F54)</f>
        <v>84740</v>
      </c>
      <c r="G51" s="39">
        <f>SUM(G54)</f>
        <v>19900</v>
      </c>
      <c r="H51" s="39">
        <f>SUM(H54)</f>
        <v>18160</v>
      </c>
      <c r="I51" s="39">
        <f>SUM(I54)</f>
        <v>15560</v>
      </c>
      <c r="J51" s="39"/>
      <c r="K51" s="39">
        <f>SUM(K54)</f>
        <v>15560</v>
      </c>
      <c r="L51" s="39">
        <f>SUM(L54)</f>
        <v>15560</v>
      </c>
      <c r="M51" s="167" t="s">
        <v>58</v>
      </c>
      <c r="N51" s="169" t="s">
        <v>85</v>
      </c>
    </row>
    <row r="52" spans="1:14" ht="36.75" customHeight="1">
      <c r="A52" s="186"/>
      <c r="B52" s="193"/>
      <c r="C52" s="136"/>
      <c r="D52" s="40" t="s">
        <v>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/>
      <c r="K52" s="38">
        <v>0</v>
      </c>
      <c r="L52" s="38">
        <v>0</v>
      </c>
      <c r="M52" s="167"/>
      <c r="N52" s="170"/>
    </row>
    <row r="53" spans="1:14" ht="36.75" customHeight="1">
      <c r="A53" s="186"/>
      <c r="B53" s="193"/>
      <c r="C53" s="136"/>
      <c r="D53" s="40" t="s">
        <v>14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/>
      <c r="K53" s="38">
        <v>0</v>
      </c>
      <c r="L53" s="38">
        <v>0</v>
      </c>
      <c r="M53" s="167"/>
      <c r="N53" s="170"/>
    </row>
    <row r="54" spans="1:14" ht="36.75" customHeight="1">
      <c r="A54" s="186"/>
      <c r="B54" s="193"/>
      <c r="C54" s="136"/>
      <c r="D54" s="40" t="s">
        <v>4</v>
      </c>
      <c r="E54" s="38">
        <v>17292.7</v>
      </c>
      <c r="F54" s="38">
        <f>SUM(G54+H54+I54+K54+L54)</f>
        <v>84740</v>
      </c>
      <c r="G54" s="38">
        <v>19900</v>
      </c>
      <c r="H54" s="38">
        <v>18160</v>
      </c>
      <c r="I54" s="38">
        <v>15560</v>
      </c>
      <c r="J54" s="38"/>
      <c r="K54" s="38">
        <v>15560</v>
      </c>
      <c r="L54" s="38">
        <v>15560</v>
      </c>
      <c r="M54" s="167"/>
      <c r="N54" s="170"/>
    </row>
    <row r="55" spans="1:14" ht="30.75" customHeight="1">
      <c r="A55" s="186"/>
      <c r="B55" s="193"/>
      <c r="C55" s="136"/>
      <c r="D55" s="56" t="s">
        <v>33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/>
      <c r="K55" s="38">
        <v>0</v>
      </c>
      <c r="L55" s="38">
        <v>0</v>
      </c>
      <c r="M55" s="167"/>
      <c r="N55" s="171"/>
    </row>
    <row r="56" spans="1:14" ht="27.75" customHeight="1">
      <c r="A56" s="186" t="s">
        <v>25</v>
      </c>
      <c r="B56" s="188" t="s">
        <v>104</v>
      </c>
      <c r="C56" s="136" t="s">
        <v>29</v>
      </c>
      <c r="D56" s="41" t="s">
        <v>0</v>
      </c>
      <c r="E56" s="39">
        <v>5640</v>
      </c>
      <c r="F56" s="39">
        <f>SUM(F59)</f>
        <v>24400</v>
      </c>
      <c r="G56" s="39">
        <f>SUM(G59)</f>
        <v>2540</v>
      </c>
      <c r="H56" s="39">
        <f>SUM(H59)</f>
        <v>4940</v>
      </c>
      <c r="I56" s="39">
        <f>SUM(I59)</f>
        <v>5640</v>
      </c>
      <c r="J56" s="39"/>
      <c r="K56" s="39">
        <f>SUM(K59)</f>
        <v>5640</v>
      </c>
      <c r="L56" s="39">
        <f>SUM(L59)</f>
        <v>5640</v>
      </c>
      <c r="M56" s="167" t="s">
        <v>58</v>
      </c>
      <c r="N56" s="169" t="s">
        <v>68</v>
      </c>
    </row>
    <row r="57" spans="1:14" ht="42" customHeight="1">
      <c r="A57" s="186"/>
      <c r="B57" s="188"/>
      <c r="C57" s="136"/>
      <c r="D57" s="40" t="s">
        <v>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/>
      <c r="K57" s="38">
        <v>0</v>
      </c>
      <c r="L57" s="38">
        <v>0</v>
      </c>
      <c r="M57" s="167"/>
      <c r="N57" s="170"/>
    </row>
    <row r="58" spans="1:14" ht="38.25" customHeight="1">
      <c r="A58" s="186"/>
      <c r="B58" s="188"/>
      <c r="C58" s="136"/>
      <c r="D58" s="40" t="s">
        <v>14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/>
      <c r="K58" s="38">
        <v>0</v>
      </c>
      <c r="L58" s="38">
        <v>0</v>
      </c>
      <c r="M58" s="167"/>
      <c r="N58" s="170"/>
    </row>
    <row r="59" spans="1:14" ht="42.75" customHeight="1">
      <c r="A59" s="186"/>
      <c r="B59" s="188"/>
      <c r="C59" s="136"/>
      <c r="D59" s="40" t="s">
        <v>4</v>
      </c>
      <c r="E59" s="38">
        <v>5640</v>
      </c>
      <c r="F59" s="38">
        <f>SUM(G59+H59+I59+K59+L59)</f>
        <v>24400</v>
      </c>
      <c r="G59" s="38">
        <v>2540</v>
      </c>
      <c r="H59" s="38">
        <v>4940</v>
      </c>
      <c r="I59" s="38">
        <v>5640</v>
      </c>
      <c r="J59" s="38"/>
      <c r="K59" s="38">
        <v>5640</v>
      </c>
      <c r="L59" s="38">
        <v>5640</v>
      </c>
      <c r="M59" s="167"/>
      <c r="N59" s="170"/>
    </row>
    <row r="60" spans="1:14" ht="147.75" customHeight="1">
      <c r="A60" s="186"/>
      <c r="B60" s="189"/>
      <c r="C60" s="136"/>
      <c r="D60" s="56" t="s">
        <v>33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/>
      <c r="K60" s="38">
        <v>0</v>
      </c>
      <c r="L60" s="38">
        <v>0</v>
      </c>
      <c r="M60" s="167"/>
      <c r="N60" s="171"/>
    </row>
    <row r="61" spans="1:14" ht="36" customHeight="1">
      <c r="A61" s="187" t="s">
        <v>83</v>
      </c>
      <c r="B61" s="190" t="s">
        <v>87</v>
      </c>
      <c r="C61" s="155" t="s">
        <v>29</v>
      </c>
      <c r="D61" s="73" t="s">
        <v>0</v>
      </c>
      <c r="E61" s="74">
        <v>0</v>
      </c>
      <c r="F61" s="74">
        <f>SUM(F63+F64)</f>
        <v>2073.4</v>
      </c>
      <c r="G61" s="74">
        <f>SUM(G63:G64)</f>
        <v>2073.4</v>
      </c>
      <c r="H61" s="74">
        <f>SUM(H63+H64)</f>
        <v>0</v>
      </c>
      <c r="I61" s="74">
        <f>SUM(I63+I64)</f>
        <v>0</v>
      </c>
      <c r="J61" s="74"/>
      <c r="K61" s="74">
        <f>SUM(K63+K64)</f>
        <v>0</v>
      </c>
      <c r="L61" s="74">
        <f>SUM(L63+L64)</f>
        <v>0</v>
      </c>
      <c r="M61" s="175" t="s">
        <v>86</v>
      </c>
      <c r="N61" s="172" t="s">
        <v>130</v>
      </c>
    </row>
    <row r="62" spans="1:14" ht="42" customHeight="1">
      <c r="A62" s="187"/>
      <c r="B62" s="191"/>
      <c r="C62" s="155"/>
      <c r="D62" s="75" t="s">
        <v>5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/>
      <c r="K62" s="77">
        <v>0</v>
      </c>
      <c r="L62" s="77">
        <v>0</v>
      </c>
      <c r="M62" s="175"/>
      <c r="N62" s="173"/>
    </row>
    <row r="63" spans="1:14" ht="42.75" customHeight="1">
      <c r="A63" s="187"/>
      <c r="B63" s="191"/>
      <c r="C63" s="155"/>
      <c r="D63" s="75" t="s">
        <v>14</v>
      </c>
      <c r="E63" s="77">
        <v>0</v>
      </c>
      <c r="F63" s="77">
        <f>SUM(G63+H63+I63+K63+L63)</f>
        <v>1036.7</v>
      </c>
      <c r="G63" s="77">
        <f aca="true" t="shared" si="0" ref="G63:I64">SUM(G68)</f>
        <v>1036.7</v>
      </c>
      <c r="H63" s="77">
        <f t="shared" si="0"/>
        <v>0</v>
      </c>
      <c r="I63" s="77">
        <f t="shared" si="0"/>
        <v>0</v>
      </c>
      <c r="J63" s="77"/>
      <c r="K63" s="77">
        <f>SUM(K68)</f>
        <v>0</v>
      </c>
      <c r="L63" s="77">
        <f>SUM(L68)</f>
        <v>0</v>
      </c>
      <c r="M63" s="175"/>
      <c r="N63" s="173"/>
    </row>
    <row r="64" spans="1:14" ht="42" customHeight="1">
      <c r="A64" s="187"/>
      <c r="B64" s="191"/>
      <c r="C64" s="155"/>
      <c r="D64" s="75" t="s">
        <v>4</v>
      </c>
      <c r="E64" s="77">
        <v>0</v>
      </c>
      <c r="F64" s="77">
        <f>SUM(G64+H64+I64+K64+L64)</f>
        <v>1036.7</v>
      </c>
      <c r="G64" s="77">
        <f t="shared" si="0"/>
        <v>1036.7</v>
      </c>
      <c r="H64" s="77">
        <f t="shared" si="0"/>
        <v>0</v>
      </c>
      <c r="I64" s="77">
        <f t="shared" si="0"/>
        <v>0</v>
      </c>
      <c r="J64" s="77"/>
      <c r="K64" s="77">
        <f>SUM(K69)</f>
        <v>0</v>
      </c>
      <c r="L64" s="77">
        <f>SUM(L69)</f>
        <v>0</v>
      </c>
      <c r="M64" s="175"/>
      <c r="N64" s="173"/>
    </row>
    <row r="65" spans="1:14" ht="47.25" customHeight="1">
      <c r="A65" s="187"/>
      <c r="B65" s="191"/>
      <c r="C65" s="155"/>
      <c r="D65" s="113" t="s">
        <v>33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77">
        <v>0</v>
      </c>
      <c r="L65" s="77">
        <v>0</v>
      </c>
      <c r="M65" s="175"/>
      <c r="N65" s="174"/>
    </row>
    <row r="66" spans="1:14" ht="47.25" customHeight="1">
      <c r="A66" s="186" t="s">
        <v>55</v>
      </c>
      <c r="B66" s="193" t="s">
        <v>122</v>
      </c>
      <c r="C66" s="136" t="s">
        <v>29</v>
      </c>
      <c r="D66" s="41" t="s">
        <v>0</v>
      </c>
      <c r="E66" s="39">
        <v>0</v>
      </c>
      <c r="F66" s="39">
        <f>SUM(F68+F69)</f>
        <v>2073.4</v>
      </c>
      <c r="G66" s="39">
        <f>SUM(G68+G69)</f>
        <v>2073.4</v>
      </c>
      <c r="H66" s="39">
        <f>SUM(H68+H69)</f>
        <v>0</v>
      </c>
      <c r="I66" s="39">
        <f>SUM(I68+I69)</f>
        <v>0</v>
      </c>
      <c r="J66" s="39"/>
      <c r="K66" s="39">
        <f>SUM(K68+K69)</f>
        <v>0</v>
      </c>
      <c r="L66" s="39">
        <f>SUM(L68+L69)</f>
        <v>0</v>
      </c>
      <c r="M66" s="167" t="s">
        <v>86</v>
      </c>
      <c r="N66" s="169" t="s">
        <v>131</v>
      </c>
    </row>
    <row r="67" spans="1:14" ht="47.25" customHeight="1">
      <c r="A67" s="186"/>
      <c r="B67" s="193"/>
      <c r="C67" s="136"/>
      <c r="D67" s="40" t="s">
        <v>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/>
      <c r="K67" s="38">
        <v>0</v>
      </c>
      <c r="L67" s="38">
        <v>0</v>
      </c>
      <c r="M67" s="167"/>
      <c r="N67" s="170"/>
    </row>
    <row r="68" spans="1:14" ht="47.25" customHeight="1">
      <c r="A68" s="186"/>
      <c r="B68" s="193"/>
      <c r="C68" s="136"/>
      <c r="D68" s="40" t="s">
        <v>14</v>
      </c>
      <c r="E68" s="38">
        <v>0</v>
      </c>
      <c r="F68" s="38">
        <f>SUM(G68+H68+I68+K68+L68)</f>
        <v>1036.7</v>
      </c>
      <c r="G68" s="38">
        <v>1036.7</v>
      </c>
      <c r="H68" s="38">
        <v>0</v>
      </c>
      <c r="I68" s="38">
        <v>0</v>
      </c>
      <c r="J68" s="38"/>
      <c r="K68" s="38">
        <v>0</v>
      </c>
      <c r="L68" s="38">
        <v>0</v>
      </c>
      <c r="M68" s="167"/>
      <c r="N68" s="170"/>
    </row>
    <row r="69" spans="1:14" ht="47.25" customHeight="1">
      <c r="A69" s="186"/>
      <c r="B69" s="193"/>
      <c r="C69" s="136"/>
      <c r="D69" s="40" t="s">
        <v>4</v>
      </c>
      <c r="E69" s="38">
        <v>0</v>
      </c>
      <c r="F69" s="38">
        <f>SUM(G69+H69+I69+K69+L69)</f>
        <v>1036.7</v>
      </c>
      <c r="G69" s="38">
        <v>1036.7</v>
      </c>
      <c r="H69" s="38">
        <v>0</v>
      </c>
      <c r="I69" s="38">
        <v>0</v>
      </c>
      <c r="J69" s="38"/>
      <c r="K69" s="38">
        <v>0</v>
      </c>
      <c r="L69" s="38">
        <v>0</v>
      </c>
      <c r="M69" s="167"/>
      <c r="N69" s="170"/>
    </row>
    <row r="70" spans="1:14" ht="47.25" customHeight="1">
      <c r="A70" s="186"/>
      <c r="B70" s="193"/>
      <c r="C70" s="136"/>
      <c r="D70" s="112" t="s">
        <v>33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/>
      <c r="K70" s="38">
        <v>0</v>
      </c>
      <c r="L70" s="38">
        <v>0</v>
      </c>
      <c r="M70" s="167"/>
      <c r="N70" s="171"/>
    </row>
    <row r="71" spans="1:14" s="64" customFormat="1" ht="35.25" customHeight="1">
      <c r="A71" s="143" t="s">
        <v>42</v>
      </c>
      <c r="B71" s="144"/>
      <c r="C71" s="145"/>
      <c r="D71" s="61" t="s">
        <v>0</v>
      </c>
      <c r="E71" s="62">
        <v>91624</v>
      </c>
      <c r="F71" s="63">
        <f>SUM(F73+F74)</f>
        <v>605242.1000000001</v>
      </c>
      <c r="G71" s="63">
        <f>SUM(G73+G74)</f>
        <v>115899.29999999999</v>
      </c>
      <c r="H71" s="63">
        <f>SUM(H73+H74)</f>
        <v>114016.7</v>
      </c>
      <c r="I71" s="63">
        <f>SUM(I73+I74)</f>
        <v>123057.7</v>
      </c>
      <c r="J71" s="63"/>
      <c r="K71" s="63">
        <f>SUM(K73+K74)</f>
        <v>125063.7</v>
      </c>
      <c r="L71" s="63">
        <f>SUM(L73+L74)</f>
        <v>127204.7</v>
      </c>
      <c r="M71" s="195"/>
      <c r="N71" s="195"/>
    </row>
    <row r="72" spans="1:14" s="64" customFormat="1" ht="59.25" customHeight="1">
      <c r="A72" s="65"/>
      <c r="B72" s="33"/>
      <c r="C72" s="66"/>
      <c r="D72" s="67" t="s">
        <v>5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  <c r="K72" s="62">
        <v>0</v>
      </c>
      <c r="L72" s="62">
        <v>0</v>
      </c>
      <c r="M72" s="196"/>
      <c r="N72" s="196"/>
    </row>
    <row r="73" spans="1:14" s="64" customFormat="1" ht="37.5" customHeight="1">
      <c r="A73" s="65"/>
      <c r="B73" s="33"/>
      <c r="C73" s="66"/>
      <c r="D73" s="67" t="s">
        <v>14</v>
      </c>
      <c r="E73" s="62">
        <v>44344</v>
      </c>
      <c r="F73" s="62">
        <f>SUM(F13+F63)</f>
        <v>285687.7</v>
      </c>
      <c r="G73" s="62">
        <f>SUM(G13+G63)</f>
        <v>55312.7</v>
      </c>
      <c r="H73" s="62">
        <f>SUM(H13+H63)</f>
        <v>56423</v>
      </c>
      <c r="I73" s="62">
        <f>SUM(I13+I63)</f>
        <v>55933</v>
      </c>
      <c r="J73" s="62"/>
      <c r="K73" s="62">
        <f>SUM(K13+K63)</f>
        <v>57939</v>
      </c>
      <c r="L73" s="62">
        <f>SUM(L13+L63)</f>
        <v>60080</v>
      </c>
      <c r="M73" s="196"/>
      <c r="N73" s="196"/>
    </row>
    <row r="74" spans="1:14" s="64" customFormat="1" ht="52.5" customHeight="1">
      <c r="A74" s="65"/>
      <c r="B74" s="33"/>
      <c r="C74" s="66"/>
      <c r="D74" s="67" t="s">
        <v>4</v>
      </c>
      <c r="E74" s="62">
        <v>47280</v>
      </c>
      <c r="F74" s="62">
        <f>SUM(F14+F29+F39+F49+F64)</f>
        <v>319554.4</v>
      </c>
      <c r="G74" s="62">
        <f>SUM(G14+G29+G39+G49+G64)</f>
        <v>60586.6</v>
      </c>
      <c r="H74" s="62">
        <f>SUM(H14+H29+H39+H49+H64)</f>
        <v>57593.7</v>
      </c>
      <c r="I74" s="62">
        <f>SUM(I14+I29+I39+I49+I64)</f>
        <v>67124.7</v>
      </c>
      <c r="J74" s="62"/>
      <c r="K74" s="62">
        <f>SUM(K14+K29+K39+K49+K64)</f>
        <v>67124.7</v>
      </c>
      <c r="L74" s="62">
        <f>SUM(L14+L29+L39+L49+L64)</f>
        <v>67124.7</v>
      </c>
      <c r="M74" s="196"/>
      <c r="N74" s="196"/>
    </row>
    <row r="75" spans="1:14" s="64" customFormat="1" ht="57" customHeight="1">
      <c r="A75" s="65"/>
      <c r="B75" s="33"/>
      <c r="C75" s="66"/>
      <c r="D75" s="33" t="s">
        <v>33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/>
      <c r="K75" s="62">
        <v>0</v>
      </c>
      <c r="L75" s="62">
        <v>0</v>
      </c>
      <c r="M75" s="197"/>
      <c r="N75" s="197"/>
    </row>
    <row r="76" spans="1:14" ht="42" customHeight="1">
      <c r="A76" s="149" t="s">
        <v>40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1"/>
    </row>
    <row r="77" spans="1:14" s="58" customFormat="1" ht="45.75" customHeight="1">
      <c r="A77" s="187" t="s">
        <v>6</v>
      </c>
      <c r="B77" s="179" t="s">
        <v>90</v>
      </c>
      <c r="C77" s="155" t="s">
        <v>29</v>
      </c>
      <c r="D77" s="73" t="s">
        <v>0</v>
      </c>
      <c r="E77" s="74">
        <v>7608.1</v>
      </c>
      <c r="F77" s="74">
        <f>SUM(F79+F80)</f>
        <v>8049.5</v>
      </c>
      <c r="G77" s="74">
        <f>SUM(G79+G80)</f>
        <v>2000</v>
      </c>
      <c r="H77" s="74">
        <f>SUM(H79+H80)</f>
        <v>0</v>
      </c>
      <c r="I77" s="74">
        <f>SUM(I79+I80)</f>
        <v>996.01</v>
      </c>
      <c r="J77" s="74"/>
      <c r="K77" s="74">
        <f>SUM(K79+K80)</f>
        <v>1000</v>
      </c>
      <c r="L77" s="74">
        <f>SUM(L79+L80)</f>
        <v>4053.49</v>
      </c>
      <c r="M77" s="181"/>
      <c r="N77" s="172" t="s">
        <v>133</v>
      </c>
    </row>
    <row r="78" spans="1:14" s="58" customFormat="1" ht="42" customHeight="1">
      <c r="A78" s="187"/>
      <c r="B78" s="179"/>
      <c r="C78" s="155"/>
      <c r="D78" s="75" t="s">
        <v>5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/>
      <c r="K78" s="77">
        <v>0</v>
      </c>
      <c r="L78" s="77">
        <v>0</v>
      </c>
      <c r="M78" s="181"/>
      <c r="N78" s="173"/>
    </row>
    <row r="79" spans="1:14" s="58" customFormat="1" ht="42" customHeight="1">
      <c r="A79" s="187"/>
      <c r="B79" s="179"/>
      <c r="C79" s="155"/>
      <c r="D79" s="75" t="s">
        <v>14</v>
      </c>
      <c r="E79" s="77">
        <v>2371</v>
      </c>
      <c r="F79" s="77">
        <f>SUM(G79+H79+I79+K79+L79)</f>
        <v>2775.9</v>
      </c>
      <c r="G79" s="77">
        <f aca="true" t="shared" si="1" ref="G79:I80">SUM(G84+G89)</f>
        <v>0</v>
      </c>
      <c r="H79" s="77">
        <f t="shared" si="1"/>
        <v>0</v>
      </c>
      <c r="I79" s="77">
        <f t="shared" si="1"/>
        <v>0</v>
      </c>
      <c r="J79" s="77"/>
      <c r="K79" s="77">
        <f>SUM(K84+K89)</f>
        <v>0</v>
      </c>
      <c r="L79" s="77">
        <f>SUM(L84+L89)</f>
        <v>2775.9</v>
      </c>
      <c r="M79" s="181"/>
      <c r="N79" s="173"/>
    </row>
    <row r="80" spans="1:14" s="58" customFormat="1" ht="45.75" customHeight="1">
      <c r="A80" s="187"/>
      <c r="B80" s="179"/>
      <c r="C80" s="155"/>
      <c r="D80" s="75" t="s">
        <v>4</v>
      </c>
      <c r="E80" s="77">
        <v>5237.1</v>
      </c>
      <c r="F80" s="77">
        <f>SUM(G80+H80+I80+K80+L80)</f>
        <v>5273.6</v>
      </c>
      <c r="G80" s="77">
        <f t="shared" si="1"/>
        <v>2000</v>
      </c>
      <c r="H80" s="77">
        <f t="shared" si="1"/>
        <v>0</v>
      </c>
      <c r="I80" s="77">
        <f t="shared" si="1"/>
        <v>996.01</v>
      </c>
      <c r="J80" s="77"/>
      <c r="K80" s="77">
        <f>SUM(K85+K90)</f>
        <v>1000</v>
      </c>
      <c r="L80" s="77">
        <f>SUM(L85+L90)</f>
        <v>1277.59</v>
      </c>
      <c r="M80" s="181"/>
      <c r="N80" s="173"/>
    </row>
    <row r="81" spans="1:14" s="58" customFormat="1" ht="108.75" customHeight="1">
      <c r="A81" s="187"/>
      <c r="B81" s="179"/>
      <c r="C81" s="155"/>
      <c r="D81" s="100" t="s">
        <v>33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/>
      <c r="K81" s="77">
        <v>0</v>
      </c>
      <c r="L81" s="77">
        <v>0</v>
      </c>
      <c r="M81" s="181"/>
      <c r="N81" s="174"/>
    </row>
    <row r="82" spans="1:14" s="58" customFormat="1" ht="30" customHeight="1">
      <c r="A82" s="186" t="s">
        <v>22</v>
      </c>
      <c r="B82" s="192" t="s">
        <v>105</v>
      </c>
      <c r="C82" s="136" t="s">
        <v>29</v>
      </c>
      <c r="D82" s="41" t="s">
        <v>0</v>
      </c>
      <c r="E82" s="39">
        <v>5000</v>
      </c>
      <c r="F82" s="39">
        <f>SUM(G82+H82+I82+K82+L82)</f>
        <v>4996.01</v>
      </c>
      <c r="G82" s="39">
        <f>SUM(G85)</f>
        <v>2000</v>
      </c>
      <c r="H82" s="39">
        <f>SUM(H85)</f>
        <v>0</v>
      </c>
      <c r="I82" s="39">
        <f>SUM(I85)</f>
        <v>996.01</v>
      </c>
      <c r="J82" s="39"/>
      <c r="K82" s="39">
        <f>SUM(K85)</f>
        <v>1000</v>
      </c>
      <c r="L82" s="39">
        <f>SUM(L84+L85)</f>
        <v>1000</v>
      </c>
      <c r="M82" s="176" t="s">
        <v>59</v>
      </c>
      <c r="N82" s="203"/>
    </row>
    <row r="83" spans="1:14" s="58" customFormat="1" ht="45" customHeight="1">
      <c r="A83" s="186"/>
      <c r="B83" s="192"/>
      <c r="C83" s="136"/>
      <c r="D83" s="40" t="s">
        <v>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/>
      <c r="K83" s="38">
        <v>0</v>
      </c>
      <c r="L83" s="38">
        <v>0</v>
      </c>
      <c r="M83" s="176"/>
      <c r="N83" s="203"/>
    </row>
    <row r="84" spans="1:14" s="58" customFormat="1" ht="45" customHeight="1">
      <c r="A84" s="186"/>
      <c r="B84" s="192"/>
      <c r="C84" s="136"/>
      <c r="D84" s="40" t="s">
        <v>14</v>
      </c>
      <c r="E84" s="38">
        <v>0</v>
      </c>
      <c r="F84" s="38">
        <f>SUM(G84+H84+I84+K84+L84)</f>
        <v>0</v>
      </c>
      <c r="G84" s="38">
        <v>0</v>
      </c>
      <c r="H84" s="38">
        <v>0</v>
      </c>
      <c r="I84" s="38">
        <v>0</v>
      </c>
      <c r="J84" s="38"/>
      <c r="K84" s="38">
        <v>0</v>
      </c>
      <c r="L84" s="38">
        <v>0</v>
      </c>
      <c r="M84" s="176"/>
      <c r="N84" s="203"/>
    </row>
    <row r="85" spans="1:14" s="58" customFormat="1" ht="55.5" customHeight="1">
      <c r="A85" s="186"/>
      <c r="B85" s="192"/>
      <c r="C85" s="136"/>
      <c r="D85" s="40" t="s">
        <v>4</v>
      </c>
      <c r="E85" s="38">
        <v>5000</v>
      </c>
      <c r="F85" s="38">
        <f>SUM(G85+H85+I85+K85+L85)</f>
        <v>4996.01</v>
      </c>
      <c r="G85" s="38">
        <v>2000</v>
      </c>
      <c r="H85" s="38">
        <v>0</v>
      </c>
      <c r="I85" s="38">
        <v>996.01</v>
      </c>
      <c r="J85" s="38"/>
      <c r="K85" s="38">
        <v>1000</v>
      </c>
      <c r="L85" s="38">
        <v>1000</v>
      </c>
      <c r="M85" s="176"/>
      <c r="N85" s="203"/>
    </row>
    <row r="86" spans="1:254" s="60" customFormat="1" ht="55.5" customHeight="1">
      <c r="A86" s="186"/>
      <c r="B86" s="192"/>
      <c r="C86" s="136"/>
      <c r="D86" s="56" t="s">
        <v>33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/>
      <c r="K86" s="38">
        <v>0</v>
      </c>
      <c r="L86" s="38">
        <v>0</v>
      </c>
      <c r="M86" s="176"/>
      <c r="N86" s="203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254" s="3" customFormat="1" ht="177.75" customHeight="1">
      <c r="A87" s="186" t="s">
        <v>23</v>
      </c>
      <c r="B87" s="205" t="s">
        <v>134</v>
      </c>
      <c r="C87" s="136" t="s">
        <v>29</v>
      </c>
      <c r="D87" s="41" t="s">
        <v>0</v>
      </c>
      <c r="E87" s="39">
        <v>2608.1</v>
      </c>
      <c r="F87" s="39">
        <f>SUM(F89+F90)</f>
        <v>3053.4900000000002</v>
      </c>
      <c r="G87" s="39">
        <f>SUM(G89+G90)</f>
        <v>0</v>
      </c>
      <c r="H87" s="39">
        <f>SUM(H89+H90)</f>
        <v>0</v>
      </c>
      <c r="I87" s="39">
        <f>SUM(I89+I90)</f>
        <v>0</v>
      </c>
      <c r="J87" s="39"/>
      <c r="K87" s="39">
        <f>SUM(K89+K90)</f>
        <v>0</v>
      </c>
      <c r="L87" s="39">
        <f>SUM(L89+L90)</f>
        <v>3053.4900000000002</v>
      </c>
      <c r="M87" s="167" t="s">
        <v>60</v>
      </c>
      <c r="N87" s="177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254" s="3" customFormat="1" ht="58.5" customHeight="1" hidden="1">
      <c r="A88" s="186"/>
      <c r="B88" s="206"/>
      <c r="C88" s="136"/>
      <c r="D88" s="40" t="s">
        <v>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/>
      <c r="K88" s="38">
        <v>0</v>
      </c>
      <c r="L88" s="38">
        <v>0</v>
      </c>
      <c r="M88" s="167"/>
      <c r="N88" s="17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</row>
    <row r="89" spans="1:254" s="3" customFormat="1" ht="58.5" customHeight="1">
      <c r="A89" s="186"/>
      <c r="B89" s="206"/>
      <c r="C89" s="136"/>
      <c r="D89" s="40" t="s">
        <v>14</v>
      </c>
      <c r="E89" s="38">
        <v>2371</v>
      </c>
      <c r="F89" s="38">
        <f>SUM(G89+H89+I89+K89+L89)</f>
        <v>2775.9</v>
      </c>
      <c r="G89" s="38">
        <v>0</v>
      </c>
      <c r="H89" s="38">
        <v>0</v>
      </c>
      <c r="I89" s="38">
        <v>0</v>
      </c>
      <c r="J89" s="38"/>
      <c r="K89" s="38">
        <v>0</v>
      </c>
      <c r="L89" s="38">
        <v>2775.9</v>
      </c>
      <c r="M89" s="167"/>
      <c r="N89" s="17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254" s="3" customFormat="1" ht="58.5" customHeight="1">
      <c r="A90" s="186"/>
      <c r="B90" s="206"/>
      <c r="C90" s="136"/>
      <c r="D90" s="40" t="s">
        <v>4</v>
      </c>
      <c r="E90" s="38">
        <v>237.1</v>
      </c>
      <c r="F90" s="38">
        <f>SUM(G90+H90+I90+K90+L90)</f>
        <v>277.59</v>
      </c>
      <c r="G90" s="38">
        <v>0</v>
      </c>
      <c r="H90" s="38">
        <v>0</v>
      </c>
      <c r="I90" s="38">
        <v>0</v>
      </c>
      <c r="J90" s="38"/>
      <c r="K90" s="38">
        <v>0</v>
      </c>
      <c r="L90" s="38">
        <v>277.59</v>
      </c>
      <c r="M90" s="167"/>
      <c r="N90" s="177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</row>
    <row r="91" spans="1:254" s="3" customFormat="1" ht="35.25" customHeight="1">
      <c r="A91" s="186"/>
      <c r="B91" s="207"/>
      <c r="C91" s="136"/>
      <c r="D91" s="56" t="s">
        <v>33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/>
      <c r="K91" s="38">
        <v>0</v>
      </c>
      <c r="L91" s="38">
        <v>0</v>
      </c>
      <c r="M91" s="167"/>
      <c r="N91" s="177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14" s="58" customFormat="1" ht="41.25" customHeight="1">
      <c r="A92" s="143" t="s">
        <v>42</v>
      </c>
      <c r="B92" s="144"/>
      <c r="C92" s="145"/>
      <c r="D92" s="61" t="s">
        <v>0</v>
      </c>
      <c r="E92" s="63">
        <v>5000</v>
      </c>
      <c r="F92" s="63">
        <f>SUM(F94+F95)</f>
        <v>8049.5</v>
      </c>
      <c r="G92" s="63">
        <f>SUM(G94+G95)</f>
        <v>2000</v>
      </c>
      <c r="H92" s="63">
        <f>SUM(H94+H95)</f>
        <v>0</v>
      </c>
      <c r="I92" s="63">
        <f>SUM(I94+I95)</f>
        <v>996.01</v>
      </c>
      <c r="J92" s="63"/>
      <c r="K92" s="63">
        <f>SUM(K94+K95)</f>
        <v>1000</v>
      </c>
      <c r="L92" s="63">
        <f>SUM(L94+L95)</f>
        <v>4053.49</v>
      </c>
      <c r="M92" s="195"/>
      <c r="N92" s="195"/>
    </row>
    <row r="93" spans="1:14" s="58" customFormat="1" ht="57.75" customHeight="1">
      <c r="A93" s="68"/>
      <c r="B93" s="69"/>
      <c r="C93" s="66"/>
      <c r="D93" s="67" t="s">
        <v>5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/>
      <c r="K93" s="62">
        <v>0</v>
      </c>
      <c r="L93" s="62">
        <v>0</v>
      </c>
      <c r="M93" s="196"/>
      <c r="N93" s="196"/>
    </row>
    <row r="94" spans="1:14" s="58" customFormat="1" ht="58.5" customHeight="1">
      <c r="A94" s="68"/>
      <c r="B94" s="69"/>
      <c r="C94" s="66"/>
      <c r="D94" s="67" t="s">
        <v>14</v>
      </c>
      <c r="E94" s="62">
        <v>2371</v>
      </c>
      <c r="F94" s="62">
        <f aca="true" t="shared" si="2" ref="F94:I95">SUM(F79)</f>
        <v>2775.9</v>
      </c>
      <c r="G94" s="62">
        <f t="shared" si="2"/>
        <v>0</v>
      </c>
      <c r="H94" s="62">
        <f t="shared" si="2"/>
        <v>0</v>
      </c>
      <c r="I94" s="62">
        <f t="shared" si="2"/>
        <v>0</v>
      </c>
      <c r="J94" s="62"/>
      <c r="K94" s="62">
        <f>SUM(K79)</f>
        <v>0</v>
      </c>
      <c r="L94" s="62">
        <f>SUM(L79)</f>
        <v>2775.9</v>
      </c>
      <c r="M94" s="196"/>
      <c r="N94" s="196"/>
    </row>
    <row r="95" spans="1:14" s="58" customFormat="1" ht="57.75" customHeight="1">
      <c r="A95" s="68"/>
      <c r="B95" s="69"/>
      <c r="C95" s="66"/>
      <c r="D95" s="67" t="s">
        <v>4</v>
      </c>
      <c r="E95" s="62">
        <v>5237.1</v>
      </c>
      <c r="F95" s="62">
        <f t="shared" si="2"/>
        <v>5273.6</v>
      </c>
      <c r="G95" s="62">
        <f t="shared" si="2"/>
        <v>2000</v>
      </c>
      <c r="H95" s="62">
        <f t="shared" si="2"/>
        <v>0</v>
      </c>
      <c r="I95" s="62">
        <f t="shared" si="2"/>
        <v>996.01</v>
      </c>
      <c r="J95" s="62"/>
      <c r="K95" s="62">
        <f>SUM(K80)</f>
        <v>1000</v>
      </c>
      <c r="L95" s="62">
        <f>SUM(L80)</f>
        <v>1277.59</v>
      </c>
      <c r="M95" s="196"/>
      <c r="N95" s="196"/>
    </row>
    <row r="96" spans="1:14" s="58" customFormat="1" ht="87" customHeight="1">
      <c r="A96" s="65"/>
      <c r="B96" s="70"/>
      <c r="C96" s="66"/>
      <c r="D96" s="33" t="s">
        <v>33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/>
      <c r="K96" s="62">
        <v>0</v>
      </c>
      <c r="L96" s="62">
        <v>0</v>
      </c>
      <c r="M96" s="197"/>
      <c r="N96" s="197"/>
    </row>
    <row r="97" spans="1:14" s="58" customFormat="1" ht="51" customHeight="1">
      <c r="A97" s="149" t="s">
        <v>41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1"/>
    </row>
    <row r="98" spans="1:14" s="58" customFormat="1" ht="27.75" customHeight="1">
      <c r="A98" s="156" t="s">
        <v>7</v>
      </c>
      <c r="B98" s="218" t="s">
        <v>91</v>
      </c>
      <c r="C98" s="155" t="s">
        <v>29</v>
      </c>
      <c r="D98" s="73" t="s">
        <v>0</v>
      </c>
      <c r="E98" s="74">
        <v>28355</v>
      </c>
      <c r="F98" s="74">
        <f>SUM(F100+F101)</f>
        <v>154977</v>
      </c>
      <c r="G98" s="74">
        <f>SUM(G100+G101)</f>
        <v>29154</v>
      </c>
      <c r="H98" s="74">
        <f>SUM(H100+H101)</f>
        <v>29154</v>
      </c>
      <c r="I98" s="74">
        <f>SUM(I100+I101)</f>
        <v>32223</v>
      </c>
      <c r="J98" s="74"/>
      <c r="K98" s="74">
        <f>SUM(K100+K101)</f>
        <v>32223</v>
      </c>
      <c r="L98" s="74">
        <f>SUM(L100+L101)</f>
        <v>32223</v>
      </c>
      <c r="M98" s="221"/>
      <c r="N98" s="172" t="s">
        <v>64</v>
      </c>
    </row>
    <row r="99" spans="1:14" s="58" customFormat="1" ht="44.25" customHeight="1">
      <c r="A99" s="157"/>
      <c r="B99" s="219"/>
      <c r="C99" s="155"/>
      <c r="D99" s="75" t="s">
        <v>5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/>
      <c r="K99" s="77">
        <v>0</v>
      </c>
      <c r="L99" s="77">
        <v>0</v>
      </c>
      <c r="M99" s="222"/>
      <c r="N99" s="173"/>
    </row>
    <row r="100" spans="1:14" s="58" customFormat="1" ht="47.25" customHeight="1">
      <c r="A100" s="157"/>
      <c r="B100" s="219"/>
      <c r="C100" s="155"/>
      <c r="D100" s="75" t="s">
        <v>14</v>
      </c>
      <c r="E100" s="77">
        <v>8855</v>
      </c>
      <c r="F100" s="77">
        <f aca="true" t="shared" si="3" ref="F100:I101">SUM(F105)</f>
        <v>48662</v>
      </c>
      <c r="G100" s="77">
        <f t="shared" si="3"/>
        <v>9154</v>
      </c>
      <c r="H100" s="77">
        <f t="shared" si="3"/>
        <v>9154</v>
      </c>
      <c r="I100" s="77">
        <f t="shared" si="3"/>
        <v>10118</v>
      </c>
      <c r="J100" s="77"/>
      <c r="K100" s="77">
        <f>SUM(K105)</f>
        <v>10118</v>
      </c>
      <c r="L100" s="77">
        <f>SUM(L105)</f>
        <v>10118</v>
      </c>
      <c r="M100" s="222"/>
      <c r="N100" s="173"/>
    </row>
    <row r="101" spans="1:14" s="58" customFormat="1" ht="43.5" customHeight="1">
      <c r="A101" s="157"/>
      <c r="B101" s="219"/>
      <c r="C101" s="155"/>
      <c r="D101" s="75" t="s">
        <v>4</v>
      </c>
      <c r="E101" s="77">
        <v>19500</v>
      </c>
      <c r="F101" s="77">
        <f t="shared" si="3"/>
        <v>106315</v>
      </c>
      <c r="G101" s="77">
        <f t="shared" si="3"/>
        <v>20000</v>
      </c>
      <c r="H101" s="77">
        <f t="shared" si="3"/>
        <v>20000</v>
      </c>
      <c r="I101" s="77">
        <f t="shared" si="3"/>
        <v>22105</v>
      </c>
      <c r="J101" s="77"/>
      <c r="K101" s="77">
        <f>SUM(K106)</f>
        <v>22105</v>
      </c>
      <c r="L101" s="77">
        <f>SUM(L106)</f>
        <v>22105</v>
      </c>
      <c r="M101" s="222"/>
      <c r="N101" s="173"/>
    </row>
    <row r="102" spans="1:14" s="58" customFormat="1" ht="59.25" customHeight="1">
      <c r="A102" s="158"/>
      <c r="B102" s="220"/>
      <c r="C102" s="155"/>
      <c r="D102" s="100" t="s">
        <v>33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/>
      <c r="K102" s="77">
        <v>0</v>
      </c>
      <c r="L102" s="77">
        <v>0</v>
      </c>
      <c r="M102" s="223"/>
      <c r="N102" s="174"/>
    </row>
    <row r="103" spans="1:14" s="58" customFormat="1" ht="27.75" customHeight="1">
      <c r="A103" s="130" t="s">
        <v>20</v>
      </c>
      <c r="B103" s="209" t="s">
        <v>106</v>
      </c>
      <c r="C103" s="136" t="s">
        <v>29</v>
      </c>
      <c r="D103" s="41" t="s">
        <v>0</v>
      </c>
      <c r="E103" s="38">
        <v>28355</v>
      </c>
      <c r="F103" s="38">
        <f>SUM(F105+F106)</f>
        <v>154977</v>
      </c>
      <c r="G103" s="38">
        <f>SUM(G105+G106)</f>
        <v>29154</v>
      </c>
      <c r="H103" s="38">
        <f>SUM(H105+H106)</f>
        <v>29154</v>
      </c>
      <c r="I103" s="38">
        <f>SUM(I105+I106)</f>
        <v>32223</v>
      </c>
      <c r="J103" s="38"/>
      <c r="K103" s="38">
        <f>SUM(K105+K106)</f>
        <v>32223</v>
      </c>
      <c r="L103" s="38">
        <f>SUM(L105+L106)</f>
        <v>32223</v>
      </c>
      <c r="M103" s="212" t="s">
        <v>60</v>
      </c>
      <c r="N103" s="215"/>
    </row>
    <row r="104" spans="1:14" s="58" customFormat="1" ht="48.75" customHeight="1">
      <c r="A104" s="131"/>
      <c r="B104" s="210"/>
      <c r="C104" s="136"/>
      <c r="D104" s="40" t="s">
        <v>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/>
      <c r="K104" s="38">
        <v>0</v>
      </c>
      <c r="L104" s="38">
        <v>0</v>
      </c>
      <c r="M104" s="213"/>
      <c r="N104" s="216"/>
    </row>
    <row r="105" spans="1:14" s="58" customFormat="1" ht="44.25" customHeight="1">
      <c r="A105" s="131"/>
      <c r="B105" s="210"/>
      <c r="C105" s="136"/>
      <c r="D105" s="40" t="s">
        <v>14</v>
      </c>
      <c r="E105" s="101">
        <v>8855</v>
      </c>
      <c r="F105" s="38">
        <f>SUM(G105+H105+I105+K105+L105)</f>
        <v>48662</v>
      </c>
      <c r="G105" s="38">
        <v>9154</v>
      </c>
      <c r="H105" s="38">
        <v>9154</v>
      </c>
      <c r="I105" s="38">
        <v>10118</v>
      </c>
      <c r="J105" s="38"/>
      <c r="K105" s="38">
        <v>10118</v>
      </c>
      <c r="L105" s="38">
        <v>10118</v>
      </c>
      <c r="M105" s="213"/>
      <c r="N105" s="216"/>
    </row>
    <row r="106" spans="1:14" s="58" customFormat="1" ht="39.75" customHeight="1">
      <c r="A106" s="131"/>
      <c r="B106" s="210"/>
      <c r="C106" s="136"/>
      <c r="D106" s="40" t="s">
        <v>4</v>
      </c>
      <c r="E106" s="101">
        <v>19500</v>
      </c>
      <c r="F106" s="38">
        <f>SUM(G106+H106+I106+K106+L106)</f>
        <v>106315</v>
      </c>
      <c r="G106" s="38">
        <v>20000</v>
      </c>
      <c r="H106" s="38">
        <v>20000</v>
      </c>
      <c r="I106" s="38">
        <v>22105</v>
      </c>
      <c r="J106" s="38"/>
      <c r="K106" s="38">
        <v>22105</v>
      </c>
      <c r="L106" s="38">
        <v>22105</v>
      </c>
      <c r="M106" s="213"/>
      <c r="N106" s="216"/>
    </row>
    <row r="107" spans="1:14" s="58" customFormat="1" ht="33" customHeight="1">
      <c r="A107" s="132"/>
      <c r="B107" s="211"/>
      <c r="C107" s="136"/>
      <c r="D107" s="56" t="s">
        <v>33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/>
      <c r="K107" s="38">
        <v>0</v>
      </c>
      <c r="L107" s="38">
        <v>0</v>
      </c>
      <c r="M107" s="214"/>
      <c r="N107" s="217"/>
    </row>
    <row r="108" spans="1:14" s="58" customFormat="1" ht="42.75" customHeight="1">
      <c r="A108" s="143" t="s">
        <v>42</v>
      </c>
      <c r="B108" s="144"/>
      <c r="C108" s="145"/>
      <c r="D108" s="61" t="s">
        <v>0</v>
      </c>
      <c r="E108" s="63">
        <v>28355</v>
      </c>
      <c r="F108" s="63">
        <f>SUM(F110+F111)</f>
        <v>154977</v>
      </c>
      <c r="G108" s="63">
        <f>SUM(G110+G111)</f>
        <v>29154</v>
      </c>
      <c r="H108" s="63">
        <f>SUM(H110+H111)</f>
        <v>29154</v>
      </c>
      <c r="I108" s="63">
        <f>SUM(I110+I111)</f>
        <v>32223</v>
      </c>
      <c r="J108" s="63"/>
      <c r="K108" s="63">
        <f>SUM(K110+K111)</f>
        <v>32223</v>
      </c>
      <c r="L108" s="63">
        <f>SUM(L110+L111)</f>
        <v>32223</v>
      </c>
      <c r="M108" s="195"/>
      <c r="N108" s="195"/>
    </row>
    <row r="109" spans="1:14" s="58" customFormat="1" ht="65.25" customHeight="1">
      <c r="A109" s="68"/>
      <c r="B109" s="69"/>
      <c r="C109" s="66"/>
      <c r="D109" s="67" t="s">
        <v>5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/>
      <c r="K109" s="62">
        <v>0</v>
      </c>
      <c r="L109" s="62">
        <v>0</v>
      </c>
      <c r="M109" s="196"/>
      <c r="N109" s="196"/>
    </row>
    <row r="110" spans="1:14" s="58" customFormat="1" ht="45" customHeight="1">
      <c r="A110" s="68"/>
      <c r="B110" s="69"/>
      <c r="C110" s="66"/>
      <c r="D110" s="67" t="s">
        <v>14</v>
      </c>
      <c r="E110" s="62">
        <v>8855</v>
      </c>
      <c r="F110" s="62">
        <f aca="true" t="shared" si="4" ref="F110:I111">SUM(F100)</f>
        <v>48662</v>
      </c>
      <c r="G110" s="62">
        <f t="shared" si="4"/>
        <v>9154</v>
      </c>
      <c r="H110" s="62">
        <f t="shared" si="4"/>
        <v>9154</v>
      </c>
      <c r="I110" s="62">
        <f t="shared" si="4"/>
        <v>10118</v>
      </c>
      <c r="J110" s="62"/>
      <c r="K110" s="62">
        <f>SUM(K100)</f>
        <v>10118</v>
      </c>
      <c r="L110" s="62">
        <f>SUM(L100)</f>
        <v>10118</v>
      </c>
      <c r="M110" s="196"/>
      <c r="N110" s="196"/>
    </row>
    <row r="111" spans="1:14" s="58" customFormat="1" ht="46.5" customHeight="1">
      <c r="A111" s="68"/>
      <c r="B111" s="69"/>
      <c r="C111" s="66"/>
      <c r="D111" s="67" t="s">
        <v>4</v>
      </c>
      <c r="E111" s="62">
        <v>19500</v>
      </c>
      <c r="F111" s="62">
        <f t="shared" si="4"/>
        <v>106315</v>
      </c>
      <c r="G111" s="62">
        <f t="shared" si="4"/>
        <v>20000</v>
      </c>
      <c r="H111" s="62">
        <f t="shared" si="4"/>
        <v>20000</v>
      </c>
      <c r="I111" s="62">
        <f t="shared" si="4"/>
        <v>22105</v>
      </c>
      <c r="J111" s="62"/>
      <c r="K111" s="62">
        <f>SUM(K101)</f>
        <v>22105</v>
      </c>
      <c r="L111" s="62">
        <f>SUM(L101)</f>
        <v>22105</v>
      </c>
      <c r="M111" s="196"/>
      <c r="N111" s="196"/>
    </row>
    <row r="112" spans="1:14" s="58" customFormat="1" ht="78.75" customHeight="1">
      <c r="A112" s="68"/>
      <c r="B112" s="69"/>
      <c r="C112" s="66"/>
      <c r="D112" s="33" t="s">
        <v>33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/>
      <c r="K112" s="62">
        <v>0</v>
      </c>
      <c r="L112" s="62">
        <v>0</v>
      </c>
      <c r="M112" s="197"/>
      <c r="N112" s="197"/>
    </row>
    <row r="113" spans="1:14" s="58" customFormat="1" ht="40.5" customHeight="1">
      <c r="A113" s="149" t="s">
        <v>124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1"/>
    </row>
    <row r="114" spans="1:254" s="121" customFormat="1" ht="40.5" customHeight="1">
      <c r="A114" s="156" t="s">
        <v>26</v>
      </c>
      <c r="B114" s="152" t="s">
        <v>137</v>
      </c>
      <c r="C114" s="155" t="s">
        <v>29</v>
      </c>
      <c r="D114" s="73" t="s">
        <v>0</v>
      </c>
      <c r="E114" s="122" t="s">
        <v>125</v>
      </c>
      <c r="F114" s="74">
        <f>SUM(G114+H114+I114+K114+L114)</f>
        <v>27270</v>
      </c>
      <c r="G114" s="74">
        <f>SUM(G116+G117)</f>
        <v>0</v>
      </c>
      <c r="H114" s="74">
        <f>SUM(H116+H117)</f>
        <v>0</v>
      </c>
      <c r="I114" s="74">
        <f>SUM(I116+I117)</f>
        <v>9090</v>
      </c>
      <c r="J114" s="74"/>
      <c r="K114" s="74">
        <f>SUM(K116+K117)</f>
        <v>9090</v>
      </c>
      <c r="L114" s="74">
        <f>SUM(L116+L117)</f>
        <v>9090</v>
      </c>
      <c r="M114" s="159"/>
      <c r="N114" s="159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  <c r="IQ114" s="120"/>
      <c r="IR114" s="120"/>
      <c r="IS114" s="120"/>
      <c r="IT114" s="120"/>
    </row>
    <row r="115" spans="1:14" s="120" customFormat="1" ht="50.25" customHeight="1">
      <c r="A115" s="157"/>
      <c r="B115" s="153"/>
      <c r="C115" s="155"/>
      <c r="D115" s="75" t="s">
        <v>5</v>
      </c>
      <c r="E115" s="128" t="s">
        <v>125</v>
      </c>
      <c r="F115" s="128" t="s">
        <v>125</v>
      </c>
      <c r="G115" s="128" t="s">
        <v>125</v>
      </c>
      <c r="H115" s="128" t="s">
        <v>125</v>
      </c>
      <c r="I115" s="128" t="s">
        <v>125</v>
      </c>
      <c r="J115" s="128"/>
      <c r="K115" s="128" t="s">
        <v>125</v>
      </c>
      <c r="L115" s="128" t="s">
        <v>125</v>
      </c>
      <c r="M115" s="160"/>
      <c r="N115" s="160"/>
    </row>
    <row r="116" spans="1:14" s="120" customFormat="1" ht="48.75" customHeight="1">
      <c r="A116" s="157"/>
      <c r="B116" s="153"/>
      <c r="C116" s="155"/>
      <c r="D116" s="75" t="s">
        <v>14</v>
      </c>
      <c r="E116" s="128" t="s">
        <v>125</v>
      </c>
      <c r="F116" s="77">
        <f>SUM(G116+H116+I116+K116+L116)</f>
        <v>27270</v>
      </c>
      <c r="G116" s="77">
        <v>0</v>
      </c>
      <c r="H116" s="77">
        <v>0</v>
      </c>
      <c r="I116" s="77">
        <f>SUM(I121)</f>
        <v>9090</v>
      </c>
      <c r="J116" s="77">
        <f>SUM(J121)</f>
        <v>0</v>
      </c>
      <c r="K116" s="77">
        <f>SUM(K121)</f>
        <v>9090</v>
      </c>
      <c r="L116" s="77">
        <f>SUM(L121)</f>
        <v>9090</v>
      </c>
      <c r="M116" s="160"/>
      <c r="N116" s="160"/>
    </row>
    <row r="117" spans="1:14" s="120" customFormat="1" ht="50.25" customHeight="1">
      <c r="A117" s="157"/>
      <c r="B117" s="153"/>
      <c r="C117" s="155"/>
      <c r="D117" s="75" t="s">
        <v>4</v>
      </c>
      <c r="E117" s="128" t="s">
        <v>125</v>
      </c>
      <c r="F117" s="77">
        <f>SUM(G117+H117+I117+K117+L117)</f>
        <v>0</v>
      </c>
      <c r="G117" s="77">
        <v>0</v>
      </c>
      <c r="H117" s="77">
        <v>0</v>
      </c>
      <c r="I117" s="77">
        <f>SUM(I122)</f>
        <v>0</v>
      </c>
      <c r="J117" s="77"/>
      <c r="K117" s="77">
        <f>SUM(K122)</f>
        <v>0</v>
      </c>
      <c r="L117" s="77">
        <f>SUM(L122)</f>
        <v>0</v>
      </c>
      <c r="M117" s="160"/>
      <c r="N117" s="160"/>
    </row>
    <row r="118" spans="1:14" s="120" customFormat="1" ht="33" customHeight="1">
      <c r="A118" s="158"/>
      <c r="B118" s="154"/>
      <c r="C118" s="155"/>
      <c r="D118" s="119" t="s">
        <v>33</v>
      </c>
      <c r="E118" s="128" t="s">
        <v>125</v>
      </c>
      <c r="F118" s="128" t="s">
        <v>125</v>
      </c>
      <c r="G118" s="128" t="s">
        <v>125</v>
      </c>
      <c r="H118" s="128" t="s">
        <v>125</v>
      </c>
      <c r="I118" s="128" t="s">
        <v>125</v>
      </c>
      <c r="J118" s="128"/>
      <c r="K118" s="128" t="s">
        <v>125</v>
      </c>
      <c r="L118" s="128" t="s">
        <v>125</v>
      </c>
      <c r="M118" s="161"/>
      <c r="N118" s="161"/>
    </row>
    <row r="119" spans="1:14" s="120" customFormat="1" ht="44.25" customHeight="1">
      <c r="A119" s="130" t="s">
        <v>22</v>
      </c>
      <c r="B119" s="133" t="s">
        <v>126</v>
      </c>
      <c r="C119" s="136" t="s">
        <v>29</v>
      </c>
      <c r="D119" s="41" t="s">
        <v>0</v>
      </c>
      <c r="E119" s="127" t="s">
        <v>125</v>
      </c>
      <c r="F119" s="39">
        <f>SUM(G119+H119+I119+K119+L119)</f>
        <v>27270</v>
      </c>
      <c r="G119" s="39">
        <f>SUM(G121+G122)</f>
        <v>0</v>
      </c>
      <c r="H119" s="39">
        <f>SUM(H121+H122)</f>
        <v>0</v>
      </c>
      <c r="I119" s="39">
        <f>SUM(I121+I122)</f>
        <v>9090</v>
      </c>
      <c r="J119" s="39"/>
      <c r="K119" s="39">
        <f>SUM(K121+K122)</f>
        <v>9090</v>
      </c>
      <c r="L119" s="39">
        <f>SUM(L121+L122)</f>
        <v>9090</v>
      </c>
      <c r="M119" s="137" t="s">
        <v>129</v>
      </c>
      <c r="N119" s="140"/>
    </row>
    <row r="120" spans="1:14" s="120" customFormat="1" ht="47.25" customHeight="1">
      <c r="A120" s="131"/>
      <c r="B120" s="134"/>
      <c r="C120" s="136"/>
      <c r="D120" s="40" t="s">
        <v>5</v>
      </c>
      <c r="E120" s="129" t="s">
        <v>125</v>
      </c>
      <c r="F120" s="129" t="s">
        <v>125</v>
      </c>
      <c r="G120" s="38">
        <v>0</v>
      </c>
      <c r="H120" s="38">
        <v>0</v>
      </c>
      <c r="I120" s="38">
        <v>0</v>
      </c>
      <c r="J120" s="129"/>
      <c r="K120" s="38">
        <v>0</v>
      </c>
      <c r="L120" s="38">
        <v>0</v>
      </c>
      <c r="M120" s="138"/>
      <c r="N120" s="141"/>
    </row>
    <row r="121" spans="1:14" s="120" customFormat="1" ht="41.25" customHeight="1">
      <c r="A121" s="131"/>
      <c r="B121" s="134"/>
      <c r="C121" s="136"/>
      <c r="D121" s="40" t="s">
        <v>14</v>
      </c>
      <c r="E121" s="129" t="s">
        <v>125</v>
      </c>
      <c r="F121" s="38">
        <f>SUM(G121+H121+I121+K121+L121)</f>
        <v>27270</v>
      </c>
      <c r="G121" s="38">
        <v>0</v>
      </c>
      <c r="H121" s="38">
        <v>0</v>
      </c>
      <c r="I121" s="38">
        <v>9090</v>
      </c>
      <c r="J121" s="38"/>
      <c r="K121" s="38">
        <v>9090</v>
      </c>
      <c r="L121" s="38">
        <v>9090</v>
      </c>
      <c r="M121" s="138"/>
      <c r="N121" s="141"/>
    </row>
    <row r="122" spans="1:14" s="120" customFormat="1" ht="39" customHeight="1">
      <c r="A122" s="131"/>
      <c r="B122" s="134"/>
      <c r="C122" s="136"/>
      <c r="D122" s="40" t="s">
        <v>4</v>
      </c>
      <c r="E122" s="129" t="s">
        <v>125</v>
      </c>
      <c r="F122" s="38">
        <f>SUM(G122+H122+I122+K122+L122)</f>
        <v>0</v>
      </c>
      <c r="G122" s="38">
        <v>0</v>
      </c>
      <c r="H122" s="38">
        <v>0</v>
      </c>
      <c r="I122" s="38">
        <v>0</v>
      </c>
      <c r="J122" s="38"/>
      <c r="K122" s="38">
        <v>0</v>
      </c>
      <c r="L122" s="38">
        <v>0</v>
      </c>
      <c r="M122" s="138"/>
      <c r="N122" s="141"/>
    </row>
    <row r="123" spans="1:14" s="120" customFormat="1" ht="31.5" customHeight="1">
      <c r="A123" s="132"/>
      <c r="B123" s="135"/>
      <c r="C123" s="136"/>
      <c r="D123" s="118" t="s">
        <v>33</v>
      </c>
      <c r="E123" s="129" t="s">
        <v>125</v>
      </c>
      <c r="F123" s="38">
        <f>SUM(G123+H123+I123+K123+L123)</f>
        <v>0</v>
      </c>
      <c r="G123" s="38">
        <v>0</v>
      </c>
      <c r="H123" s="38">
        <v>0</v>
      </c>
      <c r="I123" s="38">
        <v>0</v>
      </c>
      <c r="J123" s="38"/>
      <c r="K123" s="38">
        <v>0</v>
      </c>
      <c r="L123" s="38">
        <v>0</v>
      </c>
      <c r="M123" s="139"/>
      <c r="N123" s="142"/>
    </row>
    <row r="124" spans="1:14" s="120" customFormat="1" ht="27" customHeight="1">
      <c r="A124" s="143" t="s">
        <v>42</v>
      </c>
      <c r="B124" s="144"/>
      <c r="C124" s="145"/>
      <c r="D124" s="61" t="s">
        <v>0</v>
      </c>
      <c r="E124" s="63">
        <v>28355</v>
      </c>
      <c r="F124" s="63">
        <f>SUM(F126+F127)</f>
        <v>27270</v>
      </c>
      <c r="G124" s="63">
        <f>SUM(G126+G127)</f>
        <v>0</v>
      </c>
      <c r="H124" s="63">
        <f>SUM(H126+H127)</f>
        <v>0</v>
      </c>
      <c r="I124" s="63">
        <f>SUM(I126+I127)</f>
        <v>9090</v>
      </c>
      <c r="J124" s="63"/>
      <c r="K124" s="63">
        <f>SUM(K126+K127)</f>
        <v>9090</v>
      </c>
      <c r="L124" s="63">
        <f>SUM(L126+L127)</f>
        <v>9090</v>
      </c>
      <c r="M124" s="146"/>
      <c r="N124" s="146"/>
    </row>
    <row r="125" spans="1:14" s="120" customFormat="1" ht="39.75" customHeight="1">
      <c r="A125" s="123"/>
      <c r="B125" s="123"/>
      <c r="C125" s="123"/>
      <c r="D125" s="67" t="s">
        <v>5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/>
      <c r="K125" s="62">
        <v>0</v>
      </c>
      <c r="L125" s="62">
        <v>0</v>
      </c>
      <c r="M125" s="147"/>
      <c r="N125" s="147"/>
    </row>
    <row r="126" spans="1:14" s="120" customFormat="1" ht="41.25" customHeight="1">
      <c r="A126" s="123"/>
      <c r="B126" s="123"/>
      <c r="C126" s="123"/>
      <c r="D126" s="67" t="s">
        <v>14</v>
      </c>
      <c r="E126" s="62">
        <v>8855</v>
      </c>
      <c r="F126" s="62">
        <f aca="true" t="shared" si="5" ref="F126:I127">SUM(F116)</f>
        <v>27270</v>
      </c>
      <c r="G126" s="62">
        <f t="shared" si="5"/>
        <v>0</v>
      </c>
      <c r="H126" s="62">
        <f t="shared" si="5"/>
        <v>0</v>
      </c>
      <c r="I126" s="62">
        <f t="shared" si="5"/>
        <v>9090</v>
      </c>
      <c r="J126" s="62"/>
      <c r="K126" s="62">
        <f>SUM(K116)</f>
        <v>9090</v>
      </c>
      <c r="L126" s="62">
        <f>SUM(L116)</f>
        <v>9090</v>
      </c>
      <c r="M126" s="147"/>
      <c r="N126" s="147"/>
    </row>
    <row r="127" spans="1:14" s="58" customFormat="1" ht="51" customHeight="1">
      <c r="A127" s="124"/>
      <c r="B127" s="124"/>
      <c r="C127" s="124"/>
      <c r="D127" s="67" t="s">
        <v>4</v>
      </c>
      <c r="E127" s="62">
        <v>19500</v>
      </c>
      <c r="F127" s="62">
        <f t="shared" si="5"/>
        <v>0</v>
      </c>
      <c r="G127" s="62">
        <f t="shared" si="5"/>
        <v>0</v>
      </c>
      <c r="H127" s="62">
        <f t="shared" si="5"/>
        <v>0</v>
      </c>
      <c r="I127" s="62">
        <f t="shared" si="5"/>
        <v>0</v>
      </c>
      <c r="J127" s="62"/>
      <c r="K127" s="62">
        <f>SUM(K117)</f>
        <v>0</v>
      </c>
      <c r="L127" s="62">
        <f>SUM(L117)</f>
        <v>0</v>
      </c>
      <c r="M127" s="147"/>
      <c r="N127" s="147"/>
    </row>
    <row r="128" spans="1:14" s="58" customFormat="1" ht="33.75" customHeight="1">
      <c r="A128" s="65"/>
      <c r="B128" s="70"/>
      <c r="C128" s="66"/>
      <c r="D128" s="33" t="s">
        <v>33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/>
      <c r="K128" s="62">
        <v>0</v>
      </c>
      <c r="L128" s="62">
        <v>0</v>
      </c>
      <c r="M128" s="148"/>
      <c r="N128" s="148"/>
    </row>
    <row r="129" spans="1:14" s="58" customFormat="1" ht="45" customHeight="1">
      <c r="A129" s="149" t="s">
        <v>43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1"/>
    </row>
    <row r="130" spans="1:14" s="58" customFormat="1" ht="37.5" customHeight="1">
      <c r="A130" s="156" t="s">
        <v>6</v>
      </c>
      <c r="B130" s="218" t="s">
        <v>92</v>
      </c>
      <c r="C130" s="155" t="s">
        <v>29</v>
      </c>
      <c r="D130" s="73" t="s">
        <v>0</v>
      </c>
      <c r="E130" s="224" t="s">
        <v>65</v>
      </c>
      <c r="F130" s="225"/>
      <c r="G130" s="225"/>
      <c r="H130" s="225"/>
      <c r="I130" s="225"/>
      <c r="J130" s="225"/>
      <c r="K130" s="225"/>
      <c r="L130" s="226"/>
      <c r="M130" s="221"/>
      <c r="N130" s="172" t="s">
        <v>132</v>
      </c>
    </row>
    <row r="131" spans="1:14" s="58" customFormat="1" ht="42.75" customHeight="1">
      <c r="A131" s="157"/>
      <c r="B131" s="219"/>
      <c r="C131" s="155"/>
      <c r="D131" s="75" t="s">
        <v>5</v>
      </c>
      <c r="E131" s="227"/>
      <c r="F131" s="228"/>
      <c r="G131" s="228"/>
      <c r="H131" s="228"/>
      <c r="I131" s="228"/>
      <c r="J131" s="228"/>
      <c r="K131" s="228"/>
      <c r="L131" s="229"/>
      <c r="M131" s="222"/>
      <c r="N131" s="173"/>
    </row>
    <row r="132" spans="1:14" s="58" customFormat="1" ht="40.5" customHeight="1">
      <c r="A132" s="157"/>
      <c r="B132" s="219"/>
      <c r="C132" s="155"/>
      <c r="D132" s="75" t="s">
        <v>14</v>
      </c>
      <c r="E132" s="227"/>
      <c r="F132" s="228"/>
      <c r="G132" s="228"/>
      <c r="H132" s="228"/>
      <c r="I132" s="228"/>
      <c r="J132" s="228"/>
      <c r="K132" s="228"/>
      <c r="L132" s="229"/>
      <c r="M132" s="222"/>
      <c r="N132" s="173"/>
    </row>
    <row r="133" spans="1:14" s="58" customFormat="1" ht="42" customHeight="1">
      <c r="A133" s="157"/>
      <c r="B133" s="219"/>
      <c r="C133" s="155"/>
      <c r="D133" s="75" t="s">
        <v>4</v>
      </c>
      <c r="E133" s="227"/>
      <c r="F133" s="228"/>
      <c r="G133" s="228"/>
      <c r="H133" s="228"/>
      <c r="I133" s="228"/>
      <c r="J133" s="228"/>
      <c r="K133" s="228"/>
      <c r="L133" s="229"/>
      <c r="M133" s="222"/>
      <c r="N133" s="173"/>
    </row>
    <row r="134" spans="1:14" s="58" customFormat="1" ht="136.5" customHeight="1">
      <c r="A134" s="158"/>
      <c r="B134" s="220"/>
      <c r="C134" s="155"/>
      <c r="D134" s="100" t="s">
        <v>33</v>
      </c>
      <c r="E134" s="230"/>
      <c r="F134" s="231"/>
      <c r="G134" s="231"/>
      <c r="H134" s="231"/>
      <c r="I134" s="231"/>
      <c r="J134" s="231"/>
      <c r="K134" s="231"/>
      <c r="L134" s="232"/>
      <c r="M134" s="223"/>
      <c r="N134" s="174"/>
    </row>
    <row r="135" spans="1:14" s="58" customFormat="1" ht="73.5" customHeight="1">
      <c r="A135" s="130" t="s">
        <v>22</v>
      </c>
      <c r="B135" s="209" t="s">
        <v>107</v>
      </c>
      <c r="C135" s="136" t="s">
        <v>29</v>
      </c>
      <c r="D135" s="41" t="s">
        <v>0</v>
      </c>
      <c r="E135" s="233" t="s">
        <v>65</v>
      </c>
      <c r="F135" s="234"/>
      <c r="G135" s="234"/>
      <c r="H135" s="234"/>
      <c r="I135" s="234"/>
      <c r="J135" s="234"/>
      <c r="K135" s="234"/>
      <c r="L135" s="235"/>
      <c r="M135" s="212" t="s">
        <v>61</v>
      </c>
      <c r="N135" s="215"/>
    </row>
    <row r="136" spans="1:14" s="58" customFormat="1" ht="59.25" customHeight="1">
      <c r="A136" s="131"/>
      <c r="B136" s="210"/>
      <c r="C136" s="136"/>
      <c r="D136" s="40" t="s">
        <v>5</v>
      </c>
      <c r="E136" s="236"/>
      <c r="F136" s="237"/>
      <c r="G136" s="237"/>
      <c r="H136" s="237"/>
      <c r="I136" s="237"/>
      <c r="J136" s="237"/>
      <c r="K136" s="237"/>
      <c r="L136" s="238"/>
      <c r="M136" s="213"/>
      <c r="N136" s="216"/>
    </row>
    <row r="137" spans="1:14" s="58" customFormat="1" ht="78" customHeight="1">
      <c r="A137" s="131"/>
      <c r="B137" s="210"/>
      <c r="C137" s="136"/>
      <c r="D137" s="40" t="s">
        <v>14</v>
      </c>
      <c r="E137" s="236"/>
      <c r="F137" s="237"/>
      <c r="G137" s="237"/>
      <c r="H137" s="237"/>
      <c r="I137" s="237"/>
      <c r="J137" s="237"/>
      <c r="K137" s="237"/>
      <c r="L137" s="238"/>
      <c r="M137" s="213"/>
      <c r="N137" s="216"/>
    </row>
    <row r="138" spans="1:14" s="58" customFormat="1" ht="45" customHeight="1">
      <c r="A138" s="131"/>
      <c r="B138" s="210"/>
      <c r="C138" s="136"/>
      <c r="D138" s="40" t="s">
        <v>4</v>
      </c>
      <c r="E138" s="236"/>
      <c r="F138" s="237"/>
      <c r="G138" s="237"/>
      <c r="H138" s="237"/>
      <c r="I138" s="237"/>
      <c r="J138" s="237"/>
      <c r="K138" s="237"/>
      <c r="L138" s="238"/>
      <c r="M138" s="213"/>
      <c r="N138" s="216"/>
    </row>
    <row r="139" spans="1:14" s="58" customFormat="1" ht="81" customHeight="1">
      <c r="A139" s="132"/>
      <c r="B139" s="211"/>
      <c r="C139" s="136"/>
      <c r="D139" s="56" t="s">
        <v>33</v>
      </c>
      <c r="E139" s="239"/>
      <c r="F139" s="240"/>
      <c r="G139" s="240"/>
      <c r="H139" s="240"/>
      <c r="I139" s="240"/>
      <c r="J139" s="240"/>
      <c r="K139" s="240"/>
      <c r="L139" s="241"/>
      <c r="M139" s="214"/>
      <c r="N139" s="217"/>
    </row>
    <row r="140" spans="1:14" s="58" customFormat="1" ht="32.25" customHeight="1">
      <c r="A140" s="143" t="s">
        <v>42</v>
      </c>
      <c r="B140" s="144"/>
      <c r="C140" s="145"/>
      <c r="D140" s="61" t="s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/>
      <c r="K140" s="63">
        <v>0</v>
      </c>
      <c r="L140" s="63">
        <v>0</v>
      </c>
      <c r="M140" s="195"/>
      <c r="N140" s="195"/>
    </row>
    <row r="141" spans="1:14" s="58" customFormat="1" ht="42" customHeight="1">
      <c r="A141" s="65"/>
      <c r="B141" s="70"/>
      <c r="C141" s="66"/>
      <c r="D141" s="67" t="s">
        <v>5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/>
      <c r="K141" s="62">
        <v>0</v>
      </c>
      <c r="L141" s="62">
        <v>0</v>
      </c>
      <c r="M141" s="196"/>
      <c r="N141" s="196"/>
    </row>
    <row r="142" spans="1:14" s="58" customFormat="1" ht="34.5" customHeight="1">
      <c r="A142" s="65"/>
      <c r="B142" s="70"/>
      <c r="C142" s="66"/>
      <c r="D142" s="67" t="s">
        <v>14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/>
      <c r="K142" s="62">
        <v>0</v>
      </c>
      <c r="L142" s="62">
        <v>0</v>
      </c>
      <c r="M142" s="196"/>
      <c r="N142" s="196"/>
    </row>
    <row r="143" spans="1:14" s="58" customFormat="1" ht="75" customHeight="1">
      <c r="A143" s="65"/>
      <c r="B143" s="70"/>
      <c r="C143" s="66"/>
      <c r="D143" s="67" t="s">
        <v>4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/>
      <c r="K143" s="62">
        <v>0</v>
      </c>
      <c r="L143" s="62">
        <v>0</v>
      </c>
      <c r="M143" s="196"/>
      <c r="N143" s="196"/>
    </row>
    <row r="144" spans="1:14" s="58" customFormat="1" ht="123" customHeight="1">
      <c r="A144" s="65"/>
      <c r="B144" s="70"/>
      <c r="C144" s="66"/>
      <c r="D144" s="33" t="s">
        <v>33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/>
      <c r="K144" s="62">
        <v>0</v>
      </c>
      <c r="L144" s="62">
        <v>0</v>
      </c>
      <c r="M144" s="197"/>
      <c r="N144" s="197"/>
    </row>
    <row r="145" spans="1:14" s="58" customFormat="1" ht="51.75" customHeight="1">
      <c r="A145" s="149" t="s">
        <v>44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1"/>
    </row>
    <row r="146" spans="1:14" s="58" customFormat="1" ht="64.5" customHeight="1">
      <c r="A146" s="156" t="s">
        <v>6</v>
      </c>
      <c r="B146" s="218" t="s">
        <v>93</v>
      </c>
      <c r="C146" s="155" t="s">
        <v>29</v>
      </c>
      <c r="D146" s="73" t="s">
        <v>0</v>
      </c>
      <c r="E146" s="224" t="s">
        <v>65</v>
      </c>
      <c r="F146" s="225"/>
      <c r="G146" s="225"/>
      <c r="H146" s="225"/>
      <c r="I146" s="225"/>
      <c r="J146" s="225"/>
      <c r="K146" s="225"/>
      <c r="L146" s="226"/>
      <c r="M146" s="221"/>
      <c r="N146" s="245" t="s">
        <v>121</v>
      </c>
    </row>
    <row r="147" spans="1:14" s="58" customFormat="1" ht="48" customHeight="1">
      <c r="A147" s="157"/>
      <c r="B147" s="219"/>
      <c r="C147" s="155"/>
      <c r="D147" s="75" t="s">
        <v>5</v>
      </c>
      <c r="E147" s="227"/>
      <c r="F147" s="228"/>
      <c r="G147" s="228"/>
      <c r="H147" s="228"/>
      <c r="I147" s="228"/>
      <c r="J147" s="228"/>
      <c r="K147" s="228"/>
      <c r="L147" s="229"/>
      <c r="M147" s="222"/>
      <c r="N147" s="246"/>
    </row>
    <row r="148" spans="1:14" s="58" customFormat="1" ht="48" customHeight="1">
      <c r="A148" s="157"/>
      <c r="B148" s="219"/>
      <c r="C148" s="155"/>
      <c r="D148" s="75" t="s">
        <v>14</v>
      </c>
      <c r="E148" s="227"/>
      <c r="F148" s="228"/>
      <c r="G148" s="228"/>
      <c r="H148" s="228"/>
      <c r="I148" s="228"/>
      <c r="J148" s="228"/>
      <c r="K148" s="228"/>
      <c r="L148" s="229"/>
      <c r="M148" s="222"/>
      <c r="N148" s="246"/>
    </row>
    <row r="149" spans="1:14" s="58" customFormat="1" ht="48" customHeight="1">
      <c r="A149" s="157"/>
      <c r="B149" s="219"/>
      <c r="C149" s="155"/>
      <c r="D149" s="75" t="s">
        <v>4</v>
      </c>
      <c r="E149" s="227"/>
      <c r="F149" s="228"/>
      <c r="G149" s="228"/>
      <c r="H149" s="228"/>
      <c r="I149" s="228"/>
      <c r="J149" s="228"/>
      <c r="K149" s="228"/>
      <c r="L149" s="229"/>
      <c r="M149" s="222"/>
      <c r="N149" s="246"/>
    </row>
    <row r="150" spans="1:14" s="58" customFormat="1" ht="34.5" customHeight="1">
      <c r="A150" s="158"/>
      <c r="B150" s="220"/>
      <c r="C150" s="155"/>
      <c r="D150" s="76" t="s">
        <v>33</v>
      </c>
      <c r="E150" s="230"/>
      <c r="F150" s="231"/>
      <c r="G150" s="231"/>
      <c r="H150" s="231"/>
      <c r="I150" s="231"/>
      <c r="J150" s="231"/>
      <c r="K150" s="231"/>
      <c r="L150" s="232"/>
      <c r="M150" s="223"/>
      <c r="N150" s="246"/>
    </row>
    <row r="151" spans="1:14" s="58" customFormat="1" ht="45" customHeight="1">
      <c r="A151" s="130" t="s">
        <v>22</v>
      </c>
      <c r="B151" s="209" t="s">
        <v>108</v>
      </c>
      <c r="C151" s="136" t="s">
        <v>29</v>
      </c>
      <c r="D151" s="41" t="s">
        <v>0</v>
      </c>
      <c r="E151" s="233" t="s">
        <v>65</v>
      </c>
      <c r="F151" s="234"/>
      <c r="G151" s="234"/>
      <c r="H151" s="234"/>
      <c r="I151" s="234"/>
      <c r="J151" s="234"/>
      <c r="K151" s="234"/>
      <c r="L151" s="235"/>
      <c r="M151" s="212" t="s">
        <v>62</v>
      </c>
      <c r="N151" s="246"/>
    </row>
    <row r="152" spans="1:14" s="58" customFormat="1" ht="42.75" customHeight="1">
      <c r="A152" s="131"/>
      <c r="B152" s="210"/>
      <c r="C152" s="136"/>
      <c r="D152" s="40" t="s">
        <v>5</v>
      </c>
      <c r="E152" s="236"/>
      <c r="F152" s="237"/>
      <c r="G152" s="237"/>
      <c r="H152" s="237"/>
      <c r="I152" s="237"/>
      <c r="J152" s="237"/>
      <c r="K152" s="237"/>
      <c r="L152" s="238"/>
      <c r="M152" s="213"/>
      <c r="N152" s="246"/>
    </row>
    <row r="153" spans="1:14" s="58" customFormat="1" ht="42" customHeight="1">
      <c r="A153" s="131"/>
      <c r="B153" s="210"/>
      <c r="C153" s="136"/>
      <c r="D153" s="40" t="s">
        <v>14</v>
      </c>
      <c r="E153" s="236"/>
      <c r="F153" s="237"/>
      <c r="G153" s="237"/>
      <c r="H153" s="237"/>
      <c r="I153" s="237"/>
      <c r="J153" s="237"/>
      <c r="K153" s="237"/>
      <c r="L153" s="238"/>
      <c r="M153" s="213"/>
      <c r="N153" s="246"/>
    </row>
    <row r="154" spans="1:14" s="58" customFormat="1" ht="42" customHeight="1">
      <c r="A154" s="131"/>
      <c r="B154" s="210"/>
      <c r="C154" s="136"/>
      <c r="D154" s="40" t="s">
        <v>4</v>
      </c>
      <c r="E154" s="236"/>
      <c r="F154" s="237"/>
      <c r="G154" s="237"/>
      <c r="H154" s="237"/>
      <c r="I154" s="237"/>
      <c r="J154" s="237"/>
      <c r="K154" s="237"/>
      <c r="L154" s="238"/>
      <c r="M154" s="213"/>
      <c r="N154" s="246"/>
    </row>
    <row r="155" spans="1:14" s="58" customFormat="1" ht="60.75" customHeight="1">
      <c r="A155" s="132"/>
      <c r="B155" s="211"/>
      <c r="C155" s="136"/>
      <c r="D155" s="56" t="s">
        <v>33</v>
      </c>
      <c r="E155" s="239"/>
      <c r="F155" s="240"/>
      <c r="G155" s="240"/>
      <c r="H155" s="240"/>
      <c r="I155" s="240"/>
      <c r="J155" s="240"/>
      <c r="K155" s="240"/>
      <c r="L155" s="241"/>
      <c r="M155" s="214"/>
      <c r="N155" s="246"/>
    </row>
    <row r="156" spans="1:14" s="58" customFormat="1" ht="27.75" customHeight="1">
      <c r="A156" s="130" t="s">
        <v>23</v>
      </c>
      <c r="B156" s="209" t="s">
        <v>109</v>
      </c>
      <c r="C156" s="136" t="s">
        <v>29</v>
      </c>
      <c r="D156" s="41" t="s">
        <v>0</v>
      </c>
      <c r="E156" s="233" t="s">
        <v>65</v>
      </c>
      <c r="F156" s="234"/>
      <c r="G156" s="234"/>
      <c r="H156" s="234"/>
      <c r="I156" s="234"/>
      <c r="J156" s="234"/>
      <c r="K156" s="234"/>
      <c r="L156" s="235"/>
      <c r="M156" s="212" t="s">
        <v>63</v>
      </c>
      <c r="N156" s="246"/>
    </row>
    <row r="157" spans="1:14" s="58" customFormat="1" ht="58.5" customHeight="1">
      <c r="A157" s="131"/>
      <c r="B157" s="210"/>
      <c r="C157" s="136"/>
      <c r="D157" s="40" t="s">
        <v>5</v>
      </c>
      <c r="E157" s="236"/>
      <c r="F157" s="237"/>
      <c r="G157" s="237"/>
      <c r="H157" s="237"/>
      <c r="I157" s="237"/>
      <c r="J157" s="237"/>
      <c r="K157" s="237"/>
      <c r="L157" s="238"/>
      <c r="M157" s="213"/>
      <c r="N157" s="246"/>
    </row>
    <row r="158" spans="1:14" s="58" customFormat="1" ht="57" customHeight="1">
      <c r="A158" s="131"/>
      <c r="B158" s="210"/>
      <c r="C158" s="136"/>
      <c r="D158" s="40" t="s">
        <v>14</v>
      </c>
      <c r="E158" s="236"/>
      <c r="F158" s="237"/>
      <c r="G158" s="237"/>
      <c r="H158" s="237"/>
      <c r="I158" s="237"/>
      <c r="J158" s="237"/>
      <c r="K158" s="237"/>
      <c r="L158" s="238"/>
      <c r="M158" s="213"/>
      <c r="N158" s="246"/>
    </row>
    <row r="159" spans="1:14" s="58" customFormat="1" ht="78" customHeight="1">
      <c r="A159" s="131"/>
      <c r="B159" s="210"/>
      <c r="C159" s="136"/>
      <c r="D159" s="40" t="s">
        <v>4</v>
      </c>
      <c r="E159" s="236"/>
      <c r="F159" s="237"/>
      <c r="G159" s="237"/>
      <c r="H159" s="237"/>
      <c r="I159" s="237"/>
      <c r="J159" s="237"/>
      <c r="K159" s="237"/>
      <c r="L159" s="238"/>
      <c r="M159" s="213"/>
      <c r="N159" s="246"/>
    </row>
    <row r="160" spans="1:14" s="58" customFormat="1" ht="137.25" customHeight="1">
      <c r="A160" s="132"/>
      <c r="B160" s="211"/>
      <c r="C160" s="136"/>
      <c r="D160" s="56" t="s">
        <v>33</v>
      </c>
      <c r="E160" s="239"/>
      <c r="F160" s="240"/>
      <c r="G160" s="240"/>
      <c r="H160" s="240"/>
      <c r="I160" s="240"/>
      <c r="J160" s="240"/>
      <c r="K160" s="240"/>
      <c r="L160" s="241"/>
      <c r="M160" s="214"/>
      <c r="N160" s="247"/>
    </row>
    <row r="161" spans="1:14" s="58" customFormat="1" ht="63.75" customHeight="1">
      <c r="A161" s="143" t="s">
        <v>42</v>
      </c>
      <c r="B161" s="144"/>
      <c r="C161" s="145"/>
      <c r="D161" s="61" t="s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/>
      <c r="K161" s="63">
        <v>0</v>
      </c>
      <c r="L161" s="63">
        <v>0</v>
      </c>
      <c r="M161" s="195"/>
      <c r="N161" s="195"/>
    </row>
    <row r="162" spans="1:14" s="58" customFormat="1" ht="54" customHeight="1">
      <c r="A162" s="68"/>
      <c r="B162" s="71"/>
      <c r="C162" s="72"/>
      <c r="D162" s="67" t="s">
        <v>5</v>
      </c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/>
      <c r="K162" s="62">
        <v>0</v>
      </c>
      <c r="L162" s="62">
        <v>0</v>
      </c>
      <c r="M162" s="196"/>
      <c r="N162" s="196"/>
    </row>
    <row r="163" spans="1:14" s="58" customFormat="1" ht="47.25" customHeight="1">
      <c r="A163" s="68"/>
      <c r="B163" s="71"/>
      <c r="C163" s="72"/>
      <c r="D163" s="67" t="s">
        <v>14</v>
      </c>
      <c r="E163" s="62">
        <v>0</v>
      </c>
      <c r="F163" s="62">
        <v>0</v>
      </c>
      <c r="G163" s="62">
        <v>0</v>
      </c>
      <c r="H163" s="62">
        <v>0</v>
      </c>
      <c r="I163" s="62">
        <v>0</v>
      </c>
      <c r="J163" s="62"/>
      <c r="K163" s="62">
        <v>0</v>
      </c>
      <c r="L163" s="62">
        <v>0</v>
      </c>
      <c r="M163" s="196"/>
      <c r="N163" s="196"/>
    </row>
    <row r="164" spans="1:14" s="58" customFormat="1" ht="39" customHeight="1">
      <c r="A164" s="68"/>
      <c r="B164" s="71"/>
      <c r="C164" s="72"/>
      <c r="D164" s="67" t="s">
        <v>4</v>
      </c>
      <c r="E164" s="62">
        <v>0</v>
      </c>
      <c r="F164" s="62">
        <v>0</v>
      </c>
      <c r="G164" s="62">
        <v>0</v>
      </c>
      <c r="H164" s="62">
        <v>0</v>
      </c>
      <c r="I164" s="62">
        <v>0</v>
      </c>
      <c r="J164" s="62"/>
      <c r="K164" s="62">
        <v>0</v>
      </c>
      <c r="L164" s="62">
        <v>0</v>
      </c>
      <c r="M164" s="196"/>
      <c r="N164" s="196"/>
    </row>
    <row r="165" spans="1:14" s="58" customFormat="1" ht="39.75" customHeight="1">
      <c r="A165" s="68"/>
      <c r="B165" s="71"/>
      <c r="C165" s="72"/>
      <c r="D165" s="33" t="s">
        <v>33</v>
      </c>
      <c r="E165" s="62">
        <v>0</v>
      </c>
      <c r="F165" s="62">
        <v>0</v>
      </c>
      <c r="G165" s="62">
        <v>0</v>
      </c>
      <c r="H165" s="62">
        <v>0</v>
      </c>
      <c r="I165" s="62">
        <v>0</v>
      </c>
      <c r="J165" s="62"/>
      <c r="K165" s="62">
        <v>0</v>
      </c>
      <c r="L165" s="62">
        <v>0</v>
      </c>
      <c r="M165" s="197"/>
      <c r="N165" s="197"/>
    </row>
    <row r="166" spans="1:14" s="58" customFormat="1" ht="27.75" customHeight="1">
      <c r="A166" s="242" t="s">
        <v>45</v>
      </c>
      <c r="B166" s="243"/>
      <c r="C166" s="244"/>
      <c r="D166" s="90" t="s">
        <v>0</v>
      </c>
      <c r="E166" s="102">
        <v>124979</v>
      </c>
      <c r="F166" s="102">
        <f>SUM(F168+F169)</f>
        <v>795538.6000000001</v>
      </c>
      <c r="G166" s="102">
        <f>SUM(G168+G169)</f>
        <v>147053.3</v>
      </c>
      <c r="H166" s="102">
        <f>SUM(H168+H169)</f>
        <v>143170.7</v>
      </c>
      <c r="I166" s="102">
        <f>SUM(I168+I169)</f>
        <v>165366.71</v>
      </c>
      <c r="J166" s="102"/>
      <c r="K166" s="102">
        <f>SUM(K168+K169)</f>
        <v>167376.7</v>
      </c>
      <c r="L166" s="102">
        <f>SUM(L168+L169)</f>
        <v>172571.19</v>
      </c>
      <c r="M166" s="248"/>
      <c r="N166" s="248"/>
    </row>
    <row r="167" spans="1:14" s="58" customFormat="1" ht="42" customHeight="1">
      <c r="A167" s="92"/>
      <c r="B167" s="93"/>
      <c r="C167" s="94"/>
      <c r="D167" s="95" t="s">
        <v>5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/>
      <c r="K167" s="91">
        <v>0</v>
      </c>
      <c r="L167" s="91">
        <v>0</v>
      </c>
      <c r="M167" s="249"/>
      <c r="N167" s="249"/>
    </row>
    <row r="168" spans="1:14" s="58" customFormat="1" ht="42" customHeight="1">
      <c r="A168" s="92"/>
      <c r="B168" s="93"/>
      <c r="C168" s="94"/>
      <c r="D168" s="95" t="s">
        <v>14</v>
      </c>
      <c r="E168" s="91">
        <v>55570</v>
      </c>
      <c r="F168" s="91">
        <f aca="true" t="shared" si="6" ref="F168:I169">SUM(F73+F94+F110+F126)</f>
        <v>364395.60000000003</v>
      </c>
      <c r="G168" s="91">
        <f t="shared" si="6"/>
        <v>64466.7</v>
      </c>
      <c r="H168" s="91">
        <f t="shared" si="6"/>
        <v>65577</v>
      </c>
      <c r="I168" s="91">
        <f t="shared" si="6"/>
        <v>75141</v>
      </c>
      <c r="J168" s="91"/>
      <c r="K168" s="91">
        <f>SUM(K73+K94+K110+K126)</f>
        <v>77147</v>
      </c>
      <c r="L168" s="91">
        <f>SUM(L73+L94+L110+L126)</f>
        <v>82063.9</v>
      </c>
      <c r="M168" s="249"/>
      <c r="N168" s="249"/>
    </row>
    <row r="169" spans="1:14" s="58" customFormat="1" ht="43.5" customHeight="1">
      <c r="A169" s="96"/>
      <c r="B169" s="97"/>
      <c r="C169" s="98"/>
      <c r="D169" s="95" t="s">
        <v>4</v>
      </c>
      <c r="E169" s="91">
        <v>72017.1</v>
      </c>
      <c r="F169" s="91">
        <f t="shared" si="6"/>
        <v>431143</v>
      </c>
      <c r="G169" s="91">
        <f t="shared" si="6"/>
        <v>82586.6</v>
      </c>
      <c r="H169" s="91">
        <f t="shared" si="6"/>
        <v>77593.7</v>
      </c>
      <c r="I169" s="91">
        <f t="shared" si="6"/>
        <v>90225.70999999999</v>
      </c>
      <c r="J169" s="91"/>
      <c r="K169" s="91">
        <f>SUM(K74+K95+K111+K127)</f>
        <v>90229.7</v>
      </c>
      <c r="L169" s="91">
        <f>SUM(L74+L95+L111+L127)</f>
        <v>90507.29</v>
      </c>
      <c r="M169" s="249"/>
      <c r="N169" s="249"/>
    </row>
    <row r="170" spans="1:14" s="58" customFormat="1" ht="27.75" customHeight="1">
      <c r="A170" s="96"/>
      <c r="B170" s="97"/>
      <c r="C170" s="98"/>
      <c r="D170" s="99" t="s">
        <v>33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/>
      <c r="K170" s="91">
        <v>0</v>
      </c>
      <c r="L170" s="91">
        <v>0</v>
      </c>
      <c r="M170" s="250"/>
      <c r="N170" s="250"/>
    </row>
    <row r="171" spans="1:14" ht="15">
      <c r="A171" s="13"/>
      <c r="B171" s="198"/>
      <c r="C171" s="198"/>
      <c r="D171" s="20"/>
      <c r="N171" s="11"/>
    </row>
    <row r="172" ht="12.75">
      <c r="N172" s="11"/>
    </row>
    <row r="173" ht="12.75">
      <c r="N173" s="11"/>
    </row>
    <row r="174" ht="12.75">
      <c r="N174" s="11"/>
    </row>
    <row r="175" ht="12.75">
      <c r="N175" s="11"/>
    </row>
    <row r="176" ht="12.75">
      <c r="N176" s="11"/>
    </row>
    <row r="177" ht="12.75">
      <c r="N177" s="11"/>
    </row>
    <row r="178" ht="12.75">
      <c r="N178" s="11"/>
    </row>
    <row r="179" ht="12.75">
      <c r="N179" s="11"/>
    </row>
    <row r="180" ht="12.75">
      <c r="N180" s="11"/>
    </row>
    <row r="181" ht="12.75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</sheetData>
  <sheetProtection/>
  <mergeCells count="166">
    <mergeCell ref="A66:A70"/>
    <mergeCell ref="B66:B70"/>
    <mergeCell ref="C66:C70"/>
    <mergeCell ref="M66:M70"/>
    <mergeCell ref="N66:N70"/>
    <mergeCell ref="M166:M170"/>
    <mergeCell ref="E151:L155"/>
    <mergeCell ref="A146:A150"/>
    <mergeCell ref="B146:B150"/>
    <mergeCell ref="C146:C150"/>
    <mergeCell ref="B156:B160"/>
    <mergeCell ref="C156:C160"/>
    <mergeCell ref="M156:M160"/>
    <mergeCell ref="M161:M165"/>
    <mergeCell ref="N161:N165"/>
    <mergeCell ref="A161:C161"/>
    <mergeCell ref="E156:L160"/>
    <mergeCell ref="A166:C166"/>
    <mergeCell ref="N146:N160"/>
    <mergeCell ref="A151:A155"/>
    <mergeCell ref="B151:B155"/>
    <mergeCell ref="C151:C155"/>
    <mergeCell ref="M151:M155"/>
    <mergeCell ref="M146:M150"/>
    <mergeCell ref="E146:L150"/>
    <mergeCell ref="N166:N170"/>
    <mergeCell ref="A156:A160"/>
    <mergeCell ref="A145:N145"/>
    <mergeCell ref="A135:A139"/>
    <mergeCell ref="B135:B139"/>
    <mergeCell ref="C135:C139"/>
    <mergeCell ref="M135:M139"/>
    <mergeCell ref="N135:N139"/>
    <mergeCell ref="M140:M144"/>
    <mergeCell ref="N140:N144"/>
    <mergeCell ref="A140:C140"/>
    <mergeCell ref="E135:L139"/>
    <mergeCell ref="A129:N129"/>
    <mergeCell ref="A130:A134"/>
    <mergeCell ref="B130:B134"/>
    <mergeCell ref="C130:C134"/>
    <mergeCell ref="M130:M134"/>
    <mergeCell ref="N130:N134"/>
    <mergeCell ref="E130:L134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C98:C102"/>
    <mergeCell ref="A103:A107"/>
    <mergeCell ref="B103:B107"/>
    <mergeCell ref="C103:C107"/>
    <mergeCell ref="M103:M107"/>
    <mergeCell ref="N103:N107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H3:N3"/>
    <mergeCell ref="I9:J9"/>
    <mergeCell ref="N71:N75"/>
    <mergeCell ref="B171:C171"/>
    <mergeCell ref="N46:N50"/>
    <mergeCell ref="B46:B50"/>
    <mergeCell ref="M56:M60"/>
    <mergeCell ref="M87:M91"/>
    <mergeCell ref="C56:C60"/>
    <mergeCell ref="H4:N4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F7:F8"/>
    <mergeCell ref="E7:E8"/>
    <mergeCell ref="M26:M30"/>
    <mergeCell ref="B5:M5"/>
    <mergeCell ref="B11:B15"/>
    <mergeCell ref="M16:M20"/>
    <mergeCell ref="M7:M8"/>
    <mergeCell ref="C16:C20"/>
    <mergeCell ref="M41:M45"/>
    <mergeCell ref="M51:M55"/>
    <mergeCell ref="N56:N60"/>
    <mergeCell ref="N77:N81"/>
    <mergeCell ref="M46:M50"/>
    <mergeCell ref="M82:M86"/>
    <mergeCell ref="M61:M65"/>
    <mergeCell ref="A21:A25"/>
    <mergeCell ref="B21:B25"/>
    <mergeCell ref="C21:C25"/>
    <mergeCell ref="N21:N25"/>
    <mergeCell ref="M21:M25"/>
    <mergeCell ref="M31:M35"/>
    <mergeCell ref="B26:B30"/>
    <mergeCell ref="A113:N113"/>
    <mergeCell ref="B114:B118"/>
    <mergeCell ref="C114:C118"/>
    <mergeCell ref="A114:A118"/>
    <mergeCell ref="M114:M118"/>
    <mergeCell ref="N114:N118"/>
    <mergeCell ref="A119:A123"/>
    <mergeCell ref="B119:B123"/>
    <mergeCell ref="C119:C123"/>
    <mergeCell ref="M119:M123"/>
    <mergeCell ref="N119:N123"/>
    <mergeCell ref="A124:C124"/>
    <mergeCell ref="M124:M128"/>
    <mergeCell ref="N124:N128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Борзова А.В.</cp:lastModifiedBy>
  <cp:lastPrinted>2021-11-10T07:07:45Z</cp:lastPrinted>
  <dcterms:created xsi:type="dcterms:W3CDTF">2013-07-01T10:04:32Z</dcterms:created>
  <dcterms:modified xsi:type="dcterms:W3CDTF">2022-06-06T11:59:46Z</dcterms:modified>
  <cp:category/>
  <cp:version/>
  <cp:contentType/>
  <cp:contentStatus/>
</cp:coreProperties>
</file>