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</sheets>
  <definedNames>
    <definedName name="_xlnm.Print_Area" localSheetId="0">'Приложение 6'!$A$1:$O$118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L60" i="1"/>
  <c r="H60" i="1"/>
  <c r="H56" i="1"/>
  <c r="N50" i="1"/>
  <c r="H36" i="1"/>
  <c r="N6" i="1"/>
  <c r="M10" i="1"/>
  <c r="L10" i="1"/>
  <c r="K10" i="1"/>
  <c r="J10" i="1"/>
  <c r="I10" i="1"/>
  <c r="I111" i="1" l="1"/>
  <c r="J111" i="1"/>
  <c r="K111" i="1"/>
  <c r="L111" i="1"/>
  <c r="M111" i="1"/>
  <c r="H112" i="1"/>
  <c r="H113" i="1"/>
  <c r="H114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M105" i="1"/>
  <c r="L105" i="1"/>
  <c r="K105" i="1"/>
  <c r="J105" i="1"/>
  <c r="I105" i="1"/>
  <c r="M104" i="1"/>
  <c r="L104" i="1"/>
  <c r="K104" i="1"/>
  <c r="J104" i="1"/>
  <c r="I104" i="1"/>
  <c r="M103" i="1"/>
  <c r="L103" i="1"/>
  <c r="K103" i="1"/>
  <c r="J103" i="1"/>
  <c r="H103" i="1" s="1"/>
  <c r="I103" i="1"/>
  <c r="H101" i="1"/>
  <c r="H100" i="1"/>
  <c r="H99" i="1"/>
  <c r="M98" i="1"/>
  <c r="L98" i="1"/>
  <c r="K98" i="1"/>
  <c r="J98" i="1"/>
  <c r="I98" i="1"/>
  <c r="I102" i="1" l="1"/>
  <c r="K115" i="1"/>
  <c r="M115" i="1"/>
  <c r="M102" i="1"/>
  <c r="K102" i="1"/>
  <c r="H104" i="1"/>
  <c r="H117" i="1"/>
  <c r="L115" i="1"/>
  <c r="H116" i="1"/>
  <c r="H118" i="1"/>
  <c r="H111" i="1"/>
  <c r="I115" i="1"/>
  <c r="J115" i="1"/>
  <c r="L102" i="1"/>
  <c r="H105" i="1"/>
  <c r="H98" i="1"/>
  <c r="J102" i="1"/>
  <c r="H102" i="1" l="1"/>
  <c r="H115" i="1"/>
  <c r="M60" i="1" l="1"/>
  <c r="H52" i="1"/>
  <c r="M59" i="1"/>
  <c r="H12" i="1" l="1"/>
  <c r="H11" i="1"/>
  <c r="H10" i="1" s="1"/>
  <c r="H8" i="1"/>
  <c r="H9" i="1"/>
  <c r="H7" i="1"/>
  <c r="I6" i="1"/>
  <c r="J6" i="1"/>
  <c r="K6" i="1"/>
  <c r="L6" i="1"/>
  <c r="M6" i="1"/>
  <c r="H6" i="1" l="1"/>
  <c r="E23" i="1"/>
  <c r="M30" i="1" l="1"/>
  <c r="L30" i="1"/>
  <c r="K30" i="1"/>
  <c r="J30" i="1"/>
  <c r="I30" i="1"/>
  <c r="M29" i="1"/>
  <c r="L29" i="1"/>
  <c r="K29" i="1"/>
  <c r="J29" i="1"/>
  <c r="I29" i="1"/>
  <c r="M28" i="1"/>
  <c r="L28" i="1"/>
  <c r="L27" i="1" s="1"/>
  <c r="K28" i="1"/>
  <c r="J28" i="1"/>
  <c r="I28" i="1"/>
  <c r="H26" i="1"/>
  <c r="H30" i="1" s="1"/>
  <c r="H25" i="1"/>
  <c r="H29" i="1" s="1"/>
  <c r="H24" i="1"/>
  <c r="H28" i="1" s="1"/>
  <c r="M23" i="1"/>
  <c r="L23" i="1"/>
  <c r="K23" i="1"/>
  <c r="J23" i="1"/>
  <c r="J27" i="1" l="1"/>
  <c r="K27" i="1"/>
  <c r="M27" i="1"/>
  <c r="I27" i="1"/>
  <c r="H27" i="1"/>
  <c r="H23" i="1"/>
  <c r="J92" i="1" l="1"/>
  <c r="K92" i="1"/>
  <c r="L92" i="1"/>
  <c r="M92" i="1"/>
  <c r="I92" i="1"/>
  <c r="J91" i="1"/>
  <c r="K91" i="1"/>
  <c r="L91" i="1"/>
  <c r="M91" i="1"/>
  <c r="I91" i="1"/>
  <c r="J90" i="1"/>
  <c r="K90" i="1"/>
  <c r="L90" i="1"/>
  <c r="M90" i="1"/>
  <c r="I90" i="1"/>
  <c r="H88" i="1"/>
  <c r="H87" i="1"/>
  <c r="H86" i="1"/>
  <c r="M85" i="1"/>
  <c r="L85" i="1"/>
  <c r="K85" i="1"/>
  <c r="J85" i="1"/>
  <c r="I85" i="1"/>
  <c r="I72" i="1"/>
  <c r="J72" i="1"/>
  <c r="H73" i="1"/>
  <c r="H74" i="1"/>
  <c r="H75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K68" i="1"/>
  <c r="H69" i="1"/>
  <c r="H70" i="1"/>
  <c r="H71" i="1"/>
  <c r="I50" i="1"/>
  <c r="J50" i="1"/>
  <c r="K50" i="1"/>
  <c r="L50" i="1"/>
  <c r="M50" i="1"/>
  <c r="H51" i="1"/>
  <c r="H53" i="1"/>
  <c r="I54" i="1"/>
  <c r="J54" i="1"/>
  <c r="K54" i="1"/>
  <c r="L54" i="1"/>
  <c r="M54" i="1"/>
  <c r="H55" i="1"/>
  <c r="H57" i="1"/>
  <c r="I59" i="1"/>
  <c r="J59" i="1"/>
  <c r="K59" i="1"/>
  <c r="L59" i="1"/>
  <c r="I60" i="1"/>
  <c r="J60" i="1"/>
  <c r="K60" i="1"/>
  <c r="I61" i="1"/>
  <c r="J61" i="1"/>
  <c r="K61" i="1"/>
  <c r="L61" i="1"/>
  <c r="M61" i="1"/>
  <c r="M58" i="1" s="1"/>
  <c r="H90" i="1" l="1"/>
  <c r="L89" i="1"/>
  <c r="K89" i="1"/>
  <c r="J89" i="1"/>
  <c r="H72" i="1"/>
  <c r="H85" i="1"/>
  <c r="M89" i="1"/>
  <c r="H92" i="1"/>
  <c r="I89" i="1"/>
  <c r="H91" i="1"/>
  <c r="H68" i="1"/>
  <c r="H77" i="1"/>
  <c r="H78" i="1"/>
  <c r="L76" i="1"/>
  <c r="K76" i="1"/>
  <c r="J76" i="1"/>
  <c r="H79" i="1"/>
  <c r="M76" i="1"/>
  <c r="I76" i="1"/>
  <c r="J58" i="1"/>
  <c r="H50" i="1"/>
  <c r="I58" i="1"/>
  <c r="H54" i="1"/>
  <c r="H61" i="1"/>
  <c r="L58" i="1"/>
  <c r="H58" i="1" s="1"/>
  <c r="K58" i="1"/>
  <c r="H59" i="1"/>
  <c r="H76" i="1" l="1"/>
  <c r="H89" i="1"/>
  <c r="H37" i="1" l="1"/>
  <c r="H39" i="1"/>
  <c r="H38" i="1" l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H43" i="1"/>
  <c r="H41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I36" i="1"/>
  <c r="J36" i="1"/>
  <c r="K36" i="1"/>
  <c r="L36" i="1"/>
  <c r="M36" i="1"/>
  <c r="H14" i="1" l="1"/>
  <c r="J14" i="1"/>
  <c r="L40" i="1"/>
  <c r="M40" i="1"/>
  <c r="L14" i="1"/>
  <c r="J40" i="1"/>
  <c r="K14" i="1"/>
  <c r="M14" i="1"/>
  <c r="K40" i="1"/>
  <c r="I14" i="1"/>
  <c r="I40" i="1"/>
  <c r="H42" i="1"/>
  <c r="H40" i="1" s="1"/>
</calcChain>
</file>

<file path=xl/sharedStrings.xml><?xml version="1.0" encoding="utf-8"?>
<sst xmlns="http://schemas.openxmlformats.org/spreadsheetml/2006/main" count="261" uniqueCount="52">
  <si>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</si>
  <si>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</si>
  <si>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</si>
  <si>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</si>
  <si>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</si>
  <si>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</si>
  <si>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</si>
  <si>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</si>
  <si>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</si>
  <si>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</si>
  <si>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</si>
  <si>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</si>
  <si>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</si>
  <si>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</si>
  <si>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</si>
  <si>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</si>
  <si>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</si>
  <si>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</si>
  <si>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</si>
  <si>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</si>
  <si>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</si>
  <si>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</si>
  <si>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</si>
  <si>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</si>
  <si>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</si>
  <si>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</si>
  <si>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</si>
  <si>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</si>
  <si>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</si>
  <si>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</si>
  <si>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</si>
  <si>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</si>
  <si>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</si>
  <si>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</si>
  <si>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</si>
  <si>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</si>
  <si>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</si>
  <si>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</si>
  <si>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</si>
  <si>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</si>
  <si>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</si>
  <si>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</si>
  <si>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</si>
  <si>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Строительство крытого футбольного манежа по адресу: Московская область, г. Домодедово, мкр. Северный, ул. 1-я Коммунистическая (ПИР и строительство)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</si>
  <si>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 и строительство)</t>
  </si>
  <si>
    <t>2024-2025</t>
  </si>
  <si>
    <t>2023-2025</t>
  </si>
  <si>
    <t>230 посадочных мест</t>
  </si>
  <si>
    <t>Адресный перечень объектов муниципальной собственности, финансирование которых предусмотрено мероприятием  1.51 «Строительство крытого футбольного манежа по адресу: Московская область, г. Домодедово, мкр. Северный, ул. 1-я Коммунистическая (ПИР и строительство)» подпрограммы 5 "Строительство (реконструкция) объектов физической культуры и спорта" </t>
  </si>
  <si>
    <t>Адресный перечень объектов муниципальной собственности, финансирование которых предусмотрено мероприятием  P5.6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</si>
  <si>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2022-2024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</si>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</sst>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2" fillId="0" borderId="3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2" fillId="0" borderId="2" xfId="0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1" xfId="0" applyFont="1" applyBorder="1"/>
    <xf numFmtId="0" fontId="7" fillId="0" borderId="1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2" fillId="0" borderId="3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0" borderId="6" xfId="1" applyFont="1" applyBorder="1" applyAlignment="1">
      <alignment horizontal="center" vertical="top" wrapText="1"/>
    </xf>
    <xf numFmtId="165" fontId="2" fillId="0" borderId="4" xfId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zoomScaleNormal="100" workbookViewId="0">
      <selection activeCell="K5" sqref="K5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30" customWidth="1"/>
    <col min="9" max="9" width="13.7109375" style="30" customWidth="1"/>
    <col min="10" max="10" width="12.28515625" style="30" customWidth="1"/>
    <col min="11" max="11" width="13.5703125" style="30" customWidth="1"/>
    <col min="12" max="12" width="11.140625" style="30" customWidth="1"/>
    <col min="13" max="13" width="14.140625" style="30" customWidth="1"/>
    <col min="14" max="14" width="15.7109375" customWidth="1"/>
    <col min="15" max="15" width="19.85546875" customWidth="1"/>
  </cols>
  <sheetData>
    <row r="1" spans="1:15" ht="18" customHeight="1" x14ac:dyDescent="0.2">
      <c r="A1" s="9"/>
      <c r="B1" s="41"/>
      <c r="C1" s="11"/>
      <c r="D1" s="11"/>
      <c r="E1" s="11"/>
      <c r="F1" s="11"/>
      <c r="G1" s="42"/>
      <c r="H1" s="43"/>
      <c r="I1" s="43"/>
      <c r="J1" s="43"/>
      <c r="K1" s="43"/>
      <c r="L1" s="43"/>
      <c r="M1" s="43"/>
      <c r="N1" s="9"/>
      <c r="O1" s="13"/>
    </row>
    <row r="2" spans="1:15" ht="42.75" customHeight="1" x14ac:dyDescent="0.2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ht="55.5" customHeight="1" x14ac:dyDescent="0.2">
      <c r="A3" s="46" t="s">
        <v>21</v>
      </c>
      <c r="B3" s="46" t="s">
        <v>20</v>
      </c>
      <c r="C3" s="46" t="s">
        <v>19</v>
      </c>
      <c r="D3" s="46" t="s">
        <v>18</v>
      </c>
      <c r="E3" s="46" t="s">
        <v>17</v>
      </c>
      <c r="F3" s="46" t="s">
        <v>29</v>
      </c>
      <c r="G3" s="67" t="s">
        <v>16</v>
      </c>
      <c r="H3" s="69" t="s">
        <v>15</v>
      </c>
      <c r="I3" s="70"/>
      <c r="J3" s="70"/>
      <c r="K3" s="70"/>
      <c r="L3" s="70"/>
      <c r="M3" s="71"/>
      <c r="N3" s="46" t="s">
        <v>14</v>
      </c>
      <c r="O3" s="46" t="s">
        <v>13</v>
      </c>
    </row>
    <row r="4" spans="1:15" ht="52.5" customHeight="1" x14ac:dyDescent="0.2">
      <c r="A4" s="48"/>
      <c r="B4" s="48"/>
      <c r="C4" s="48"/>
      <c r="D4" s="48"/>
      <c r="E4" s="48"/>
      <c r="F4" s="48"/>
      <c r="G4" s="68"/>
      <c r="H4" s="25" t="s">
        <v>3</v>
      </c>
      <c r="I4" s="26" t="s">
        <v>12</v>
      </c>
      <c r="J4" s="26" t="s">
        <v>11</v>
      </c>
      <c r="K4" s="26" t="s">
        <v>10</v>
      </c>
      <c r="L4" s="26" t="s">
        <v>9</v>
      </c>
      <c r="M4" s="26" t="s">
        <v>8</v>
      </c>
      <c r="N4" s="72"/>
      <c r="O4" s="48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27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7">
        <v>14</v>
      </c>
      <c r="O5" s="7">
        <v>15</v>
      </c>
    </row>
    <row r="6" spans="1:15" ht="27.75" customHeight="1" x14ac:dyDescent="0.2">
      <c r="A6" s="46" t="s">
        <v>7</v>
      </c>
      <c r="B6" s="49" t="s">
        <v>6</v>
      </c>
      <c r="C6" s="52" t="s">
        <v>45</v>
      </c>
      <c r="D6" s="52">
        <v>190</v>
      </c>
      <c r="E6" s="83">
        <v>260000</v>
      </c>
      <c r="F6" s="52">
        <v>0</v>
      </c>
      <c r="G6" s="6" t="s">
        <v>4</v>
      </c>
      <c r="H6" s="15">
        <f t="shared" ref="H6:L6" si="0">SUM(H7:H9)</f>
        <v>50000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>SUM(M7:M9)</f>
        <v>50000</v>
      </c>
      <c r="N6" s="15">
        <f>SUM(E6-H6)</f>
        <v>210000</v>
      </c>
      <c r="O6" s="38"/>
    </row>
    <row r="7" spans="1:15" ht="38.25" customHeight="1" x14ac:dyDescent="0.2">
      <c r="A7" s="47"/>
      <c r="B7" s="50"/>
      <c r="C7" s="76"/>
      <c r="D7" s="76"/>
      <c r="E7" s="84"/>
      <c r="F7" s="76"/>
      <c r="G7" s="6" t="s">
        <v>2</v>
      </c>
      <c r="H7" s="15">
        <f>SUM(I7:M7)</f>
        <v>32800</v>
      </c>
      <c r="I7" s="15">
        <v>0</v>
      </c>
      <c r="J7" s="15">
        <v>0</v>
      </c>
      <c r="K7" s="15">
        <v>0</v>
      </c>
      <c r="L7" s="15">
        <v>0</v>
      </c>
      <c r="M7" s="15">
        <v>32800</v>
      </c>
      <c r="N7" s="15">
        <v>137760</v>
      </c>
      <c r="O7" s="74" t="s">
        <v>28</v>
      </c>
    </row>
    <row r="8" spans="1:15" ht="46.5" customHeight="1" x14ac:dyDescent="0.2">
      <c r="A8" s="47"/>
      <c r="B8" s="50"/>
      <c r="C8" s="76"/>
      <c r="D8" s="76"/>
      <c r="E8" s="84"/>
      <c r="F8" s="76"/>
      <c r="G8" s="6" t="s">
        <v>1</v>
      </c>
      <c r="H8" s="15">
        <f t="shared" ref="H8:H9" si="1">SUM(I8:M8)</f>
        <v>17200</v>
      </c>
      <c r="I8" s="15">
        <v>0</v>
      </c>
      <c r="J8" s="15">
        <v>0</v>
      </c>
      <c r="K8" s="15">
        <v>0</v>
      </c>
      <c r="L8" s="15">
        <v>0</v>
      </c>
      <c r="M8" s="15">
        <v>17200</v>
      </c>
      <c r="N8" s="15">
        <v>72240</v>
      </c>
      <c r="O8" s="75"/>
    </row>
    <row r="9" spans="1:15" ht="32.25" customHeight="1" x14ac:dyDescent="0.2">
      <c r="A9" s="48"/>
      <c r="B9" s="51"/>
      <c r="C9" s="75"/>
      <c r="D9" s="75"/>
      <c r="E9" s="85"/>
      <c r="F9" s="75"/>
      <c r="G9" s="5" t="s">
        <v>0</v>
      </c>
      <c r="H9" s="15">
        <f t="shared" si="1"/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38"/>
    </row>
    <row r="10" spans="1:15" ht="17.25" customHeight="1" x14ac:dyDescent="0.2">
      <c r="A10" s="88" t="s">
        <v>25</v>
      </c>
      <c r="B10" s="49" t="s">
        <v>22</v>
      </c>
      <c r="C10" s="52" t="s">
        <v>45</v>
      </c>
      <c r="D10" s="52">
        <v>150</v>
      </c>
      <c r="E10" s="83">
        <v>233000</v>
      </c>
      <c r="F10" s="52">
        <v>0</v>
      </c>
      <c r="G10" s="6" t="s">
        <v>4</v>
      </c>
      <c r="H10" s="34">
        <f>SUM(H11:H13)</f>
        <v>50000</v>
      </c>
      <c r="I10" s="34">
        <f t="shared" ref="I10:M10" si="2">SUM(I11:I13)</f>
        <v>0</v>
      </c>
      <c r="J10" s="34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50000</v>
      </c>
      <c r="N10" s="15">
        <v>183000</v>
      </c>
      <c r="O10" s="38"/>
    </row>
    <row r="11" spans="1:15" ht="31.5" customHeight="1" x14ac:dyDescent="0.2">
      <c r="A11" s="89"/>
      <c r="B11" s="86"/>
      <c r="C11" s="76"/>
      <c r="D11" s="76"/>
      <c r="E11" s="84"/>
      <c r="F11" s="76"/>
      <c r="G11" s="6" t="s">
        <v>2</v>
      </c>
      <c r="H11" s="34">
        <f>SUM(I11:M11)</f>
        <v>32800</v>
      </c>
      <c r="I11" s="34">
        <v>0</v>
      </c>
      <c r="J11" s="34">
        <v>0</v>
      </c>
      <c r="K11" s="34">
        <v>0</v>
      </c>
      <c r="L11" s="34">
        <v>0</v>
      </c>
      <c r="M11" s="15">
        <v>32800</v>
      </c>
      <c r="N11" s="15">
        <v>120048</v>
      </c>
      <c r="O11" s="74" t="s">
        <v>28</v>
      </c>
    </row>
    <row r="12" spans="1:15" ht="45" x14ac:dyDescent="0.2">
      <c r="A12" s="89"/>
      <c r="B12" s="86"/>
      <c r="C12" s="76"/>
      <c r="D12" s="76"/>
      <c r="E12" s="84"/>
      <c r="F12" s="76"/>
      <c r="G12" s="6" t="s">
        <v>1</v>
      </c>
      <c r="H12" s="34">
        <f>SUM(I12:M12)</f>
        <v>17200</v>
      </c>
      <c r="I12" s="34">
        <v>0</v>
      </c>
      <c r="J12" s="34">
        <v>0</v>
      </c>
      <c r="K12" s="34">
        <v>0</v>
      </c>
      <c r="L12" s="34">
        <v>0</v>
      </c>
      <c r="M12" s="15">
        <v>17200</v>
      </c>
      <c r="N12" s="15">
        <v>62952</v>
      </c>
      <c r="O12" s="75"/>
    </row>
    <row r="13" spans="1:15" ht="30.75" customHeight="1" x14ac:dyDescent="0.2">
      <c r="A13" s="90"/>
      <c r="B13" s="87"/>
      <c r="C13" s="75"/>
      <c r="D13" s="75"/>
      <c r="E13" s="85"/>
      <c r="F13" s="75"/>
      <c r="G13" s="3" t="s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8"/>
    </row>
    <row r="14" spans="1:15" ht="19.5" customHeight="1" x14ac:dyDescent="0.2">
      <c r="A14" s="16"/>
      <c r="B14" s="62" t="s">
        <v>27</v>
      </c>
      <c r="C14" s="17"/>
      <c r="D14" s="17"/>
      <c r="E14" s="17"/>
      <c r="F14" s="17"/>
      <c r="G14" s="18" t="s">
        <v>4</v>
      </c>
      <c r="H14" s="29">
        <f>SUM(H15:H17)</f>
        <v>100000</v>
      </c>
      <c r="I14" s="29">
        <f t="shared" ref="I14:M14" si="3">SUM(I15:I17)</f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100000</v>
      </c>
      <c r="N14" s="2"/>
      <c r="O14" s="1"/>
    </row>
    <row r="15" spans="1:15" ht="41.25" customHeight="1" x14ac:dyDescent="0.2">
      <c r="A15" s="16"/>
      <c r="B15" s="63"/>
      <c r="C15" s="17"/>
      <c r="D15" s="17"/>
      <c r="E15" s="17"/>
      <c r="F15" s="17"/>
      <c r="G15" s="18" t="s">
        <v>2</v>
      </c>
      <c r="H15" s="29">
        <f>SUM(H7+H11)</f>
        <v>65600</v>
      </c>
      <c r="I15" s="29">
        <f t="shared" ref="I15:M15" si="4">SUM(I7+I11)</f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65600</v>
      </c>
      <c r="N15" s="2"/>
      <c r="O15" s="1"/>
    </row>
    <row r="16" spans="1:15" ht="45" customHeight="1" x14ac:dyDescent="0.2">
      <c r="A16" s="16"/>
      <c r="B16" s="63"/>
      <c r="C16" s="17"/>
      <c r="D16" s="17"/>
      <c r="E16" s="17"/>
      <c r="F16" s="17"/>
      <c r="G16" s="18" t="s">
        <v>1</v>
      </c>
      <c r="H16" s="29">
        <f>SUM(H12+H8)</f>
        <v>34400</v>
      </c>
      <c r="I16" s="29">
        <f t="shared" ref="I16:M16" si="5">SUM(I12+I8)</f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34400</v>
      </c>
      <c r="N16" s="2"/>
      <c r="O16" s="1"/>
    </row>
    <row r="17" spans="1:15" ht="28.5" x14ac:dyDescent="0.2">
      <c r="A17" s="2"/>
      <c r="B17" s="64"/>
      <c r="C17" s="17"/>
      <c r="D17" s="17"/>
      <c r="E17" s="17"/>
      <c r="F17" s="17"/>
      <c r="G17" s="19" t="s">
        <v>0</v>
      </c>
      <c r="H17" s="29">
        <f>SUM(H13+H9)</f>
        <v>0</v>
      </c>
      <c r="I17" s="29">
        <f t="shared" ref="I17:M17" si="6">SUM(I13+I9)</f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"/>
      <c r="O17" s="1"/>
    </row>
    <row r="18" spans="1:15" ht="30" customHeight="1" x14ac:dyDescent="0.2">
      <c r="A18" s="9"/>
      <c r="B18" s="41"/>
      <c r="C18" s="11"/>
      <c r="D18" s="11"/>
      <c r="E18" s="11"/>
      <c r="F18" s="11"/>
      <c r="G18" s="42"/>
      <c r="H18" s="43"/>
      <c r="I18" s="43"/>
      <c r="J18" s="43"/>
      <c r="K18" s="43"/>
      <c r="L18" s="43"/>
      <c r="M18" s="43"/>
      <c r="N18" s="9"/>
      <c r="O18" s="13"/>
    </row>
    <row r="19" spans="1:15" ht="45.75" customHeight="1" x14ac:dyDescent="0.2">
      <c r="A19" s="65" t="s">
        <v>38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</row>
    <row r="20" spans="1:15" ht="15" x14ac:dyDescent="0.2">
      <c r="A20" s="46" t="s">
        <v>21</v>
      </c>
      <c r="B20" s="46" t="s">
        <v>20</v>
      </c>
      <c r="C20" s="46" t="s">
        <v>19</v>
      </c>
      <c r="D20" s="46" t="s">
        <v>18</v>
      </c>
      <c r="E20" s="46" t="s">
        <v>17</v>
      </c>
      <c r="F20" s="46" t="s">
        <v>29</v>
      </c>
      <c r="G20" s="67" t="s">
        <v>16</v>
      </c>
      <c r="H20" s="69" t="s">
        <v>15</v>
      </c>
      <c r="I20" s="70"/>
      <c r="J20" s="70"/>
      <c r="K20" s="70"/>
      <c r="L20" s="70"/>
      <c r="M20" s="71"/>
      <c r="N20" s="46" t="s">
        <v>14</v>
      </c>
      <c r="O20" s="46" t="s">
        <v>13</v>
      </c>
    </row>
    <row r="21" spans="1:15" ht="94.5" customHeight="1" x14ac:dyDescent="0.2">
      <c r="A21" s="48"/>
      <c r="B21" s="48"/>
      <c r="C21" s="48"/>
      <c r="D21" s="48"/>
      <c r="E21" s="48"/>
      <c r="F21" s="48"/>
      <c r="G21" s="68"/>
      <c r="H21" s="40" t="s">
        <v>3</v>
      </c>
      <c r="I21" s="26" t="s">
        <v>12</v>
      </c>
      <c r="J21" s="26" t="s">
        <v>11</v>
      </c>
      <c r="K21" s="26" t="s">
        <v>10</v>
      </c>
      <c r="L21" s="26" t="s">
        <v>9</v>
      </c>
      <c r="M21" s="26" t="s">
        <v>8</v>
      </c>
      <c r="N21" s="72"/>
      <c r="O21" s="48"/>
    </row>
    <row r="22" spans="1:15" ht="15" x14ac:dyDescent="0.2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27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7">
        <v>14</v>
      </c>
      <c r="O22" s="7">
        <v>15</v>
      </c>
    </row>
    <row r="23" spans="1:15" ht="18.75" customHeight="1" x14ac:dyDescent="0.2">
      <c r="A23" s="46" t="s">
        <v>7</v>
      </c>
      <c r="B23" s="77" t="s">
        <v>36</v>
      </c>
      <c r="C23" s="80">
        <v>2019</v>
      </c>
      <c r="D23" s="80">
        <v>275</v>
      </c>
      <c r="E23" s="80">
        <f>457770.47+14288</f>
        <v>472058.47</v>
      </c>
      <c r="F23" s="80">
        <v>457770.47</v>
      </c>
      <c r="G23" s="5" t="s">
        <v>4</v>
      </c>
      <c r="H23" s="15">
        <f t="shared" ref="H23:M23" si="7">SUM(H24:H26)</f>
        <v>18088</v>
      </c>
      <c r="I23" s="15">
        <v>18088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4"/>
      <c r="O23" s="39"/>
    </row>
    <row r="24" spans="1:15" ht="36" customHeight="1" x14ac:dyDescent="0.2">
      <c r="A24" s="47"/>
      <c r="B24" s="78"/>
      <c r="C24" s="81"/>
      <c r="D24" s="81"/>
      <c r="E24" s="81"/>
      <c r="F24" s="81"/>
      <c r="G24" s="5" t="s">
        <v>2</v>
      </c>
      <c r="H24" s="15">
        <f>SUM(I24:M24)</f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4"/>
      <c r="O24" s="74" t="s">
        <v>28</v>
      </c>
    </row>
    <row r="25" spans="1:15" ht="47.25" customHeight="1" x14ac:dyDescent="0.2">
      <c r="A25" s="47"/>
      <c r="B25" s="78"/>
      <c r="C25" s="81"/>
      <c r="D25" s="81"/>
      <c r="E25" s="81"/>
      <c r="F25" s="81"/>
      <c r="G25" s="5" t="s">
        <v>1</v>
      </c>
      <c r="H25" s="15">
        <f>SUM(I25:M25)</f>
        <v>18088</v>
      </c>
      <c r="I25" s="15">
        <v>18088</v>
      </c>
      <c r="J25" s="15">
        <v>0</v>
      </c>
      <c r="K25" s="15">
        <v>0</v>
      </c>
      <c r="L25" s="15">
        <v>0</v>
      </c>
      <c r="M25" s="15">
        <v>0</v>
      </c>
      <c r="N25" s="14"/>
      <c r="O25" s="75"/>
    </row>
    <row r="26" spans="1:15" ht="45" x14ac:dyDescent="0.2">
      <c r="A26" s="48"/>
      <c r="B26" s="79"/>
      <c r="C26" s="82"/>
      <c r="D26" s="82"/>
      <c r="E26" s="82"/>
      <c r="F26" s="82"/>
      <c r="G26" s="5" t="s">
        <v>32</v>
      </c>
      <c r="H26" s="15">
        <f>SUM(I26:M26)</f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4"/>
      <c r="O26" s="39"/>
    </row>
    <row r="27" spans="1:15" ht="15" x14ac:dyDescent="0.2">
      <c r="A27" s="16"/>
      <c r="B27" s="62" t="s">
        <v>27</v>
      </c>
      <c r="C27" s="17"/>
      <c r="D27" s="17"/>
      <c r="E27" s="17"/>
      <c r="F27" s="17"/>
      <c r="G27" s="18" t="s">
        <v>4</v>
      </c>
      <c r="H27" s="29">
        <f>SUM(H28:H30)</f>
        <v>18088</v>
      </c>
      <c r="I27" s="29">
        <f t="shared" ref="I27:M27" si="8">SUM(I28:I30)</f>
        <v>18088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"/>
      <c r="O27" s="1"/>
    </row>
    <row r="28" spans="1:15" ht="30" customHeight="1" x14ac:dyDescent="0.2">
      <c r="A28" s="16"/>
      <c r="B28" s="63"/>
      <c r="C28" s="17"/>
      <c r="D28" s="17"/>
      <c r="E28" s="17"/>
      <c r="F28" s="17"/>
      <c r="G28" s="18" t="s">
        <v>2</v>
      </c>
      <c r="H28" s="29">
        <f>SUM(H24)</f>
        <v>0</v>
      </c>
      <c r="I28" s="29">
        <f t="shared" ref="I28:M28" si="9">SUM(I24)</f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"/>
      <c r="O28" s="1"/>
    </row>
    <row r="29" spans="1:15" ht="48.75" customHeight="1" x14ac:dyDescent="0.2">
      <c r="A29" s="16"/>
      <c r="B29" s="63"/>
      <c r="C29" s="17"/>
      <c r="D29" s="17"/>
      <c r="E29" s="17"/>
      <c r="F29" s="17"/>
      <c r="G29" s="18" t="s">
        <v>1</v>
      </c>
      <c r="H29" s="29">
        <f>SUM(H25)</f>
        <v>18088</v>
      </c>
      <c r="I29" s="29">
        <f t="shared" ref="I29:M29" si="10">SUM(I25)</f>
        <v>18088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"/>
      <c r="O29" s="1"/>
    </row>
    <row r="30" spans="1:15" ht="42.75" x14ac:dyDescent="0.2">
      <c r="A30" s="2"/>
      <c r="B30" s="64"/>
      <c r="C30" s="17"/>
      <c r="D30" s="17"/>
      <c r="E30" s="17"/>
      <c r="F30" s="17"/>
      <c r="G30" s="19" t="s">
        <v>32</v>
      </c>
      <c r="H30" s="29">
        <f>SUM(H26)</f>
        <v>0</v>
      </c>
      <c r="I30" s="29">
        <f t="shared" ref="I30:M30" si="11">SUM(I26)</f>
        <v>0</v>
      </c>
      <c r="J30" s="29">
        <f t="shared" si="11"/>
        <v>0</v>
      </c>
      <c r="K30" s="29">
        <f t="shared" si="11"/>
        <v>0</v>
      </c>
      <c r="L30" s="29">
        <f t="shared" si="11"/>
        <v>0</v>
      </c>
      <c r="M30" s="29">
        <f t="shared" si="11"/>
        <v>0</v>
      </c>
      <c r="N30" s="2"/>
      <c r="O30" s="1"/>
    </row>
    <row r="31" spans="1:15" ht="30" customHeight="1" x14ac:dyDescent="0.2">
      <c r="A31" s="9"/>
      <c r="B31" s="10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9"/>
      <c r="O31" s="13"/>
    </row>
    <row r="32" spans="1:15" ht="49.5" customHeight="1" x14ac:dyDescent="0.2">
      <c r="A32" s="65" t="s">
        <v>39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</row>
    <row r="33" spans="1:15" ht="48.75" customHeight="1" x14ac:dyDescent="0.2">
      <c r="A33" s="46" t="s">
        <v>21</v>
      </c>
      <c r="B33" s="46" t="s">
        <v>20</v>
      </c>
      <c r="C33" s="46" t="s">
        <v>19</v>
      </c>
      <c r="D33" s="46" t="s">
        <v>18</v>
      </c>
      <c r="E33" s="46" t="s">
        <v>17</v>
      </c>
      <c r="F33" s="46" t="s">
        <v>29</v>
      </c>
      <c r="G33" s="67" t="s">
        <v>16</v>
      </c>
      <c r="H33" s="69" t="s">
        <v>15</v>
      </c>
      <c r="I33" s="70"/>
      <c r="J33" s="70"/>
      <c r="K33" s="70"/>
      <c r="L33" s="70"/>
      <c r="M33" s="71"/>
      <c r="N33" s="46" t="s">
        <v>14</v>
      </c>
      <c r="O33" s="46" t="s">
        <v>13</v>
      </c>
    </row>
    <row r="34" spans="1:15" ht="60.75" customHeight="1" x14ac:dyDescent="0.2">
      <c r="A34" s="48"/>
      <c r="B34" s="48"/>
      <c r="C34" s="48"/>
      <c r="D34" s="48"/>
      <c r="E34" s="48"/>
      <c r="F34" s="48"/>
      <c r="G34" s="68"/>
      <c r="H34" s="25" t="s">
        <v>3</v>
      </c>
      <c r="I34" s="26" t="s">
        <v>12</v>
      </c>
      <c r="J34" s="26" t="s">
        <v>11</v>
      </c>
      <c r="K34" s="26" t="s">
        <v>10</v>
      </c>
      <c r="L34" s="26" t="s">
        <v>9</v>
      </c>
      <c r="M34" s="26" t="s">
        <v>8</v>
      </c>
      <c r="N34" s="72"/>
      <c r="O34" s="48"/>
    </row>
    <row r="35" spans="1:15" ht="15" x14ac:dyDescent="0.2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  <c r="H35" s="27">
        <v>8</v>
      </c>
      <c r="I35" s="28">
        <v>9</v>
      </c>
      <c r="J35" s="28">
        <v>10</v>
      </c>
      <c r="K35" s="28">
        <v>11</v>
      </c>
      <c r="L35" s="28">
        <v>12</v>
      </c>
      <c r="M35" s="28">
        <v>13</v>
      </c>
      <c r="N35" s="7">
        <v>14</v>
      </c>
      <c r="O35" s="7">
        <v>15</v>
      </c>
    </row>
    <row r="36" spans="1:15" ht="24" customHeight="1" x14ac:dyDescent="0.2">
      <c r="A36" s="46" t="s">
        <v>7</v>
      </c>
      <c r="B36" s="77" t="s">
        <v>23</v>
      </c>
      <c r="C36" s="80" t="s">
        <v>24</v>
      </c>
      <c r="D36" s="80">
        <v>190</v>
      </c>
      <c r="E36" s="80">
        <v>251213.97</v>
      </c>
      <c r="F36" s="80">
        <v>140032.63</v>
      </c>
      <c r="G36" s="5" t="s">
        <v>4</v>
      </c>
      <c r="H36" s="15">
        <f>SUM(H37:H39)</f>
        <v>111181.34</v>
      </c>
      <c r="I36" s="15">
        <f t="shared" ref="I36:M36" si="12">SUM(I37:I39)</f>
        <v>111181.34</v>
      </c>
      <c r="J36" s="15">
        <f t="shared" si="12"/>
        <v>0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4"/>
      <c r="O36" s="39"/>
    </row>
    <row r="37" spans="1:15" ht="33.75" customHeight="1" x14ac:dyDescent="0.2">
      <c r="A37" s="47"/>
      <c r="B37" s="78"/>
      <c r="C37" s="81"/>
      <c r="D37" s="81"/>
      <c r="E37" s="81"/>
      <c r="F37" s="81"/>
      <c r="G37" s="5" t="s">
        <v>2</v>
      </c>
      <c r="H37" s="15">
        <f>SUM(I37:M37)</f>
        <v>10676.874</v>
      </c>
      <c r="I37" s="15">
        <v>10676.874</v>
      </c>
      <c r="J37" s="15">
        <v>0</v>
      </c>
      <c r="K37" s="15">
        <v>0</v>
      </c>
      <c r="L37" s="15">
        <v>0</v>
      </c>
      <c r="M37" s="15">
        <v>0</v>
      </c>
      <c r="N37" s="14"/>
      <c r="O37" s="74" t="s">
        <v>28</v>
      </c>
    </row>
    <row r="38" spans="1:15" ht="45" x14ac:dyDescent="0.2">
      <c r="A38" s="47"/>
      <c r="B38" s="78"/>
      <c r="C38" s="81"/>
      <c r="D38" s="81"/>
      <c r="E38" s="81"/>
      <c r="F38" s="81"/>
      <c r="G38" s="5" t="s">
        <v>1</v>
      </c>
      <c r="H38" s="15">
        <f>SUM(I38:M38)</f>
        <v>95358.813999999998</v>
      </c>
      <c r="I38" s="15">
        <v>95358.813999999998</v>
      </c>
      <c r="J38" s="15">
        <v>0</v>
      </c>
      <c r="K38" s="15">
        <v>0</v>
      </c>
      <c r="L38" s="15">
        <v>0</v>
      </c>
      <c r="M38" s="15">
        <v>0</v>
      </c>
      <c r="N38" s="14"/>
      <c r="O38" s="75"/>
    </row>
    <row r="39" spans="1:15" ht="31.5" customHeight="1" x14ac:dyDescent="0.2">
      <c r="A39" s="48"/>
      <c r="B39" s="79"/>
      <c r="C39" s="82"/>
      <c r="D39" s="82"/>
      <c r="E39" s="82"/>
      <c r="F39" s="82"/>
      <c r="G39" s="5" t="s">
        <v>32</v>
      </c>
      <c r="H39" s="15">
        <f>SUM(I39:M39)</f>
        <v>5145.652</v>
      </c>
      <c r="I39" s="15">
        <v>5145.652</v>
      </c>
      <c r="J39" s="15">
        <v>0</v>
      </c>
      <c r="K39" s="15">
        <v>0</v>
      </c>
      <c r="L39" s="15">
        <v>0</v>
      </c>
      <c r="M39" s="15">
        <v>0</v>
      </c>
      <c r="N39" s="14"/>
      <c r="O39" s="39"/>
    </row>
    <row r="40" spans="1:15" ht="18" customHeight="1" x14ac:dyDescent="0.2">
      <c r="A40" s="16"/>
      <c r="B40" s="62" t="s">
        <v>27</v>
      </c>
      <c r="C40" s="17"/>
      <c r="D40" s="17"/>
      <c r="E40" s="17"/>
      <c r="F40" s="17"/>
      <c r="G40" s="18" t="s">
        <v>4</v>
      </c>
      <c r="H40" s="29">
        <f>SUM(H41:H43)</f>
        <v>111181.34</v>
      </c>
      <c r="I40" s="29">
        <f t="shared" ref="I40:M40" si="13">SUM(I41:I43)</f>
        <v>111181.34</v>
      </c>
      <c r="J40" s="29">
        <f t="shared" si="13"/>
        <v>0</v>
      </c>
      <c r="K40" s="29">
        <f t="shared" si="13"/>
        <v>0</v>
      </c>
      <c r="L40" s="29">
        <f t="shared" si="13"/>
        <v>0</v>
      </c>
      <c r="M40" s="29">
        <f t="shared" si="13"/>
        <v>0</v>
      </c>
      <c r="N40" s="2"/>
      <c r="O40" s="1"/>
    </row>
    <row r="41" spans="1:15" ht="45" customHeight="1" x14ac:dyDescent="0.2">
      <c r="A41" s="16"/>
      <c r="B41" s="63"/>
      <c r="C41" s="17"/>
      <c r="D41" s="17"/>
      <c r="E41" s="17"/>
      <c r="F41" s="17"/>
      <c r="G41" s="18" t="s">
        <v>2</v>
      </c>
      <c r="H41" s="29">
        <f>SUM(H37)</f>
        <v>10676.874</v>
      </c>
      <c r="I41" s="29">
        <f t="shared" ref="I41:M41" si="14">SUM(I37)</f>
        <v>10676.874</v>
      </c>
      <c r="J41" s="29">
        <f t="shared" si="14"/>
        <v>0</v>
      </c>
      <c r="K41" s="29">
        <f t="shared" si="14"/>
        <v>0</v>
      </c>
      <c r="L41" s="29">
        <f t="shared" si="14"/>
        <v>0</v>
      </c>
      <c r="M41" s="29">
        <f t="shared" si="14"/>
        <v>0</v>
      </c>
      <c r="N41" s="2"/>
      <c r="O41" s="1"/>
    </row>
    <row r="42" spans="1:15" ht="41.25" customHeight="1" x14ac:dyDescent="0.2">
      <c r="A42" s="16"/>
      <c r="B42" s="63"/>
      <c r="C42" s="17"/>
      <c r="D42" s="17"/>
      <c r="E42" s="17"/>
      <c r="F42" s="17"/>
      <c r="G42" s="18" t="s">
        <v>1</v>
      </c>
      <c r="H42" s="29">
        <f>SUM(H38)</f>
        <v>95358.813999999998</v>
      </c>
      <c r="I42" s="29">
        <f t="shared" ref="I42:M42" si="15">SUM(I38)</f>
        <v>95358.813999999998</v>
      </c>
      <c r="J42" s="29">
        <f t="shared" si="15"/>
        <v>0</v>
      </c>
      <c r="K42" s="29">
        <f t="shared" si="15"/>
        <v>0</v>
      </c>
      <c r="L42" s="29">
        <f t="shared" si="15"/>
        <v>0</v>
      </c>
      <c r="M42" s="29">
        <f t="shared" si="15"/>
        <v>0</v>
      </c>
      <c r="N42" s="2"/>
      <c r="O42" s="1"/>
    </row>
    <row r="43" spans="1:15" ht="42.75" x14ac:dyDescent="0.2">
      <c r="A43" s="2"/>
      <c r="B43" s="64"/>
      <c r="C43" s="17"/>
      <c r="D43" s="17"/>
      <c r="E43" s="17"/>
      <c r="F43" s="17"/>
      <c r="G43" s="19" t="s">
        <v>32</v>
      </c>
      <c r="H43" s="29">
        <f>SUM(H39)</f>
        <v>5145.652</v>
      </c>
      <c r="I43" s="29">
        <f t="shared" ref="I43:M43" si="16">SUM(I39)</f>
        <v>5145.652</v>
      </c>
      <c r="J43" s="29">
        <f t="shared" si="16"/>
        <v>0</v>
      </c>
      <c r="K43" s="29">
        <f t="shared" si="16"/>
        <v>0</v>
      </c>
      <c r="L43" s="29">
        <f t="shared" si="16"/>
        <v>0</v>
      </c>
      <c r="M43" s="29">
        <f t="shared" si="16"/>
        <v>0</v>
      </c>
      <c r="N43" s="2"/>
      <c r="O43" s="1"/>
    </row>
    <row r="44" spans="1:15" ht="15" x14ac:dyDescent="0.2">
      <c r="A44" s="20"/>
      <c r="B44" s="21"/>
      <c r="C44" s="22"/>
      <c r="D44" s="22"/>
      <c r="E44" s="22"/>
      <c r="F44" s="22"/>
      <c r="G44" s="12"/>
      <c r="H44" s="23"/>
      <c r="I44" s="23"/>
      <c r="J44" s="23"/>
      <c r="K44" s="23"/>
      <c r="L44" s="23"/>
      <c r="M44" s="23"/>
      <c r="N44" s="12"/>
      <c r="O44" s="24"/>
    </row>
    <row r="45" spans="1:15" ht="15" customHeight="1" x14ac:dyDescent="0.2">
      <c r="A45" s="20"/>
      <c r="B45" s="21"/>
      <c r="C45" s="22"/>
      <c r="D45" s="22"/>
      <c r="E45" s="22"/>
      <c r="F45" s="22"/>
      <c r="G45" s="12"/>
      <c r="H45" s="23"/>
      <c r="I45" s="23"/>
      <c r="J45" s="23"/>
      <c r="K45" s="23"/>
      <c r="L45" s="23"/>
      <c r="M45" s="23"/>
      <c r="N45" s="12"/>
      <c r="O45" s="24"/>
    </row>
    <row r="46" spans="1:15" ht="30.75" customHeight="1" x14ac:dyDescent="0.2">
      <c r="A46" s="65" t="s">
        <v>40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</row>
    <row r="47" spans="1:15" ht="15" x14ac:dyDescent="0.2">
      <c r="A47" s="46" t="s">
        <v>21</v>
      </c>
      <c r="B47" s="46" t="s">
        <v>20</v>
      </c>
      <c r="C47" s="46" t="s">
        <v>19</v>
      </c>
      <c r="D47" s="46" t="s">
        <v>18</v>
      </c>
      <c r="E47" s="46" t="s">
        <v>17</v>
      </c>
      <c r="F47" s="46" t="s">
        <v>29</v>
      </c>
      <c r="G47" s="67" t="s">
        <v>16</v>
      </c>
      <c r="H47" s="69" t="s">
        <v>15</v>
      </c>
      <c r="I47" s="70"/>
      <c r="J47" s="70"/>
      <c r="K47" s="70"/>
      <c r="L47" s="70"/>
      <c r="M47" s="71"/>
      <c r="N47" s="46" t="s">
        <v>14</v>
      </c>
      <c r="O47" s="46" t="s">
        <v>13</v>
      </c>
    </row>
    <row r="48" spans="1:15" ht="93" customHeight="1" x14ac:dyDescent="0.2">
      <c r="A48" s="48"/>
      <c r="B48" s="48"/>
      <c r="C48" s="48"/>
      <c r="D48" s="48"/>
      <c r="E48" s="48"/>
      <c r="F48" s="48"/>
      <c r="G48" s="68"/>
      <c r="H48" s="25" t="s">
        <v>3</v>
      </c>
      <c r="I48" s="26" t="s">
        <v>12</v>
      </c>
      <c r="J48" s="26" t="s">
        <v>11</v>
      </c>
      <c r="K48" s="26" t="s">
        <v>10</v>
      </c>
      <c r="L48" s="26" t="s">
        <v>9</v>
      </c>
      <c r="M48" s="26" t="s">
        <v>8</v>
      </c>
      <c r="N48" s="72"/>
      <c r="O48" s="48"/>
    </row>
    <row r="49" spans="1:15" ht="18.75" customHeight="1" x14ac:dyDescent="0.2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27">
        <v>8</v>
      </c>
      <c r="I49" s="28">
        <v>9</v>
      </c>
      <c r="J49" s="28">
        <v>10</v>
      </c>
      <c r="K49" s="28">
        <v>11</v>
      </c>
      <c r="L49" s="28">
        <v>12</v>
      </c>
      <c r="M49" s="28">
        <v>13</v>
      </c>
      <c r="N49" s="7">
        <v>14</v>
      </c>
      <c r="O49" s="7">
        <v>15</v>
      </c>
    </row>
    <row r="50" spans="1:15" ht="22.5" customHeight="1" x14ac:dyDescent="0.2">
      <c r="A50" s="46" t="s">
        <v>25</v>
      </c>
      <c r="B50" s="49" t="s">
        <v>31</v>
      </c>
      <c r="C50" s="52" t="s">
        <v>46</v>
      </c>
      <c r="D50" s="52">
        <v>825</v>
      </c>
      <c r="E50" s="55">
        <v>1165941</v>
      </c>
      <c r="F50" s="52">
        <v>0</v>
      </c>
      <c r="G50" s="6" t="s">
        <v>4</v>
      </c>
      <c r="H50" s="15">
        <f t="shared" ref="H50:M50" si="17">SUM(H51:H53)</f>
        <v>390971</v>
      </c>
      <c r="I50" s="15">
        <f t="shared" si="17"/>
        <v>20000</v>
      </c>
      <c r="J50" s="15">
        <f t="shared" si="17"/>
        <v>0</v>
      </c>
      <c r="K50" s="15">
        <f t="shared" si="17"/>
        <v>0</v>
      </c>
      <c r="L50" s="15">
        <f t="shared" si="17"/>
        <v>20000</v>
      </c>
      <c r="M50" s="15">
        <f t="shared" si="17"/>
        <v>350971</v>
      </c>
      <c r="N50" s="15">
        <f>SUM(N51:N52)</f>
        <v>774979</v>
      </c>
      <c r="O50" s="37"/>
    </row>
    <row r="51" spans="1:15" ht="33.75" customHeight="1" x14ac:dyDescent="0.2">
      <c r="A51" s="47"/>
      <c r="B51" s="50"/>
      <c r="C51" s="76"/>
      <c r="D51" s="76"/>
      <c r="E51" s="56"/>
      <c r="F51" s="76"/>
      <c r="G51" s="6" t="s">
        <v>2</v>
      </c>
      <c r="H51" s="15">
        <f t="shared" ref="H51:H53" si="18">SUM(I51:M51)</f>
        <v>226360</v>
      </c>
      <c r="I51" s="15">
        <v>0</v>
      </c>
      <c r="J51" s="15">
        <v>0</v>
      </c>
      <c r="K51" s="15">
        <v>0</v>
      </c>
      <c r="L51" s="15">
        <v>0</v>
      </c>
      <c r="M51" s="15">
        <v>226360</v>
      </c>
      <c r="N51" s="15">
        <v>521500</v>
      </c>
      <c r="O51" s="74" t="s">
        <v>28</v>
      </c>
    </row>
    <row r="52" spans="1:15" ht="45" x14ac:dyDescent="0.2">
      <c r="A52" s="47"/>
      <c r="B52" s="50"/>
      <c r="C52" s="76"/>
      <c r="D52" s="76"/>
      <c r="E52" s="56"/>
      <c r="F52" s="76"/>
      <c r="G52" s="6" t="s">
        <v>1</v>
      </c>
      <c r="H52" s="15">
        <f>SUM(I52:M52)</f>
        <v>164611</v>
      </c>
      <c r="I52" s="15">
        <v>20000</v>
      </c>
      <c r="J52" s="33">
        <v>0</v>
      </c>
      <c r="K52" s="33">
        <v>0</v>
      </c>
      <c r="L52" s="15">
        <v>20000</v>
      </c>
      <c r="M52" s="15">
        <v>124611</v>
      </c>
      <c r="N52" s="15">
        <v>253479</v>
      </c>
      <c r="O52" s="75"/>
    </row>
    <row r="53" spans="1:15" ht="27.75" customHeight="1" x14ac:dyDescent="0.2">
      <c r="A53" s="48"/>
      <c r="B53" s="51"/>
      <c r="C53" s="75"/>
      <c r="D53" s="75"/>
      <c r="E53" s="57"/>
      <c r="F53" s="75"/>
      <c r="G53" s="5" t="s">
        <v>0</v>
      </c>
      <c r="H53" s="15">
        <f t="shared" si="18"/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38"/>
    </row>
    <row r="54" spans="1:15" ht="15" x14ac:dyDescent="0.2">
      <c r="A54" s="46" t="s">
        <v>30</v>
      </c>
      <c r="B54" s="49" t="s">
        <v>26</v>
      </c>
      <c r="C54" s="52" t="s">
        <v>46</v>
      </c>
      <c r="D54" s="52">
        <v>550</v>
      </c>
      <c r="E54" s="55">
        <v>902808.98</v>
      </c>
      <c r="F54" s="52">
        <v>0</v>
      </c>
      <c r="G54" s="6" t="s">
        <v>4</v>
      </c>
      <c r="H54" s="15">
        <f t="shared" ref="H54:M54" si="19">SUM(H55:H57)</f>
        <v>369597.98</v>
      </c>
      <c r="I54" s="15">
        <f t="shared" si="19"/>
        <v>21000</v>
      </c>
      <c r="J54" s="15">
        <f t="shared" si="19"/>
        <v>0</v>
      </c>
      <c r="K54" s="15">
        <f t="shared" si="19"/>
        <v>0</v>
      </c>
      <c r="L54" s="15">
        <f t="shared" si="19"/>
        <v>21000</v>
      </c>
      <c r="M54" s="15">
        <f t="shared" si="19"/>
        <v>327597.98</v>
      </c>
      <c r="N54" s="15">
        <v>533211</v>
      </c>
      <c r="O54" s="38"/>
    </row>
    <row r="55" spans="1:15" ht="30.75" customHeight="1" x14ac:dyDescent="0.2">
      <c r="A55" s="47"/>
      <c r="B55" s="50"/>
      <c r="C55" s="76"/>
      <c r="D55" s="76"/>
      <c r="E55" s="56"/>
      <c r="F55" s="76"/>
      <c r="G55" s="6" t="s">
        <v>2</v>
      </c>
      <c r="H55" s="15">
        <f t="shared" ref="H55:H57" si="20">SUM(I55:M55)</f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341255</v>
      </c>
      <c r="O55" s="74" t="s">
        <v>28</v>
      </c>
    </row>
    <row r="56" spans="1:15" ht="45" x14ac:dyDescent="0.2">
      <c r="A56" s="47"/>
      <c r="B56" s="50"/>
      <c r="C56" s="76"/>
      <c r="D56" s="76"/>
      <c r="E56" s="56"/>
      <c r="F56" s="76"/>
      <c r="G56" s="6" t="s">
        <v>1</v>
      </c>
      <c r="H56" s="15">
        <f>SUM(I56:M56)</f>
        <v>369597.98</v>
      </c>
      <c r="I56" s="15">
        <v>21000</v>
      </c>
      <c r="J56" s="33">
        <v>0</v>
      </c>
      <c r="K56" s="33">
        <v>0</v>
      </c>
      <c r="L56" s="33">
        <v>21000</v>
      </c>
      <c r="M56" s="15">
        <v>327597.98</v>
      </c>
      <c r="N56" s="15">
        <v>191056</v>
      </c>
      <c r="O56" s="75"/>
    </row>
    <row r="57" spans="1:15" ht="32.25" customHeight="1" x14ac:dyDescent="0.2">
      <c r="A57" s="48"/>
      <c r="B57" s="51"/>
      <c r="C57" s="75"/>
      <c r="D57" s="75"/>
      <c r="E57" s="57"/>
      <c r="F57" s="75"/>
      <c r="G57" s="5" t="s">
        <v>0</v>
      </c>
      <c r="H57" s="15">
        <f t="shared" si="20"/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38"/>
    </row>
    <row r="58" spans="1:15" ht="15" x14ac:dyDescent="0.2">
      <c r="A58" s="16"/>
      <c r="B58" s="62" t="s">
        <v>27</v>
      </c>
      <c r="C58" s="17"/>
      <c r="D58" s="17"/>
      <c r="E58" s="17"/>
      <c r="F58" s="17"/>
      <c r="G58" s="18" t="s">
        <v>4</v>
      </c>
      <c r="H58" s="29">
        <f>SUM(I58:M58)</f>
        <v>760568.98</v>
      </c>
      <c r="I58" s="29">
        <f>SUM(I59:I61)</f>
        <v>41000</v>
      </c>
      <c r="J58" s="29">
        <f t="shared" ref="J58:L58" si="21">SUM(J59:J61)</f>
        <v>0</v>
      </c>
      <c r="K58" s="29">
        <f t="shared" si="21"/>
        <v>0</v>
      </c>
      <c r="L58" s="29">
        <f t="shared" si="21"/>
        <v>41000</v>
      </c>
      <c r="M58" s="29">
        <f>SUM(M59:M61)</f>
        <v>678568.98</v>
      </c>
      <c r="N58" s="2"/>
      <c r="O58" s="1"/>
    </row>
    <row r="59" spans="1:15" ht="45" customHeight="1" x14ac:dyDescent="0.2">
      <c r="A59" s="16"/>
      <c r="B59" s="63"/>
      <c r="C59" s="17"/>
      <c r="D59" s="17"/>
      <c r="E59" s="17"/>
      <c r="F59" s="17"/>
      <c r="G59" s="18" t="s">
        <v>2</v>
      </c>
      <c r="H59" s="29">
        <f t="shared" ref="H59:H61" si="22">SUM(I59:M59)</f>
        <v>226360</v>
      </c>
      <c r="I59" s="29">
        <f>SUM(I55+I51)</f>
        <v>0</v>
      </c>
      <c r="J59" s="29">
        <f t="shared" ref="J59:M61" si="23">SUM(J55+J51)</f>
        <v>0</v>
      </c>
      <c r="K59" s="29">
        <f t="shared" si="23"/>
        <v>0</v>
      </c>
      <c r="L59" s="29">
        <f t="shared" si="23"/>
        <v>0</v>
      </c>
      <c r="M59" s="29">
        <f>SUM(M55+M51)</f>
        <v>226360</v>
      </c>
      <c r="N59" s="2"/>
      <c r="O59" s="1"/>
    </row>
    <row r="60" spans="1:15" ht="43.5" customHeight="1" x14ac:dyDescent="0.2">
      <c r="A60" s="16"/>
      <c r="B60" s="63"/>
      <c r="C60" s="17"/>
      <c r="D60" s="17"/>
      <c r="E60" s="17"/>
      <c r="F60" s="17"/>
      <c r="G60" s="18" t="s">
        <v>1</v>
      </c>
      <c r="H60" s="29">
        <f>SUM(I60:M60)</f>
        <v>534208.98</v>
      </c>
      <c r="I60" s="29">
        <f>SUM(I56+I52)</f>
        <v>41000</v>
      </c>
      <c r="J60" s="29">
        <f t="shared" si="23"/>
        <v>0</v>
      </c>
      <c r="K60" s="29">
        <f t="shared" si="23"/>
        <v>0</v>
      </c>
      <c r="L60" s="29">
        <f>SUM(L56+L52)</f>
        <v>41000</v>
      </c>
      <c r="M60" s="29">
        <f>SUM(M56+M52)</f>
        <v>452208.98</v>
      </c>
      <c r="N60" s="2"/>
      <c r="O60" s="1"/>
    </row>
    <row r="61" spans="1:15" ht="28.5" x14ac:dyDescent="0.2">
      <c r="A61" s="2"/>
      <c r="B61" s="64"/>
      <c r="C61" s="17"/>
      <c r="D61" s="17"/>
      <c r="E61" s="17"/>
      <c r="F61" s="17"/>
      <c r="G61" s="19" t="s">
        <v>0</v>
      </c>
      <c r="H61" s="29">
        <f t="shared" si="22"/>
        <v>0</v>
      </c>
      <c r="I61" s="29">
        <f>SUM(I57+I53)</f>
        <v>0</v>
      </c>
      <c r="J61" s="29">
        <f t="shared" si="23"/>
        <v>0</v>
      </c>
      <c r="K61" s="29">
        <f t="shared" si="23"/>
        <v>0</v>
      </c>
      <c r="L61" s="29">
        <f t="shared" si="23"/>
        <v>0</v>
      </c>
      <c r="M61" s="29">
        <f t="shared" si="23"/>
        <v>0</v>
      </c>
      <c r="N61" s="2"/>
      <c r="O61" s="1"/>
    </row>
    <row r="64" spans="1:15" ht="42.75" customHeight="1" x14ac:dyDescent="0.2">
      <c r="A64" s="65" t="s">
        <v>41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</row>
    <row r="65" spans="1:15" ht="40.5" customHeight="1" x14ac:dyDescent="0.2">
      <c r="A65" s="46" t="s">
        <v>21</v>
      </c>
      <c r="B65" s="46" t="s">
        <v>20</v>
      </c>
      <c r="C65" s="46" t="s">
        <v>19</v>
      </c>
      <c r="D65" s="46" t="s">
        <v>18</v>
      </c>
      <c r="E65" s="46" t="s">
        <v>17</v>
      </c>
      <c r="F65" s="46" t="s">
        <v>29</v>
      </c>
      <c r="G65" s="67" t="s">
        <v>16</v>
      </c>
      <c r="H65" s="69" t="s">
        <v>15</v>
      </c>
      <c r="I65" s="70"/>
      <c r="J65" s="70"/>
      <c r="K65" s="70"/>
      <c r="L65" s="70"/>
      <c r="M65" s="71"/>
      <c r="N65" s="46" t="s">
        <v>14</v>
      </c>
      <c r="O65" s="46" t="s">
        <v>13</v>
      </c>
    </row>
    <row r="66" spans="1:15" ht="72" customHeight="1" x14ac:dyDescent="0.2">
      <c r="A66" s="48"/>
      <c r="B66" s="48"/>
      <c r="C66" s="48"/>
      <c r="D66" s="48"/>
      <c r="E66" s="48"/>
      <c r="F66" s="48"/>
      <c r="G66" s="68"/>
      <c r="H66" s="32" t="s">
        <v>3</v>
      </c>
      <c r="I66" s="36" t="s">
        <v>12</v>
      </c>
      <c r="J66" s="36" t="s">
        <v>11</v>
      </c>
      <c r="K66" s="36" t="s">
        <v>10</v>
      </c>
      <c r="L66" s="36" t="s">
        <v>9</v>
      </c>
      <c r="M66" s="36" t="s">
        <v>8</v>
      </c>
      <c r="N66" s="72"/>
      <c r="O66" s="48"/>
    </row>
    <row r="67" spans="1:15" ht="17.25" customHeight="1" x14ac:dyDescent="0.2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27">
        <v>8</v>
      </c>
      <c r="I67" s="28">
        <v>9</v>
      </c>
      <c r="J67" s="28">
        <v>10</v>
      </c>
      <c r="K67" s="28">
        <v>11</v>
      </c>
      <c r="L67" s="28">
        <v>12</v>
      </c>
      <c r="M67" s="28">
        <v>13</v>
      </c>
      <c r="N67" s="7">
        <v>14</v>
      </c>
      <c r="O67" s="7">
        <v>15</v>
      </c>
    </row>
    <row r="68" spans="1:15" ht="15" x14ac:dyDescent="0.2">
      <c r="A68" s="46" t="s">
        <v>25</v>
      </c>
      <c r="B68" s="49" t="s">
        <v>34</v>
      </c>
      <c r="C68" s="52" t="s">
        <v>50</v>
      </c>
      <c r="D68" s="52">
        <v>250</v>
      </c>
      <c r="E68" s="52">
        <v>250000</v>
      </c>
      <c r="F68" s="52">
        <v>0</v>
      </c>
      <c r="G68" s="6" t="s">
        <v>4</v>
      </c>
      <c r="H68" s="15">
        <f t="shared" ref="H68:K68" si="24">SUM(H69:H71)</f>
        <v>250000</v>
      </c>
      <c r="I68" s="15">
        <v>0</v>
      </c>
      <c r="J68" s="15">
        <v>0</v>
      </c>
      <c r="K68" s="15">
        <f t="shared" si="24"/>
        <v>0</v>
      </c>
      <c r="L68" s="15">
        <v>125000</v>
      </c>
      <c r="M68" s="15">
        <v>125000</v>
      </c>
      <c r="N68" s="4"/>
      <c r="O68" s="31"/>
    </row>
    <row r="69" spans="1:15" ht="32.25" customHeight="1" x14ac:dyDescent="0.2">
      <c r="A69" s="47"/>
      <c r="B69" s="50"/>
      <c r="C69" s="53"/>
      <c r="D69" s="53"/>
      <c r="E69" s="53"/>
      <c r="F69" s="58"/>
      <c r="G69" s="6" t="s">
        <v>2</v>
      </c>
      <c r="H69" s="15">
        <f t="shared" ref="H69:H71" si="25">SUM(I69:M69)</f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4"/>
      <c r="O69" s="60" t="s">
        <v>28</v>
      </c>
    </row>
    <row r="70" spans="1:15" ht="45" x14ac:dyDescent="0.2">
      <c r="A70" s="47"/>
      <c r="B70" s="50"/>
      <c r="C70" s="53"/>
      <c r="D70" s="53"/>
      <c r="E70" s="53"/>
      <c r="F70" s="58"/>
      <c r="G70" s="6" t="s">
        <v>1</v>
      </c>
      <c r="H70" s="15">
        <f t="shared" si="25"/>
        <v>0</v>
      </c>
      <c r="I70" s="15">
        <v>0</v>
      </c>
      <c r="J70" s="33">
        <v>0</v>
      </c>
      <c r="K70" s="33">
        <v>0</v>
      </c>
      <c r="L70" s="15">
        <v>0</v>
      </c>
      <c r="M70" s="15">
        <v>0</v>
      </c>
      <c r="N70" s="4"/>
      <c r="O70" s="61"/>
    </row>
    <row r="71" spans="1:15" ht="30" x14ac:dyDescent="0.2">
      <c r="A71" s="48"/>
      <c r="B71" s="51"/>
      <c r="C71" s="54"/>
      <c r="D71" s="54"/>
      <c r="E71" s="54"/>
      <c r="F71" s="59"/>
      <c r="G71" s="5" t="s">
        <v>0</v>
      </c>
      <c r="H71" s="15">
        <f t="shared" si="25"/>
        <v>250000</v>
      </c>
      <c r="I71" s="15">
        <v>0</v>
      </c>
      <c r="J71" s="15">
        <v>0</v>
      </c>
      <c r="K71" s="15">
        <v>0</v>
      </c>
      <c r="L71" s="15">
        <v>125000</v>
      </c>
      <c r="M71" s="15">
        <v>125000</v>
      </c>
      <c r="N71" s="4"/>
      <c r="O71" s="1"/>
    </row>
    <row r="72" spans="1:15" ht="18" customHeight="1" x14ac:dyDescent="0.2">
      <c r="A72" s="46" t="s">
        <v>30</v>
      </c>
      <c r="B72" s="49" t="s">
        <v>33</v>
      </c>
      <c r="C72" s="52" t="s">
        <v>50</v>
      </c>
      <c r="D72" s="52">
        <v>240</v>
      </c>
      <c r="E72" s="52">
        <v>240000</v>
      </c>
      <c r="F72" s="52">
        <v>0</v>
      </c>
      <c r="G72" s="6" t="s">
        <v>4</v>
      </c>
      <c r="H72" s="15">
        <f t="shared" ref="H72:J72" si="26">SUM(H73:H75)</f>
        <v>240000</v>
      </c>
      <c r="I72" s="15">
        <f t="shared" si="26"/>
        <v>0</v>
      </c>
      <c r="J72" s="15">
        <f t="shared" si="26"/>
        <v>0</v>
      </c>
      <c r="K72" s="15">
        <v>80000</v>
      </c>
      <c r="L72" s="15">
        <v>80000</v>
      </c>
      <c r="M72" s="15">
        <v>80000</v>
      </c>
      <c r="N72" s="4"/>
      <c r="O72" s="1"/>
    </row>
    <row r="73" spans="1:15" ht="28.5" customHeight="1" x14ac:dyDescent="0.2">
      <c r="A73" s="47"/>
      <c r="B73" s="50"/>
      <c r="C73" s="58"/>
      <c r="D73" s="58"/>
      <c r="E73" s="58"/>
      <c r="F73" s="58"/>
      <c r="G73" s="6" t="s">
        <v>2</v>
      </c>
      <c r="H73" s="15">
        <f t="shared" ref="H73:H75" si="27">SUM(I73:M73)</f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4"/>
      <c r="O73" s="60" t="s">
        <v>28</v>
      </c>
    </row>
    <row r="74" spans="1:15" ht="45" x14ac:dyDescent="0.2">
      <c r="A74" s="47"/>
      <c r="B74" s="50"/>
      <c r="C74" s="58"/>
      <c r="D74" s="58"/>
      <c r="E74" s="58"/>
      <c r="F74" s="58"/>
      <c r="G74" s="6" t="s">
        <v>1</v>
      </c>
      <c r="H74" s="15">
        <f t="shared" si="27"/>
        <v>0</v>
      </c>
      <c r="I74" s="15">
        <v>0</v>
      </c>
      <c r="J74" s="33">
        <v>0</v>
      </c>
      <c r="K74" s="33">
        <v>0</v>
      </c>
      <c r="L74" s="33">
        <v>0</v>
      </c>
      <c r="M74" s="15">
        <v>0</v>
      </c>
      <c r="N74" s="4"/>
      <c r="O74" s="61"/>
    </row>
    <row r="75" spans="1:15" ht="30" x14ac:dyDescent="0.2">
      <c r="A75" s="48"/>
      <c r="B75" s="51"/>
      <c r="C75" s="59"/>
      <c r="D75" s="59"/>
      <c r="E75" s="59"/>
      <c r="F75" s="59"/>
      <c r="G75" s="5" t="s">
        <v>0</v>
      </c>
      <c r="H75" s="15">
        <f t="shared" si="27"/>
        <v>240000</v>
      </c>
      <c r="I75" s="15">
        <v>0</v>
      </c>
      <c r="J75" s="15">
        <v>0</v>
      </c>
      <c r="K75" s="15">
        <v>80000</v>
      </c>
      <c r="L75" s="15">
        <v>80000</v>
      </c>
      <c r="M75" s="15">
        <v>80000</v>
      </c>
      <c r="N75" s="4"/>
      <c r="O75" s="1"/>
    </row>
    <row r="76" spans="1:15" ht="15" x14ac:dyDescent="0.2">
      <c r="A76" s="16"/>
      <c r="B76" s="62" t="s">
        <v>27</v>
      </c>
      <c r="C76" s="17"/>
      <c r="D76" s="17"/>
      <c r="E76" s="17"/>
      <c r="F76" s="17"/>
      <c r="G76" s="18" t="s">
        <v>4</v>
      </c>
      <c r="H76" s="29">
        <f>SUM(I76:M76)</f>
        <v>490000</v>
      </c>
      <c r="I76" s="29">
        <f>SUM(I77:I79)</f>
        <v>0</v>
      </c>
      <c r="J76" s="29">
        <f t="shared" ref="J76:M76" si="28">SUM(J77:J79)</f>
        <v>0</v>
      </c>
      <c r="K76" s="29">
        <f t="shared" si="28"/>
        <v>80000</v>
      </c>
      <c r="L76" s="29">
        <f t="shared" si="28"/>
        <v>205000</v>
      </c>
      <c r="M76" s="29">
        <f t="shared" si="28"/>
        <v>205000</v>
      </c>
      <c r="N76" s="2"/>
      <c r="O76" s="1"/>
    </row>
    <row r="77" spans="1:15" ht="42" customHeight="1" x14ac:dyDescent="0.2">
      <c r="A77" s="16"/>
      <c r="B77" s="63"/>
      <c r="C77" s="17"/>
      <c r="D77" s="17"/>
      <c r="E77" s="17"/>
      <c r="F77" s="17"/>
      <c r="G77" s="18" t="s">
        <v>2</v>
      </c>
      <c r="H77" s="29">
        <f t="shared" ref="H77:H79" si="29">SUM(I77:M77)</f>
        <v>0</v>
      </c>
      <c r="I77" s="29">
        <f t="shared" ref="I77:M79" si="30">SUM(I73+I69)</f>
        <v>0</v>
      </c>
      <c r="J77" s="29">
        <f t="shared" si="30"/>
        <v>0</v>
      </c>
      <c r="K77" s="29">
        <f t="shared" si="30"/>
        <v>0</v>
      </c>
      <c r="L77" s="29">
        <f t="shared" si="30"/>
        <v>0</v>
      </c>
      <c r="M77" s="29">
        <f t="shared" si="30"/>
        <v>0</v>
      </c>
      <c r="N77" s="2"/>
      <c r="O77" s="1"/>
    </row>
    <row r="78" spans="1:15" ht="44.25" customHeight="1" x14ac:dyDescent="0.2">
      <c r="A78" s="16"/>
      <c r="B78" s="63"/>
      <c r="C78" s="17"/>
      <c r="D78" s="17"/>
      <c r="E78" s="17"/>
      <c r="F78" s="17"/>
      <c r="G78" s="18" t="s">
        <v>1</v>
      </c>
      <c r="H78" s="29">
        <f t="shared" si="29"/>
        <v>0</v>
      </c>
      <c r="I78" s="29">
        <f t="shared" si="30"/>
        <v>0</v>
      </c>
      <c r="J78" s="29">
        <f t="shared" si="30"/>
        <v>0</v>
      </c>
      <c r="K78" s="29">
        <f t="shared" si="30"/>
        <v>0</v>
      </c>
      <c r="L78" s="29">
        <f t="shared" si="30"/>
        <v>0</v>
      </c>
      <c r="M78" s="29">
        <f t="shared" si="30"/>
        <v>0</v>
      </c>
      <c r="N78" s="2"/>
      <c r="O78" s="1"/>
    </row>
    <row r="79" spans="1:15" ht="28.5" x14ac:dyDescent="0.2">
      <c r="A79" s="2"/>
      <c r="B79" s="64"/>
      <c r="C79" s="17"/>
      <c r="D79" s="17"/>
      <c r="E79" s="17"/>
      <c r="F79" s="17"/>
      <c r="G79" s="19" t="s">
        <v>0</v>
      </c>
      <c r="H79" s="29">
        <f t="shared" si="29"/>
        <v>490000</v>
      </c>
      <c r="I79" s="29">
        <f t="shared" si="30"/>
        <v>0</v>
      </c>
      <c r="J79" s="29">
        <f t="shared" si="30"/>
        <v>0</v>
      </c>
      <c r="K79" s="29">
        <f t="shared" si="30"/>
        <v>80000</v>
      </c>
      <c r="L79" s="29">
        <f t="shared" si="30"/>
        <v>205000</v>
      </c>
      <c r="M79" s="29">
        <f t="shared" si="30"/>
        <v>205000</v>
      </c>
      <c r="N79" s="2"/>
      <c r="O79" s="1"/>
    </row>
    <row r="81" spans="1:15" ht="39.75" customHeight="1" x14ac:dyDescent="0.2">
      <c r="A81" s="65" t="s">
        <v>42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</row>
    <row r="82" spans="1:15" ht="15" x14ac:dyDescent="0.2">
      <c r="A82" s="46" t="s">
        <v>21</v>
      </c>
      <c r="B82" s="46" t="s">
        <v>20</v>
      </c>
      <c r="C82" s="46" t="s">
        <v>19</v>
      </c>
      <c r="D82" s="46" t="s">
        <v>18</v>
      </c>
      <c r="E82" s="46" t="s">
        <v>17</v>
      </c>
      <c r="F82" s="46" t="s">
        <v>29</v>
      </c>
      <c r="G82" s="67" t="s">
        <v>16</v>
      </c>
      <c r="H82" s="69" t="s">
        <v>15</v>
      </c>
      <c r="I82" s="70"/>
      <c r="J82" s="70"/>
      <c r="K82" s="70"/>
      <c r="L82" s="70"/>
      <c r="M82" s="71"/>
      <c r="N82" s="46" t="s">
        <v>14</v>
      </c>
      <c r="O82" s="46" t="s">
        <v>13</v>
      </c>
    </row>
    <row r="83" spans="1:15" ht="105" customHeight="1" x14ac:dyDescent="0.2">
      <c r="A83" s="48"/>
      <c r="B83" s="48"/>
      <c r="C83" s="48"/>
      <c r="D83" s="48"/>
      <c r="E83" s="48"/>
      <c r="F83" s="48"/>
      <c r="G83" s="68"/>
      <c r="H83" s="32" t="s">
        <v>3</v>
      </c>
      <c r="I83" s="26" t="s">
        <v>12</v>
      </c>
      <c r="J83" s="26" t="s">
        <v>11</v>
      </c>
      <c r="K83" s="26" t="s">
        <v>10</v>
      </c>
      <c r="L83" s="26" t="s">
        <v>9</v>
      </c>
      <c r="M83" s="26" t="s">
        <v>8</v>
      </c>
      <c r="N83" s="72"/>
      <c r="O83" s="48"/>
    </row>
    <row r="84" spans="1:15" ht="15" x14ac:dyDescent="0.2">
      <c r="A84" s="7">
        <v>1</v>
      </c>
      <c r="B84" s="7">
        <v>2</v>
      </c>
      <c r="C84" s="7">
        <v>3</v>
      </c>
      <c r="D84" s="7">
        <v>4</v>
      </c>
      <c r="E84" s="7">
        <v>5</v>
      </c>
      <c r="F84" s="7">
        <v>6</v>
      </c>
      <c r="G84" s="7">
        <v>7</v>
      </c>
      <c r="H84" s="27">
        <v>8</v>
      </c>
      <c r="I84" s="28">
        <v>9</v>
      </c>
      <c r="J84" s="28">
        <v>10</v>
      </c>
      <c r="K84" s="28">
        <v>11</v>
      </c>
      <c r="L84" s="28">
        <v>12</v>
      </c>
      <c r="M84" s="28">
        <v>13</v>
      </c>
      <c r="N84" s="7">
        <v>14</v>
      </c>
      <c r="O84" s="7">
        <v>15</v>
      </c>
    </row>
    <row r="85" spans="1:15" ht="15" x14ac:dyDescent="0.2">
      <c r="A85" s="46">
        <v>1</v>
      </c>
      <c r="B85" s="49" t="s">
        <v>35</v>
      </c>
      <c r="C85" s="52" t="s">
        <v>51</v>
      </c>
      <c r="D85" s="52">
        <v>950</v>
      </c>
      <c r="E85" s="52">
        <v>950000</v>
      </c>
      <c r="F85" s="52">
        <v>0</v>
      </c>
      <c r="G85" s="6" t="s">
        <v>4</v>
      </c>
      <c r="H85" s="8">
        <f t="shared" ref="H85:M85" si="31">SUM(H86:H88)</f>
        <v>950000</v>
      </c>
      <c r="I85" s="8">
        <f t="shared" si="31"/>
        <v>0</v>
      </c>
      <c r="J85" s="8">
        <f t="shared" si="31"/>
        <v>0</v>
      </c>
      <c r="K85" s="8">
        <f t="shared" si="31"/>
        <v>0</v>
      </c>
      <c r="L85" s="8">
        <f t="shared" si="31"/>
        <v>475000</v>
      </c>
      <c r="M85" s="8">
        <f t="shared" si="31"/>
        <v>475000</v>
      </c>
      <c r="N85" s="4"/>
      <c r="O85" s="31"/>
    </row>
    <row r="86" spans="1:15" ht="33" customHeight="1" x14ac:dyDescent="0.2">
      <c r="A86" s="47"/>
      <c r="B86" s="50"/>
      <c r="C86" s="53"/>
      <c r="D86" s="53"/>
      <c r="E86" s="53"/>
      <c r="F86" s="58"/>
      <c r="G86" s="6" t="s">
        <v>2</v>
      </c>
      <c r="H86" s="15">
        <f t="shared" ref="H86:H88" si="32">SUM(I86:M86)</f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4"/>
      <c r="O86" s="60" t="s">
        <v>28</v>
      </c>
    </row>
    <row r="87" spans="1:15" ht="45" x14ac:dyDescent="0.2">
      <c r="A87" s="47"/>
      <c r="B87" s="50"/>
      <c r="C87" s="53"/>
      <c r="D87" s="53"/>
      <c r="E87" s="53"/>
      <c r="F87" s="58"/>
      <c r="G87" s="6" t="s">
        <v>1</v>
      </c>
      <c r="H87" s="15">
        <f t="shared" si="32"/>
        <v>0</v>
      </c>
      <c r="I87" s="15">
        <v>0</v>
      </c>
      <c r="J87" s="33">
        <v>0</v>
      </c>
      <c r="K87" s="33">
        <v>0</v>
      </c>
      <c r="L87" s="15">
        <v>0</v>
      </c>
      <c r="M87" s="15">
        <v>0</v>
      </c>
      <c r="N87" s="4"/>
      <c r="O87" s="61"/>
    </row>
    <row r="88" spans="1:15" ht="30" x14ac:dyDescent="0.2">
      <c r="A88" s="48"/>
      <c r="B88" s="51"/>
      <c r="C88" s="54"/>
      <c r="D88" s="54"/>
      <c r="E88" s="54"/>
      <c r="F88" s="59"/>
      <c r="G88" s="5" t="s">
        <v>0</v>
      </c>
      <c r="H88" s="15">
        <f t="shared" si="32"/>
        <v>950000</v>
      </c>
      <c r="I88" s="34">
        <v>0</v>
      </c>
      <c r="J88" s="35">
        <v>0</v>
      </c>
      <c r="K88" s="35">
        <v>0</v>
      </c>
      <c r="L88" s="35">
        <v>475000</v>
      </c>
      <c r="M88" s="34">
        <v>475000</v>
      </c>
      <c r="N88" s="4"/>
      <c r="O88" s="1"/>
    </row>
    <row r="89" spans="1:15" ht="15" x14ac:dyDescent="0.2">
      <c r="A89" s="16"/>
      <c r="B89" s="62" t="s">
        <v>27</v>
      </c>
      <c r="C89" s="17"/>
      <c r="D89" s="17"/>
      <c r="E89" s="17"/>
      <c r="F89" s="17"/>
      <c r="G89" s="18" t="s">
        <v>4</v>
      </c>
      <c r="H89" s="29">
        <f>SUM(I89:M89)</f>
        <v>950000</v>
      </c>
      <c r="I89" s="29">
        <f>SUM(I90:I92)</f>
        <v>0</v>
      </c>
      <c r="J89" s="29">
        <f t="shared" ref="J89:M89" si="33">SUM(J90:J92)</f>
        <v>0</v>
      </c>
      <c r="K89" s="29">
        <f t="shared" si="33"/>
        <v>0</v>
      </c>
      <c r="L89" s="29">
        <f t="shared" si="33"/>
        <v>475000</v>
      </c>
      <c r="M89" s="29">
        <f t="shared" si="33"/>
        <v>475000</v>
      </c>
      <c r="N89" s="2"/>
      <c r="O89" s="1"/>
    </row>
    <row r="90" spans="1:15" ht="45" customHeight="1" x14ac:dyDescent="0.2">
      <c r="A90" s="16"/>
      <c r="B90" s="63"/>
      <c r="C90" s="17"/>
      <c r="D90" s="17"/>
      <c r="E90" s="17"/>
      <c r="F90" s="17"/>
      <c r="G90" s="18" t="s">
        <v>2</v>
      </c>
      <c r="H90" s="29">
        <f t="shared" ref="H90:H92" si="34">SUM(I90:M90)</f>
        <v>0</v>
      </c>
      <c r="I90" s="29">
        <f>SUM(I86)</f>
        <v>0</v>
      </c>
      <c r="J90" s="29">
        <f t="shared" ref="J90:M90" si="35">SUM(J86)</f>
        <v>0</v>
      </c>
      <c r="K90" s="29">
        <f t="shared" si="35"/>
        <v>0</v>
      </c>
      <c r="L90" s="29">
        <f t="shared" si="35"/>
        <v>0</v>
      </c>
      <c r="M90" s="29">
        <f t="shared" si="35"/>
        <v>0</v>
      </c>
      <c r="N90" s="2"/>
      <c r="O90" s="1"/>
    </row>
    <row r="91" spans="1:15" ht="45.75" customHeight="1" x14ac:dyDescent="0.2">
      <c r="A91" s="16"/>
      <c r="B91" s="63"/>
      <c r="C91" s="17"/>
      <c r="D91" s="17"/>
      <c r="E91" s="17"/>
      <c r="F91" s="17"/>
      <c r="G91" s="18" t="s">
        <v>1</v>
      </c>
      <c r="H91" s="29">
        <f t="shared" si="34"/>
        <v>0</v>
      </c>
      <c r="I91" s="29">
        <f>SUM(I87)</f>
        <v>0</v>
      </c>
      <c r="J91" s="29">
        <f t="shared" ref="J91:M91" si="36">SUM(J87)</f>
        <v>0</v>
      </c>
      <c r="K91" s="29">
        <f t="shared" si="36"/>
        <v>0</v>
      </c>
      <c r="L91" s="29">
        <f t="shared" si="36"/>
        <v>0</v>
      </c>
      <c r="M91" s="29">
        <f t="shared" si="36"/>
        <v>0</v>
      </c>
      <c r="N91" s="2"/>
      <c r="O91" s="1"/>
    </row>
    <row r="92" spans="1:15" ht="28.5" x14ac:dyDescent="0.2">
      <c r="A92" s="2"/>
      <c r="B92" s="64"/>
      <c r="C92" s="17"/>
      <c r="D92" s="17"/>
      <c r="E92" s="17"/>
      <c r="F92" s="17"/>
      <c r="G92" s="19" t="s">
        <v>0</v>
      </c>
      <c r="H92" s="29">
        <f t="shared" si="34"/>
        <v>950000</v>
      </c>
      <c r="I92" s="29">
        <f>SUM(I88)</f>
        <v>0</v>
      </c>
      <c r="J92" s="29">
        <f t="shared" ref="J92:M92" si="37">SUM(J88)</f>
        <v>0</v>
      </c>
      <c r="K92" s="29">
        <f t="shared" si="37"/>
        <v>0</v>
      </c>
      <c r="L92" s="29">
        <f t="shared" si="37"/>
        <v>475000</v>
      </c>
      <c r="M92" s="29">
        <f t="shared" si="37"/>
        <v>475000</v>
      </c>
      <c r="N92" s="2"/>
      <c r="O92" s="1"/>
    </row>
    <row r="94" spans="1:15" ht="45" customHeight="1" x14ac:dyDescent="0.2">
      <c r="A94" s="65" t="s">
        <v>48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</row>
    <row r="95" spans="1:15" ht="15" x14ac:dyDescent="0.2">
      <c r="A95" s="46" t="s">
        <v>21</v>
      </c>
      <c r="B95" s="46" t="s">
        <v>20</v>
      </c>
      <c r="C95" s="46" t="s">
        <v>19</v>
      </c>
      <c r="D95" s="46" t="s">
        <v>18</v>
      </c>
      <c r="E95" s="46" t="s">
        <v>17</v>
      </c>
      <c r="F95" s="46" t="s">
        <v>29</v>
      </c>
      <c r="G95" s="67" t="s">
        <v>16</v>
      </c>
      <c r="H95" s="69" t="s">
        <v>15</v>
      </c>
      <c r="I95" s="70"/>
      <c r="J95" s="70"/>
      <c r="K95" s="70"/>
      <c r="L95" s="70"/>
      <c r="M95" s="71"/>
      <c r="N95" s="46" t="s">
        <v>14</v>
      </c>
      <c r="O95" s="46" t="s">
        <v>13</v>
      </c>
    </row>
    <row r="96" spans="1:15" ht="96.75" customHeight="1" x14ac:dyDescent="0.2">
      <c r="A96" s="48"/>
      <c r="B96" s="48"/>
      <c r="C96" s="48"/>
      <c r="D96" s="48"/>
      <c r="E96" s="48"/>
      <c r="F96" s="48"/>
      <c r="G96" s="68"/>
      <c r="H96" s="44" t="s">
        <v>3</v>
      </c>
      <c r="I96" s="26" t="s">
        <v>12</v>
      </c>
      <c r="J96" s="26" t="s">
        <v>11</v>
      </c>
      <c r="K96" s="26" t="s">
        <v>10</v>
      </c>
      <c r="L96" s="26" t="s">
        <v>9</v>
      </c>
      <c r="M96" s="26" t="s">
        <v>8</v>
      </c>
      <c r="N96" s="72"/>
      <c r="O96" s="48"/>
    </row>
    <row r="97" spans="1:15" ht="15" x14ac:dyDescent="0.2">
      <c r="A97" s="7">
        <v>1</v>
      </c>
      <c r="B97" s="7">
        <v>2</v>
      </c>
      <c r="C97" s="7">
        <v>3</v>
      </c>
      <c r="D97" s="7">
        <v>4</v>
      </c>
      <c r="E97" s="7">
        <v>5</v>
      </c>
      <c r="F97" s="7">
        <v>6</v>
      </c>
      <c r="G97" s="7">
        <v>7</v>
      </c>
      <c r="H97" s="27">
        <v>8</v>
      </c>
      <c r="I97" s="28">
        <v>9</v>
      </c>
      <c r="J97" s="28">
        <v>10</v>
      </c>
      <c r="K97" s="28">
        <v>11</v>
      </c>
      <c r="L97" s="28">
        <v>12</v>
      </c>
      <c r="M97" s="28">
        <v>13</v>
      </c>
      <c r="N97" s="7">
        <v>14</v>
      </c>
      <c r="O97" s="7">
        <v>15</v>
      </c>
    </row>
    <row r="98" spans="1:15" ht="15" x14ac:dyDescent="0.2">
      <c r="A98" s="46">
        <v>1</v>
      </c>
      <c r="B98" s="49" t="s">
        <v>43</v>
      </c>
      <c r="C98" s="52" t="s">
        <v>5</v>
      </c>
      <c r="D98" s="73">
        <v>5978</v>
      </c>
      <c r="E98" s="55">
        <v>950000</v>
      </c>
      <c r="F98" s="52">
        <v>0</v>
      </c>
      <c r="G98" s="6" t="s">
        <v>4</v>
      </c>
      <c r="H98" s="15">
        <f t="shared" ref="H98:M98" si="38">SUM(H99:H101)</f>
        <v>38823.64</v>
      </c>
      <c r="I98" s="15">
        <f t="shared" si="38"/>
        <v>0</v>
      </c>
      <c r="J98" s="15">
        <f t="shared" si="38"/>
        <v>38823.64</v>
      </c>
      <c r="K98" s="15">
        <f t="shared" si="38"/>
        <v>0</v>
      </c>
      <c r="L98" s="15">
        <f t="shared" si="38"/>
        <v>0</v>
      </c>
      <c r="M98" s="15">
        <f t="shared" si="38"/>
        <v>0</v>
      </c>
      <c r="N98" s="45">
        <f>SUM(E98-H98)</f>
        <v>911176.36</v>
      </c>
      <c r="O98" s="31"/>
    </row>
    <row r="99" spans="1:15" ht="34.5" customHeight="1" x14ac:dyDescent="0.2">
      <c r="A99" s="47"/>
      <c r="B99" s="50"/>
      <c r="C99" s="53"/>
      <c r="D99" s="53"/>
      <c r="E99" s="56"/>
      <c r="F99" s="58"/>
      <c r="G99" s="6" t="s">
        <v>2</v>
      </c>
      <c r="H99" s="15">
        <f t="shared" ref="H99:H101" si="39">SUM(I99:M99)</f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4"/>
      <c r="O99" s="60" t="s">
        <v>28</v>
      </c>
    </row>
    <row r="100" spans="1:15" ht="45" x14ac:dyDescent="0.2">
      <c r="A100" s="47"/>
      <c r="B100" s="50"/>
      <c r="C100" s="53"/>
      <c r="D100" s="53"/>
      <c r="E100" s="56"/>
      <c r="F100" s="58"/>
      <c r="G100" s="6" t="s">
        <v>1</v>
      </c>
      <c r="H100" s="15">
        <f t="shared" si="39"/>
        <v>38823.64</v>
      </c>
      <c r="I100" s="15">
        <v>0</v>
      </c>
      <c r="J100" s="33">
        <v>38823.64</v>
      </c>
      <c r="K100" s="33">
        <v>0</v>
      </c>
      <c r="L100" s="15">
        <v>0</v>
      </c>
      <c r="M100" s="15">
        <v>0</v>
      </c>
      <c r="N100" s="4"/>
      <c r="O100" s="61"/>
    </row>
    <row r="101" spans="1:15" ht="45" x14ac:dyDescent="0.2">
      <c r="A101" s="48"/>
      <c r="B101" s="51"/>
      <c r="C101" s="54"/>
      <c r="D101" s="54"/>
      <c r="E101" s="57"/>
      <c r="F101" s="59"/>
      <c r="G101" s="5" t="s">
        <v>32</v>
      </c>
      <c r="H101" s="15">
        <f t="shared" si="39"/>
        <v>0</v>
      </c>
      <c r="I101" s="34">
        <v>0</v>
      </c>
      <c r="J101" s="35">
        <v>0</v>
      </c>
      <c r="K101" s="35">
        <v>0</v>
      </c>
      <c r="L101" s="35">
        <v>0</v>
      </c>
      <c r="M101" s="34">
        <v>0</v>
      </c>
      <c r="N101" s="4"/>
      <c r="O101" s="1"/>
    </row>
    <row r="102" spans="1:15" ht="15" x14ac:dyDescent="0.2">
      <c r="A102" s="16"/>
      <c r="B102" s="62" t="s">
        <v>27</v>
      </c>
      <c r="C102" s="17"/>
      <c r="D102" s="17"/>
      <c r="E102" s="17"/>
      <c r="F102" s="17"/>
      <c r="G102" s="18" t="s">
        <v>4</v>
      </c>
      <c r="H102" s="29">
        <f>SUM(I102:M102)</f>
        <v>38823.64</v>
      </c>
      <c r="I102" s="29">
        <f>SUM(I103:I105)</f>
        <v>0</v>
      </c>
      <c r="J102" s="29">
        <f t="shared" ref="J102:M102" si="40">SUM(J103:J105)</f>
        <v>38823.64</v>
      </c>
      <c r="K102" s="29">
        <f t="shared" si="40"/>
        <v>0</v>
      </c>
      <c r="L102" s="29">
        <f t="shared" si="40"/>
        <v>0</v>
      </c>
      <c r="M102" s="29">
        <f t="shared" si="40"/>
        <v>0</v>
      </c>
      <c r="N102" s="2"/>
      <c r="O102" s="1"/>
    </row>
    <row r="103" spans="1:15" ht="43.5" customHeight="1" x14ac:dyDescent="0.2">
      <c r="A103" s="16"/>
      <c r="B103" s="63"/>
      <c r="C103" s="17"/>
      <c r="D103" s="17"/>
      <c r="E103" s="17"/>
      <c r="F103" s="17"/>
      <c r="G103" s="18" t="s">
        <v>2</v>
      </c>
      <c r="H103" s="29">
        <f t="shared" ref="H103:H105" si="41">SUM(I103:M103)</f>
        <v>0</v>
      </c>
      <c r="I103" s="29">
        <f>SUM(I99)</f>
        <v>0</v>
      </c>
      <c r="J103" s="29">
        <f t="shared" ref="J103:M103" si="42">SUM(J99)</f>
        <v>0</v>
      </c>
      <c r="K103" s="29">
        <f t="shared" si="42"/>
        <v>0</v>
      </c>
      <c r="L103" s="29">
        <f t="shared" si="42"/>
        <v>0</v>
      </c>
      <c r="M103" s="29">
        <f t="shared" si="42"/>
        <v>0</v>
      </c>
      <c r="N103" s="2"/>
      <c r="O103" s="1"/>
    </row>
    <row r="104" spans="1:15" ht="46.5" customHeight="1" x14ac:dyDescent="0.2">
      <c r="A104" s="16"/>
      <c r="B104" s="63"/>
      <c r="C104" s="17"/>
      <c r="D104" s="17"/>
      <c r="E104" s="17"/>
      <c r="F104" s="17"/>
      <c r="G104" s="18" t="s">
        <v>1</v>
      </c>
      <c r="H104" s="29">
        <f t="shared" si="41"/>
        <v>38823.64</v>
      </c>
      <c r="I104" s="29">
        <f>SUM(I100)</f>
        <v>0</v>
      </c>
      <c r="J104" s="29">
        <f t="shared" ref="J104:M104" si="43">SUM(J100)</f>
        <v>38823.64</v>
      </c>
      <c r="K104" s="29">
        <f t="shared" si="43"/>
        <v>0</v>
      </c>
      <c r="L104" s="29">
        <f t="shared" si="43"/>
        <v>0</v>
      </c>
      <c r="M104" s="29">
        <f t="shared" si="43"/>
        <v>0</v>
      </c>
      <c r="N104" s="2"/>
      <c r="O104" s="1"/>
    </row>
    <row r="105" spans="1:15" ht="42.75" x14ac:dyDescent="0.2">
      <c r="A105" s="2"/>
      <c r="B105" s="64"/>
      <c r="C105" s="17"/>
      <c r="D105" s="17"/>
      <c r="E105" s="17"/>
      <c r="F105" s="17"/>
      <c r="G105" s="19" t="s">
        <v>32</v>
      </c>
      <c r="H105" s="29">
        <f t="shared" si="41"/>
        <v>0</v>
      </c>
      <c r="I105" s="29">
        <f>SUM(I101)</f>
        <v>0</v>
      </c>
      <c r="J105" s="29">
        <f t="shared" ref="J105:M105" si="44">SUM(J101)</f>
        <v>0</v>
      </c>
      <c r="K105" s="29">
        <f t="shared" si="44"/>
        <v>0</v>
      </c>
      <c r="L105" s="29">
        <f t="shared" si="44"/>
        <v>0</v>
      </c>
      <c r="M105" s="29">
        <f t="shared" si="44"/>
        <v>0</v>
      </c>
      <c r="N105" s="2"/>
      <c r="O105" s="1"/>
    </row>
    <row r="106" spans="1:15" ht="15" x14ac:dyDescent="0.2">
      <c r="A106" s="9"/>
      <c r="B106" s="41"/>
      <c r="C106" s="11"/>
      <c r="D106" s="11"/>
      <c r="E106" s="11"/>
      <c r="F106" s="11"/>
      <c r="G106" s="42"/>
      <c r="H106" s="43"/>
      <c r="I106" s="43"/>
      <c r="J106" s="43"/>
      <c r="K106" s="43"/>
      <c r="L106" s="43"/>
      <c r="M106" s="43"/>
      <c r="N106" s="9"/>
      <c r="O106" s="13"/>
    </row>
    <row r="107" spans="1:15" ht="41.25" customHeight="1" x14ac:dyDescent="0.2">
      <c r="A107" s="65" t="s">
        <v>49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6"/>
    </row>
    <row r="108" spans="1:15" ht="15" x14ac:dyDescent="0.2">
      <c r="A108" s="46" t="s">
        <v>21</v>
      </c>
      <c r="B108" s="46" t="s">
        <v>20</v>
      </c>
      <c r="C108" s="46" t="s">
        <v>19</v>
      </c>
      <c r="D108" s="46" t="s">
        <v>18</v>
      </c>
      <c r="E108" s="46" t="s">
        <v>17</v>
      </c>
      <c r="F108" s="46" t="s">
        <v>29</v>
      </c>
      <c r="G108" s="67" t="s">
        <v>16</v>
      </c>
      <c r="H108" s="69" t="s">
        <v>15</v>
      </c>
      <c r="I108" s="70"/>
      <c r="J108" s="70"/>
      <c r="K108" s="70"/>
      <c r="L108" s="70"/>
      <c r="M108" s="71"/>
      <c r="N108" s="46" t="s">
        <v>14</v>
      </c>
      <c r="O108" s="46" t="s">
        <v>13</v>
      </c>
    </row>
    <row r="109" spans="1:15" ht="93" customHeight="1" x14ac:dyDescent="0.2">
      <c r="A109" s="48"/>
      <c r="B109" s="48"/>
      <c r="C109" s="48"/>
      <c r="D109" s="48"/>
      <c r="E109" s="48"/>
      <c r="F109" s="48"/>
      <c r="G109" s="68"/>
      <c r="H109" s="44" t="s">
        <v>3</v>
      </c>
      <c r="I109" s="26" t="s">
        <v>12</v>
      </c>
      <c r="J109" s="26" t="s">
        <v>11</v>
      </c>
      <c r="K109" s="26" t="s">
        <v>10</v>
      </c>
      <c r="L109" s="26" t="s">
        <v>9</v>
      </c>
      <c r="M109" s="26" t="s">
        <v>8</v>
      </c>
      <c r="N109" s="72"/>
      <c r="O109" s="48"/>
    </row>
    <row r="110" spans="1:15" ht="15" x14ac:dyDescent="0.2">
      <c r="A110" s="7">
        <v>1</v>
      </c>
      <c r="B110" s="7">
        <v>2</v>
      </c>
      <c r="C110" s="7">
        <v>3</v>
      </c>
      <c r="D110" s="7">
        <v>4</v>
      </c>
      <c r="E110" s="7">
        <v>5</v>
      </c>
      <c r="F110" s="7">
        <v>6</v>
      </c>
      <c r="G110" s="7">
        <v>7</v>
      </c>
      <c r="H110" s="27">
        <v>8</v>
      </c>
      <c r="I110" s="28">
        <v>9</v>
      </c>
      <c r="J110" s="28">
        <v>10</v>
      </c>
      <c r="K110" s="28">
        <v>11</v>
      </c>
      <c r="L110" s="28">
        <v>12</v>
      </c>
      <c r="M110" s="28">
        <v>13</v>
      </c>
      <c r="N110" s="7">
        <v>14</v>
      </c>
      <c r="O110" s="7">
        <v>15</v>
      </c>
    </row>
    <row r="111" spans="1:15" ht="15" x14ac:dyDescent="0.2">
      <c r="A111" s="46">
        <v>1</v>
      </c>
      <c r="B111" s="49" t="s">
        <v>44</v>
      </c>
      <c r="C111" s="52" t="s">
        <v>5</v>
      </c>
      <c r="D111" s="52" t="s">
        <v>47</v>
      </c>
      <c r="E111" s="55">
        <v>371053</v>
      </c>
      <c r="F111" s="52">
        <v>0</v>
      </c>
      <c r="G111" s="6" t="s">
        <v>4</v>
      </c>
      <c r="H111" s="15">
        <f t="shared" ref="H111:M111" si="45">SUM(H112:H114)</f>
        <v>371053</v>
      </c>
      <c r="I111" s="15">
        <f t="shared" si="45"/>
        <v>0</v>
      </c>
      <c r="J111" s="15">
        <f t="shared" si="45"/>
        <v>23700</v>
      </c>
      <c r="K111" s="15">
        <f t="shared" si="45"/>
        <v>90000</v>
      </c>
      <c r="L111" s="15">
        <f t="shared" si="45"/>
        <v>257353</v>
      </c>
      <c r="M111" s="15">
        <f t="shared" si="45"/>
        <v>0</v>
      </c>
      <c r="N111" s="4"/>
      <c r="O111" s="31"/>
    </row>
    <row r="112" spans="1:15" ht="30.75" customHeight="1" x14ac:dyDescent="0.2">
      <c r="A112" s="47"/>
      <c r="B112" s="50"/>
      <c r="C112" s="53"/>
      <c r="D112" s="53"/>
      <c r="E112" s="56"/>
      <c r="F112" s="58"/>
      <c r="G112" s="6" t="s">
        <v>2</v>
      </c>
      <c r="H112" s="15">
        <f t="shared" ref="H112:H114" si="46">SUM(I112:M112)</f>
        <v>138905</v>
      </c>
      <c r="I112" s="15">
        <v>0</v>
      </c>
      <c r="J112" s="15">
        <v>0</v>
      </c>
      <c r="K112" s="15">
        <v>81000</v>
      </c>
      <c r="L112" s="15">
        <v>57905</v>
      </c>
      <c r="M112" s="15">
        <v>0</v>
      </c>
      <c r="N112" s="4"/>
      <c r="O112" s="60" t="s">
        <v>28</v>
      </c>
    </row>
    <row r="113" spans="1:15" ht="45" x14ac:dyDescent="0.2">
      <c r="A113" s="47"/>
      <c r="B113" s="50"/>
      <c r="C113" s="53"/>
      <c r="D113" s="53"/>
      <c r="E113" s="56"/>
      <c r="F113" s="58"/>
      <c r="G113" s="6" t="s">
        <v>1</v>
      </c>
      <c r="H113" s="15">
        <f t="shared" si="46"/>
        <v>58435.3</v>
      </c>
      <c r="I113" s="15">
        <v>0</v>
      </c>
      <c r="J113" s="33">
        <v>23700</v>
      </c>
      <c r="K113" s="33">
        <v>9000</v>
      </c>
      <c r="L113" s="15">
        <v>25735.3</v>
      </c>
      <c r="M113" s="15">
        <v>0</v>
      </c>
      <c r="N113" s="4"/>
      <c r="O113" s="61"/>
    </row>
    <row r="114" spans="1:15" ht="45" x14ac:dyDescent="0.2">
      <c r="A114" s="48"/>
      <c r="B114" s="51"/>
      <c r="C114" s="54"/>
      <c r="D114" s="54"/>
      <c r="E114" s="57"/>
      <c r="F114" s="59"/>
      <c r="G114" s="5" t="s">
        <v>32</v>
      </c>
      <c r="H114" s="15">
        <f t="shared" si="46"/>
        <v>173712.7</v>
      </c>
      <c r="I114" s="34">
        <v>0</v>
      </c>
      <c r="J114" s="35">
        <v>0</v>
      </c>
      <c r="K114" s="35">
        <v>0</v>
      </c>
      <c r="L114" s="35">
        <v>173712.7</v>
      </c>
      <c r="M114" s="34">
        <v>0</v>
      </c>
      <c r="N114" s="4"/>
      <c r="O114" s="1"/>
    </row>
    <row r="115" spans="1:15" ht="15" x14ac:dyDescent="0.2">
      <c r="A115" s="16"/>
      <c r="B115" s="62" t="s">
        <v>27</v>
      </c>
      <c r="C115" s="17"/>
      <c r="D115" s="17"/>
      <c r="E115" s="17"/>
      <c r="F115" s="17"/>
      <c r="G115" s="18" t="s">
        <v>4</v>
      </c>
      <c r="H115" s="29">
        <f>SUM(I115:M115)</f>
        <v>371053</v>
      </c>
      <c r="I115" s="29">
        <f>SUM(I116:I118)</f>
        <v>0</v>
      </c>
      <c r="J115" s="29">
        <f t="shared" ref="J115:M115" si="47">SUM(J116:J118)</f>
        <v>23700</v>
      </c>
      <c r="K115" s="29">
        <f t="shared" si="47"/>
        <v>90000</v>
      </c>
      <c r="L115" s="29">
        <f t="shared" si="47"/>
        <v>257353</v>
      </c>
      <c r="M115" s="29">
        <f t="shared" si="47"/>
        <v>0</v>
      </c>
      <c r="N115" s="2"/>
      <c r="O115" s="1"/>
    </row>
    <row r="116" spans="1:15" ht="45.75" customHeight="1" x14ac:dyDescent="0.2">
      <c r="A116" s="16"/>
      <c r="B116" s="63"/>
      <c r="C116" s="17"/>
      <c r="D116" s="17"/>
      <c r="E116" s="17"/>
      <c r="F116" s="17"/>
      <c r="G116" s="18" t="s">
        <v>2</v>
      </c>
      <c r="H116" s="29">
        <f t="shared" ref="H116:H118" si="48">SUM(I116:M116)</f>
        <v>138905</v>
      </c>
      <c r="I116" s="29">
        <f>SUM(I112)</f>
        <v>0</v>
      </c>
      <c r="J116" s="29">
        <f t="shared" ref="J116:M116" si="49">SUM(J112)</f>
        <v>0</v>
      </c>
      <c r="K116" s="29">
        <f t="shared" si="49"/>
        <v>81000</v>
      </c>
      <c r="L116" s="29">
        <f t="shared" si="49"/>
        <v>57905</v>
      </c>
      <c r="M116" s="29">
        <f t="shared" si="49"/>
        <v>0</v>
      </c>
      <c r="N116" s="2"/>
      <c r="O116" s="1"/>
    </row>
    <row r="117" spans="1:15" ht="48.75" customHeight="1" x14ac:dyDescent="0.2">
      <c r="A117" s="16"/>
      <c r="B117" s="63"/>
      <c r="C117" s="17"/>
      <c r="D117" s="17"/>
      <c r="E117" s="17"/>
      <c r="F117" s="17"/>
      <c r="G117" s="18" t="s">
        <v>1</v>
      </c>
      <c r="H117" s="29">
        <f t="shared" si="48"/>
        <v>58435.3</v>
      </c>
      <c r="I117" s="29">
        <f>SUM(I113)</f>
        <v>0</v>
      </c>
      <c r="J117" s="29">
        <f t="shared" ref="J117:M117" si="50">SUM(J113)</f>
        <v>23700</v>
      </c>
      <c r="K117" s="29">
        <f t="shared" si="50"/>
        <v>9000</v>
      </c>
      <c r="L117" s="29">
        <f t="shared" si="50"/>
        <v>25735.3</v>
      </c>
      <c r="M117" s="29">
        <f t="shared" si="50"/>
        <v>0</v>
      </c>
      <c r="N117" s="2"/>
      <c r="O117" s="1"/>
    </row>
    <row r="118" spans="1:15" ht="42.75" x14ac:dyDescent="0.2">
      <c r="A118" s="2"/>
      <c r="B118" s="64"/>
      <c r="C118" s="17"/>
      <c r="D118" s="17"/>
      <c r="E118" s="17"/>
      <c r="F118" s="17"/>
      <c r="G118" s="19" t="s">
        <v>32</v>
      </c>
      <c r="H118" s="29">
        <f t="shared" si="48"/>
        <v>173712.7</v>
      </c>
      <c r="I118" s="29">
        <f>SUM(I114)</f>
        <v>0</v>
      </c>
      <c r="J118" s="29">
        <f t="shared" ref="J118:M118" si="51">SUM(J114)</f>
        <v>0</v>
      </c>
      <c r="K118" s="29">
        <f t="shared" si="51"/>
        <v>0</v>
      </c>
      <c r="L118" s="29">
        <f t="shared" si="51"/>
        <v>173712.7</v>
      </c>
      <c r="M118" s="29">
        <f t="shared" si="51"/>
        <v>0</v>
      </c>
      <c r="N118" s="2"/>
      <c r="O118" s="1"/>
    </row>
  </sheetData>
  <mergeCells count="173"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N47:N48"/>
    <mergeCell ref="C47:C48"/>
    <mergeCell ref="D47:D48"/>
    <mergeCell ref="E47:E48"/>
    <mergeCell ref="F47:F48"/>
    <mergeCell ref="G47:G48"/>
    <mergeCell ref="O3:O4"/>
    <mergeCell ref="E3:E4"/>
    <mergeCell ref="D3:D4"/>
    <mergeCell ref="N3:N4"/>
    <mergeCell ref="B14:B17"/>
    <mergeCell ref="A23:A26"/>
    <mergeCell ref="B23:B26"/>
    <mergeCell ref="C23:C26"/>
    <mergeCell ref="D23:D26"/>
    <mergeCell ref="E23:E26"/>
    <mergeCell ref="A36:A39"/>
    <mergeCell ref="E20:E21"/>
    <mergeCell ref="A19:O19"/>
    <mergeCell ref="A20:A21"/>
    <mergeCell ref="B20:B21"/>
    <mergeCell ref="N33:N34"/>
    <mergeCell ref="O33:O34"/>
    <mergeCell ref="F20:F21"/>
    <mergeCell ref="G20:G21"/>
    <mergeCell ref="H20:M20"/>
    <mergeCell ref="N20:N21"/>
    <mergeCell ref="O20:O21"/>
    <mergeCell ref="F36:F39"/>
    <mergeCell ref="F23:F26"/>
    <mergeCell ref="C20:C21"/>
    <mergeCell ref="D20:D21"/>
    <mergeCell ref="A50:A53"/>
    <mergeCell ref="B50:B53"/>
    <mergeCell ref="B33:B34"/>
    <mergeCell ref="C33:C34"/>
    <mergeCell ref="D33:D34"/>
    <mergeCell ref="E33:E34"/>
    <mergeCell ref="F33:F34"/>
    <mergeCell ref="G33:G34"/>
    <mergeCell ref="H33:M33"/>
    <mergeCell ref="B36:B39"/>
    <mergeCell ref="C36:C39"/>
    <mergeCell ref="D36:D39"/>
    <mergeCell ref="E36:E39"/>
    <mergeCell ref="C50:C53"/>
    <mergeCell ref="D50:D53"/>
    <mergeCell ref="E50:E53"/>
    <mergeCell ref="H47:M47"/>
    <mergeCell ref="O55:O56"/>
    <mergeCell ref="B58:B61"/>
    <mergeCell ref="O7:O8"/>
    <mergeCell ref="O11:O12"/>
    <mergeCell ref="B40:B43"/>
    <mergeCell ref="O37:O38"/>
    <mergeCell ref="O51:O52"/>
    <mergeCell ref="C54:C57"/>
    <mergeCell ref="D54:D57"/>
    <mergeCell ref="E54:E57"/>
    <mergeCell ref="F54:F57"/>
    <mergeCell ref="F50:F53"/>
    <mergeCell ref="O47:O48"/>
    <mergeCell ref="A46:O46"/>
    <mergeCell ref="A47:A48"/>
    <mergeCell ref="B47:B48"/>
    <mergeCell ref="A6:A9"/>
    <mergeCell ref="B6:B9"/>
    <mergeCell ref="C6:C9"/>
    <mergeCell ref="D6:D9"/>
    <mergeCell ref="A54:A57"/>
    <mergeCell ref="B54:B57"/>
    <mergeCell ref="A32:O32"/>
    <mergeCell ref="A33:A34"/>
    <mergeCell ref="O73:O74"/>
    <mergeCell ref="B76:B79"/>
    <mergeCell ref="A64:O64"/>
    <mergeCell ref="A65:A66"/>
    <mergeCell ref="B65:B66"/>
    <mergeCell ref="C65:C66"/>
    <mergeCell ref="D65:D66"/>
    <mergeCell ref="E65:E66"/>
    <mergeCell ref="F65:F66"/>
    <mergeCell ref="G65:G66"/>
    <mergeCell ref="H65:M65"/>
    <mergeCell ref="N65:N66"/>
    <mergeCell ref="O65:O66"/>
    <mergeCell ref="A68:A71"/>
    <mergeCell ref="B68:B71"/>
    <mergeCell ref="C68:C71"/>
    <mergeCell ref="D68:D71"/>
    <mergeCell ref="E68:E71"/>
    <mergeCell ref="F68:F71"/>
    <mergeCell ref="O69:O70"/>
    <mergeCell ref="A72:A75"/>
    <mergeCell ref="B72:B75"/>
    <mergeCell ref="C72:C75"/>
    <mergeCell ref="D72:D75"/>
    <mergeCell ref="A94:O94"/>
    <mergeCell ref="O24:O25"/>
    <mergeCell ref="B27:B30"/>
    <mergeCell ref="B89:B92"/>
    <mergeCell ref="D85:D88"/>
    <mergeCell ref="E85:E88"/>
    <mergeCell ref="F85:F88"/>
    <mergeCell ref="O86:O87"/>
    <mergeCell ref="O82:O83"/>
    <mergeCell ref="B85:B88"/>
    <mergeCell ref="A81:O81"/>
    <mergeCell ref="A82:A83"/>
    <mergeCell ref="B82:B83"/>
    <mergeCell ref="C82:C83"/>
    <mergeCell ref="D82:D83"/>
    <mergeCell ref="E82:E83"/>
    <mergeCell ref="F82:F83"/>
    <mergeCell ref="G82:G83"/>
    <mergeCell ref="H82:M82"/>
    <mergeCell ref="N82:N83"/>
    <mergeCell ref="A85:A88"/>
    <mergeCell ref="C85:C88"/>
    <mergeCell ref="E72:E75"/>
    <mergeCell ref="F72:F75"/>
    <mergeCell ref="O95:O96"/>
    <mergeCell ref="A98:A101"/>
    <mergeCell ref="B98:B101"/>
    <mergeCell ref="C98:C101"/>
    <mergeCell ref="D98:D101"/>
    <mergeCell ref="E98:E101"/>
    <mergeCell ref="F98:F101"/>
    <mergeCell ref="O99:O100"/>
    <mergeCell ref="B102:B105"/>
    <mergeCell ref="A95:A96"/>
    <mergeCell ref="B95:B96"/>
    <mergeCell ref="C95:C96"/>
    <mergeCell ref="D95:D96"/>
    <mergeCell ref="E95:E96"/>
    <mergeCell ref="F95:F96"/>
    <mergeCell ref="G95:G96"/>
    <mergeCell ref="H95:M95"/>
    <mergeCell ref="N95:N96"/>
    <mergeCell ref="A111:A114"/>
    <mergeCell ref="B111:B114"/>
    <mergeCell ref="C111:C114"/>
    <mergeCell ref="D111:D114"/>
    <mergeCell ref="E111:E114"/>
    <mergeCell ref="F111:F114"/>
    <mergeCell ref="O112:O113"/>
    <mergeCell ref="B115:B118"/>
    <mergeCell ref="A107:O107"/>
    <mergeCell ref="A108:A109"/>
    <mergeCell ref="B108:B109"/>
    <mergeCell ref="C108:C109"/>
    <mergeCell ref="D108:D109"/>
    <mergeCell ref="E108:E109"/>
    <mergeCell ref="F108:F109"/>
    <mergeCell ref="G108:G109"/>
    <mergeCell ref="H108:M108"/>
    <mergeCell ref="N108:N109"/>
    <mergeCell ref="O108:O109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8" manualBreakCount="8">
    <brk id="1" max="14" man="1"/>
    <brk id="17" max="14" man="1"/>
    <brk id="30" max="16383" man="1"/>
    <brk id="45" max="14" man="1"/>
    <brk id="63" max="14" man="1"/>
    <brk id="80" max="14" man="1"/>
    <brk id="93" max="14" man="1"/>
    <brk id="10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2021-01-19T07:36:29Z</cp:lastPrinted>
  <dcterms:created xsi:type="dcterms:W3CDTF">2019-12-12T15:28:22Z</dcterms:created>
  <dcterms:modified xsi:type="dcterms:W3CDTF">2021-01-28T06:03:01Z</dcterms:modified>
</cp:coreProperties>
</file>