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Приложение 5" sheetId="1" r:id="rId1"/>
    <sheet name="Приложение 8" sheetId="2" r:id="rId2"/>
  </sheets>
  <definedNames>
    <definedName name="_xlnm.Print_Area" localSheetId="0">'Приложение 5'!$A$1:$O$23</definedName>
  </definedNames>
  <calcPr fullCalcOnLoad="1"/>
</workbook>
</file>

<file path=xl/sharedStrings.xml><?xml version="1.0" encoding="utf-8"?>
<sst xmlns="http://schemas.openxmlformats.org/spreadsheetml/2006/main" count="98" uniqueCount="46">
  <si>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</si>
  <si>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</si>
  <si>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</si>
  <si>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</si>
  <si>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</si>
  <si>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</si>
  <si>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</si>
  <si>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</si>
  <si>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</si>
  <si>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</si>
  <si>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</si>
  <si>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Приложение № 5</t>
  </si>
  <si>
    <t>2018 год</t>
  </si>
  <si>
    <t>утвержденной постановлением Администрации городского округа Домодедово</t>
  </si>
  <si>
    <t>2019 год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</si>
  <si>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</si>
  <si>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</si>
  <si>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</si>
  <si>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</si>
  <si>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</si>
  <si>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 xml:space="preserve">«Содержание и развитие инженерной инфраструктуры и </t>
  </si>
  <si>
    <t xml:space="preserve">энергоэффективности на  территории городского округа Домодедово» </t>
  </si>
  <si>
    <t xml:space="preserve">на 2018-2022 годы, </t>
  </si>
  <si>
    <t>Реконструкция котельных: котельная "КШФ" микрорайон "Западный", котельная "Речная", микрорайон "Северный"</t>
  </si>
  <si>
    <t>Строительство очистных сооружений мкр. Западный, ГПЗ "Константиново"</t>
  </si>
  <si>
    <t>45 и 60 кВт/ч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</si>
  <si>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</si>
  <si>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</si>
  <si>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</si>
  <si>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</si>
  <si>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Профинансировано на 01.01.2018,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</si>
  <si>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</si>
  <si>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</si>
  <si>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«Строительство очистных сооружений микрорайон Западный, ГПЗ "Константиново»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</si>
  <si>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>Приложение № 8</t>
  </si>
  <si>
    <t>2.</t>
  </si>
  <si>
    <t>Строительство котельной по адресу: г.о. Домодедово, мкрн. Востряково, ул. Ледовская</t>
  </si>
  <si>
    <t>Строительство ВЗУ по адресу: г.о. Домодедово, мкрн. Востряково, ул. Ледовская</t>
  </si>
  <si>
    <t>3.</t>
  </si>
  <si>
    <t>3000 м3/сут.</t>
  </si>
  <si>
    <t>2014-2020</t>
  </si>
  <si>
    <t>2015-2019</t>
  </si>
  <si>
    <t>24Гкал</t>
  </si>
  <si>
    <t>3000 м3/сут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</si>
  <si>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«Реконструкция котельных: котельная "КШФ" микрорайон "Западный", котельная "Речная", микрорайон "Северный», Строительство котельной по адресу: г.о. Домодедово, мкрн. Востряково, ул. Ледовская, Строительство ВЗУ по адресу: г.о. Домодедово, мкрн. Востряково, ул. Ледовская  подпрограммы 3 «Создание условий для обеспечения качественными жилищно-коммунальными услугами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</si>
  <si>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>от 20.02.2019 № 302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</si>
</sst>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 locked="0"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4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197" fontId="0" fillId="0" borderId="0" xfId="0" applyNumberFormat="1" applyAlignment="1">
      <alignment horizontal="right"/>
    </xf>
    <xf numFmtId="197" fontId="6" fillId="0" borderId="0" xfId="0" applyNumberFormat="1" applyFont="1" applyAlignment="1">
      <alignment/>
    </xf>
    <xf numFmtId="197" fontId="0" fillId="0" borderId="0" xfId="0" applyNumberFormat="1" applyAlignment="1">
      <alignment horizontal="center"/>
    </xf>
    <xf numFmtId="197" fontId="6" fillId="0" borderId="0" xfId="0" applyNumberFormat="1" applyFont="1" applyFill="1" applyAlignment="1">
      <alignment horizontal="left"/>
    </xf>
    <xf numFmtId="4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6" fontId="1" fillId="0" borderId="11" xfId="43" applyFont="1" applyBorder="1" applyAlignment="1">
      <alignment horizontal="center" vertical="top" wrapText="1"/>
    </xf>
    <xf numFmtId="186" fontId="1" fillId="0" borderId="12" xfId="43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97" fontId="6" fillId="0" borderId="0" xfId="0" applyNumberFormat="1" applyFont="1" applyFill="1" applyAlignment="1">
      <alignment horizontal="left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6" fontId="5" fillId="0" borderId="10" xfId="43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6">
      <selection activeCell="O14" sqref="O14:O18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18.140625" style="0" customWidth="1"/>
    <col min="8" max="8" width="13.00390625" style="15" customWidth="1"/>
    <col min="9" max="13" width="11.57421875" style="15" customWidth="1"/>
    <col min="14" max="14" width="15.00390625" style="0" customWidth="1"/>
    <col min="15" max="15" width="14.00390625" style="0" customWidth="1"/>
  </cols>
  <sheetData>
    <row r="1" spans="1:15" ht="15">
      <c r="A1" s="18"/>
      <c r="B1" s="19"/>
      <c r="C1" s="20"/>
      <c r="D1" s="19"/>
      <c r="E1" s="21"/>
      <c r="F1" s="22"/>
      <c r="G1" s="23"/>
      <c r="J1" s="7" t="s">
        <v>11</v>
      </c>
      <c r="K1" s="8"/>
      <c r="M1" s="30"/>
      <c r="N1" s="12"/>
      <c r="O1" s="24"/>
    </row>
    <row r="2" spans="1:15" ht="15">
      <c r="A2" s="18"/>
      <c r="B2" s="19"/>
      <c r="C2" s="20"/>
      <c r="D2" s="19"/>
      <c r="E2" s="21"/>
      <c r="F2" s="22"/>
      <c r="G2" s="23"/>
      <c r="J2" s="33" t="s">
        <v>17</v>
      </c>
      <c r="K2" s="32"/>
      <c r="L2" s="34"/>
      <c r="M2" s="30"/>
      <c r="N2" s="12"/>
      <c r="O2" s="24"/>
    </row>
    <row r="3" spans="1:15" ht="15">
      <c r="A3" s="18"/>
      <c r="B3" s="19"/>
      <c r="C3" s="20"/>
      <c r="D3" s="19"/>
      <c r="E3" s="21"/>
      <c r="F3" s="22"/>
      <c r="G3" s="14"/>
      <c r="J3" s="35" t="s">
        <v>20</v>
      </c>
      <c r="K3" s="35"/>
      <c r="L3" s="35"/>
      <c r="M3" s="31"/>
      <c r="N3" s="13"/>
      <c r="O3" s="13"/>
    </row>
    <row r="4" spans="1:15" ht="15">
      <c r="A4" s="18"/>
      <c r="B4" s="19"/>
      <c r="C4" s="20"/>
      <c r="D4" s="19"/>
      <c r="E4" s="21"/>
      <c r="F4" s="22"/>
      <c r="G4" s="23"/>
      <c r="J4" s="35" t="s">
        <v>21</v>
      </c>
      <c r="K4" s="35"/>
      <c r="L4" s="35"/>
      <c r="M4" s="31"/>
      <c r="N4" s="12"/>
      <c r="O4" s="24"/>
    </row>
    <row r="5" spans="1:15" ht="15" customHeight="1">
      <c r="A5" s="18"/>
      <c r="B5" s="19"/>
      <c r="C5" s="20"/>
      <c r="D5" s="19"/>
      <c r="E5" s="21"/>
      <c r="F5" s="22"/>
      <c r="G5" s="23"/>
      <c r="J5" s="62" t="s">
        <v>22</v>
      </c>
      <c r="K5" s="62"/>
      <c r="L5" s="62"/>
      <c r="M5" s="62"/>
      <c r="N5" s="62"/>
      <c r="O5" s="62"/>
    </row>
    <row r="6" spans="1:15" ht="15" customHeight="1">
      <c r="A6" s="18"/>
      <c r="B6" s="19"/>
      <c r="C6" s="20"/>
      <c r="D6" s="19"/>
      <c r="E6" s="21"/>
      <c r="F6" s="22"/>
      <c r="G6" s="23"/>
      <c r="J6" s="35" t="s">
        <v>13</v>
      </c>
      <c r="K6" s="35"/>
      <c r="L6" s="35"/>
      <c r="M6" s="31"/>
      <c r="N6" s="12"/>
      <c r="O6" s="24"/>
    </row>
    <row r="7" spans="1:15" ht="15.75" customHeight="1">
      <c r="A7" s="18"/>
      <c r="B7" s="25"/>
      <c r="C7" s="11"/>
      <c r="D7" s="25"/>
      <c r="E7" s="11"/>
      <c r="F7" s="22"/>
      <c r="G7" s="14"/>
      <c r="J7" s="51" t="s">
        <v>45</v>
      </c>
      <c r="K7" s="51"/>
      <c r="L7" s="51"/>
      <c r="M7" s="51"/>
      <c r="N7" s="51"/>
      <c r="O7" s="51"/>
    </row>
    <row r="8" spans="6:14" s="1" customFormat="1" ht="9.75" customHeight="1">
      <c r="F8" s="2"/>
      <c r="G8" s="2"/>
      <c r="H8" s="4"/>
      <c r="I8" s="4"/>
      <c r="J8" s="4"/>
      <c r="K8" s="4"/>
      <c r="L8" s="4"/>
      <c r="M8" s="4"/>
      <c r="N8" s="6"/>
    </row>
    <row r="9" spans="1:15" s="3" customFormat="1" ht="57.75" customHeight="1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4" ht="10.5" customHeight="1">
      <c r="A10" s="16"/>
      <c r="B10" s="16"/>
      <c r="C10" s="16"/>
      <c r="D10" s="16"/>
      <c r="E10" s="16"/>
      <c r="F10" s="16"/>
      <c r="G10" s="16"/>
      <c r="H10" s="26"/>
      <c r="I10" s="26"/>
      <c r="J10" s="26"/>
      <c r="K10" s="26"/>
      <c r="L10" s="26"/>
      <c r="M10" s="26"/>
      <c r="N10" s="16"/>
    </row>
    <row r="11" spans="1:15" ht="60.75" customHeight="1">
      <c r="A11" s="60" t="s">
        <v>7</v>
      </c>
      <c r="B11" s="52" t="s">
        <v>26</v>
      </c>
      <c r="C11" s="52" t="s">
        <v>27</v>
      </c>
      <c r="D11" s="52" t="s">
        <v>28</v>
      </c>
      <c r="E11" s="52" t="s">
        <v>29</v>
      </c>
      <c r="F11" s="52" t="s">
        <v>30</v>
      </c>
      <c r="G11" s="58" t="s">
        <v>6</v>
      </c>
      <c r="H11" s="72" t="s">
        <v>31</v>
      </c>
      <c r="I11" s="73"/>
      <c r="J11" s="73"/>
      <c r="K11" s="73"/>
      <c r="L11" s="73"/>
      <c r="M11" s="74"/>
      <c r="N11" s="60" t="s">
        <v>8</v>
      </c>
      <c r="O11" s="52" t="s">
        <v>32</v>
      </c>
    </row>
    <row r="12" spans="1:15" ht="62.25" customHeight="1">
      <c r="A12" s="60"/>
      <c r="B12" s="53"/>
      <c r="C12" s="53"/>
      <c r="D12" s="53"/>
      <c r="E12" s="53"/>
      <c r="F12" s="53"/>
      <c r="G12" s="59"/>
      <c r="H12" s="5" t="s">
        <v>0</v>
      </c>
      <c r="I12" s="5" t="s">
        <v>12</v>
      </c>
      <c r="J12" s="5" t="s">
        <v>14</v>
      </c>
      <c r="K12" s="5" t="s">
        <v>15</v>
      </c>
      <c r="L12" s="5" t="s">
        <v>16</v>
      </c>
      <c r="M12" s="5" t="s">
        <v>19</v>
      </c>
      <c r="N12" s="60"/>
      <c r="O12" s="53"/>
    </row>
    <row r="13" spans="1:15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 ht="12.75" customHeight="1">
      <c r="A14" s="60" t="s">
        <v>4</v>
      </c>
      <c r="B14" s="61" t="s">
        <v>24</v>
      </c>
      <c r="C14" s="60" t="s">
        <v>41</v>
      </c>
      <c r="D14" s="60" t="s">
        <v>39</v>
      </c>
      <c r="E14" s="17">
        <f>SUM(E15:E18)</f>
        <v>149422.2</v>
      </c>
      <c r="F14" s="17">
        <f>SUM(F15:F18)</f>
        <v>76515.1</v>
      </c>
      <c r="G14" s="37" t="s">
        <v>3</v>
      </c>
      <c r="H14" s="10">
        <f aca="true" t="shared" si="0" ref="H14:M14">SUM(H15:H18)</f>
        <v>72907.1</v>
      </c>
      <c r="I14" s="10">
        <f t="shared" si="0"/>
        <v>62907.1</v>
      </c>
      <c r="J14" s="10">
        <f t="shared" si="0"/>
        <v>10000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9">
        <f>E14-F14-H14</f>
        <v>0</v>
      </c>
      <c r="O14" s="54" t="s">
        <v>18</v>
      </c>
    </row>
    <row r="15" spans="1:15" ht="42.75" customHeight="1">
      <c r="A15" s="60"/>
      <c r="B15" s="61"/>
      <c r="C15" s="60"/>
      <c r="D15" s="60"/>
      <c r="E15" s="17">
        <v>0</v>
      </c>
      <c r="F15" s="17">
        <v>0</v>
      </c>
      <c r="G15" s="37" t="s">
        <v>1</v>
      </c>
      <c r="H15" s="9">
        <f>SUM(I15:M15)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aca="true" t="shared" si="1" ref="N15:N23">E15-F15-H15</f>
        <v>0</v>
      </c>
      <c r="O15" s="55"/>
    </row>
    <row r="16" spans="1:15" ht="30.75" customHeight="1">
      <c r="A16" s="60"/>
      <c r="B16" s="61"/>
      <c r="C16" s="60"/>
      <c r="D16" s="60"/>
      <c r="E16" s="17">
        <v>0</v>
      </c>
      <c r="F16" s="17">
        <v>0</v>
      </c>
      <c r="G16" s="37" t="s">
        <v>5</v>
      </c>
      <c r="H16" s="9">
        <f>SUM(I16:M16)</f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55"/>
    </row>
    <row r="17" spans="1:15" ht="38.25" customHeight="1">
      <c r="A17" s="60"/>
      <c r="B17" s="61"/>
      <c r="C17" s="60"/>
      <c r="D17" s="60"/>
      <c r="E17" s="17">
        <f>F17+H17</f>
        <v>149422.2</v>
      </c>
      <c r="F17" s="17">
        <v>76515.1</v>
      </c>
      <c r="G17" s="37" t="s">
        <v>10</v>
      </c>
      <c r="H17" s="9">
        <f>SUM(I17:M17)</f>
        <v>72907.1</v>
      </c>
      <c r="I17" s="9">
        <v>62907.1</v>
      </c>
      <c r="J17" s="39">
        <v>10000</v>
      </c>
      <c r="K17" s="9">
        <v>0</v>
      </c>
      <c r="L17" s="9">
        <v>0</v>
      </c>
      <c r="M17" s="9">
        <v>0</v>
      </c>
      <c r="N17" s="9">
        <f t="shared" si="1"/>
        <v>0</v>
      </c>
      <c r="O17" s="55"/>
    </row>
    <row r="18" spans="1:15" ht="15">
      <c r="A18" s="60"/>
      <c r="B18" s="61"/>
      <c r="C18" s="60"/>
      <c r="D18" s="60"/>
      <c r="E18" s="17">
        <v>0</v>
      </c>
      <c r="F18" s="17">
        <v>0</v>
      </c>
      <c r="G18" s="37" t="s">
        <v>2</v>
      </c>
      <c r="H18" s="9">
        <f>SUM(I18:M18)</f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0</v>
      </c>
      <c r="O18" s="56"/>
    </row>
    <row r="19" spans="1:15" ht="15" customHeight="1">
      <c r="A19" s="63" t="s">
        <v>9</v>
      </c>
      <c r="B19" s="64"/>
      <c r="C19" s="64"/>
      <c r="D19" s="65"/>
      <c r="E19" s="27">
        <f aca="true" t="shared" si="2" ref="E19:F23">E14</f>
        <v>149422.2</v>
      </c>
      <c r="F19" s="27">
        <f t="shared" si="2"/>
        <v>76515.1</v>
      </c>
      <c r="G19" s="29" t="s">
        <v>0</v>
      </c>
      <c r="H19" s="36">
        <f aca="true" t="shared" si="3" ref="H19:M19">H14</f>
        <v>72907.1</v>
      </c>
      <c r="I19" s="36">
        <f t="shared" si="3"/>
        <v>62907.1</v>
      </c>
      <c r="J19" s="36">
        <f t="shared" si="3"/>
        <v>10000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28">
        <f>E19-F19-H19</f>
        <v>0</v>
      </c>
      <c r="O19" s="38"/>
    </row>
    <row r="20" spans="1:15" ht="27.75" customHeight="1">
      <c r="A20" s="66"/>
      <c r="B20" s="67"/>
      <c r="C20" s="67"/>
      <c r="D20" s="68"/>
      <c r="E20" s="27">
        <f t="shared" si="2"/>
        <v>0</v>
      </c>
      <c r="F20" s="27">
        <f t="shared" si="2"/>
        <v>0</v>
      </c>
      <c r="G20" s="29" t="s">
        <v>1</v>
      </c>
      <c r="H20" s="36">
        <f aca="true" t="shared" si="4" ref="H20:M20">H15</f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28">
        <f t="shared" si="1"/>
        <v>0</v>
      </c>
      <c r="O20" s="38"/>
    </row>
    <row r="21" spans="1:15" ht="28.5" customHeight="1">
      <c r="A21" s="66"/>
      <c r="B21" s="67"/>
      <c r="C21" s="67"/>
      <c r="D21" s="68"/>
      <c r="E21" s="27">
        <f t="shared" si="2"/>
        <v>0</v>
      </c>
      <c r="F21" s="27">
        <f t="shared" si="2"/>
        <v>0</v>
      </c>
      <c r="G21" s="29" t="s">
        <v>5</v>
      </c>
      <c r="H21" s="36">
        <f aca="true" t="shared" si="5" ref="H21:M21">H16</f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0</v>
      </c>
      <c r="N21" s="28">
        <f t="shared" si="1"/>
        <v>0</v>
      </c>
      <c r="O21" s="38"/>
    </row>
    <row r="22" spans="1:15" ht="38.25">
      <c r="A22" s="66"/>
      <c r="B22" s="67"/>
      <c r="C22" s="67"/>
      <c r="D22" s="68"/>
      <c r="E22" s="27">
        <f t="shared" si="2"/>
        <v>149422.2</v>
      </c>
      <c r="F22" s="27">
        <f t="shared" si="2"/>
        <v>76515.1</v>
      </c>
      <c r="G22" s="29" t="s">
        <v>10</v>
      </c>
      <c r="H22" s="36">
        <f aca="true" t="shared" si="6" ref="H22:M22">H17</f>
        <v>72907.1</v>
      </c>
      <c r="I22" s="36">
        <f t="shared" si="6"/>
        <v>62907.1</v>
      </c>
      <c r="J22" s="36">
        <f t="shared" si="6"/>
        <v>10000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28">
        <f t="shared" si="1"/>
        <v>0</v>
      </c>
      <c r="O22" s="38"/>
    </row>
    <row r="23" spans="1:15" ht="14.25">
      <c r="A23" s="69"/>
      <c r="B23" s="70"/>
      <c r="C23" s="70"/>
      <c r="D23" s="71"/>
      <c r="E23" s="27">
        <f t="shared" si="2"/>
        <v>0</v>
      </c>
      <c r="F23" s="27">
        <f t="shared" si="2"/>
        <v>0</v>
      </c>
      <c r="G23" s="29" t="s">
        <v>2</v>
      </c>
      <c r="H23" s="36">
        <f aca="true" t="shared" si="7" ref="H23:M23">H18</f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  <c r="L23" s="36">
        <f t="shared" si="7"/>
        <v>0</v>
      </c>
      <c r="M23" s="36">
        <f t="shared" si="7"/>
        <v>0</v>
      </c>
      <c r="N23" s="28">
        <f t="shared" si="1"/>
        <v>0</v>
      </c>
      <c r="O23" s="38"/>
    </row>
  </sheetData>
  <sheetProtection/>
  <mergeCells count="19">
    <mergeCell ref="J7:O7"/>
    <mergeCell ref="J5:O5"/>
    <mergeCell ref="A19:D23"/>
    <mergeCell ref="H11:M11"/>
    <mergeCell ref="C11:C12"/>
    <mergeCell ref="D11:D12"/>
    <mergeCell ref="A14:A18"/>
    <mergeCell ref="A11:A12"/>
    <mergeCell ref="B11:B12"/>
    <mergeCell ref="E11:E12"/>
    <mergeCell ref="O11:O12"/>
    <mergeCell ref="O14:O18"/>
    <mergeCell ref="A9:O9"/>
    <mergeCell ref="F11:F12"/>
    <mergeCell ref="G11:G12"/>
    <mergeCell ref="N11:N12"/>
    <mergeCell ref="B14:B18"/>
    <mergeCell ref="C14:C18"/>
    <mergeCell ref="D14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22.140625" style="0" customWidth="1"/>
    <col min="8" max="8" width="13.00390625" style="15" customWidth="1"/>
    <col min="9" max="13" width="11.57421875" style="15" customWidth="1"/>
    <col min="14" max="14" width="15.00390625" style="0" customWidth="1"/>
    <col min="15" max="15" width="14.00390625" style="0" customWidth="1"/>
  </cols>
  <sheetData>
    <row r="1" spans="1:15" ht="15">
      <c r="A1" s="18"/>
      <c r="B1" s="19"/>
      <c r="C1" s="20"/>
      <c r="D1" s="19"/>
      <c r="E1" s="21"/>
      <c r="F1" s="22"/>
      <c r="G1" s="23"/>
      <c r="J1" s="7" t="s">
        <v>34</v>
      </c>
      <c r="K1" s="8"/>
      <c r="M1" s="30"/>
      <c r="N1" s="12"/>
      <c r="O1" s="24"/>
    </row>
    <row r="2" spans="1:15" ht="15">
      <c r="A2" s="18"/>
      <c r="B2" s="19"/>
      <c r="C2" s="20"/>
      <c r="D2" s="19"/>
      <c r="E2" s="21"/>
      <c r="F2" s="22"/>
      <c r="G2" s="23"/>
      <c r="J2" s="33" t="s">
        <v>17</v>
      </c>
      <c r="K2" s="32"/>
      <c r="L2" s="34"/>
      <c r="M2" s="30"/>
      <c r="N2" s="12"/>
      <c r="O2" s="24"/>
    </row>
    <row r="3" spans="1:15" ht="15">
      <c r="A3" s="18"/>
      <c r="B3" s="19"/>
      <c r="C3" s="20"/>
      <c r="D3" s="19"/>
      <c r="E3" s="21"/>
      <c r="F3" s="22"/>
      <c r="G3" s="14"/>
      <c r="J3" s="35" t="s">
        <v>20</v>
      </c>
      <c r="K3" s="35"/>
      <c r="L3" s="35"/>
      <c r="M3" s="31"/>
      <c r="N3" s="13"/>
      <c r="O3" s="13"/>
    </row>
    <row r="4" spans="1:15" ht="15">
      <c r="A4" s="18"/>
      <c r="B4" s="19"/>
      <c r="C4" s="20"/>
      <c r="D4" s="19"/>
      <c r="E4" s="21"/>
      <c r="F4" s="22"/>
      <c r="G4" s="23"/>
      <c r="J4" s="35" t="s">
        <v>21</v>
      </c>
      <c r="K4" s="35"/>
      <c r="L4" s="35"/>
      <c r="M4" s="31"/>
      <c r="N4" s="12"/>
      <c r="O4" s="24"/>
    </row>
    <row r="5" spans="1:15" ht="15" customHeight="1">
      <c r="A5" s="18"/>
      <c r="B5" s="19"/>
      <c r="C5" s="20"/>
      <c r="D5" s="19"/>
      <c r="E5" s="21"/>
      <c r="F5" s="22"/>
      <c r="G5" s="23"/>
      <c r="J5" s="62" t="s">
        <v>22</v>
      </c>
      <c r="K5" s="62"/>
      <c r="L5" s="62"/>
      <c r="M5" s="62"/>
      <c r="N5" s="62"/>
      <c r="O5" s="62"/>
    </row>
    <row r="6" spans="1:15" ht="15" customHeight="1">
      <c r="A6" s="18"/>
      <c r="B6" s="19"/>
      <c r="C6" s="20"/>
      <c r="D6" s="19"/>
      <c r="E6" s="21"/>
      <c r="F6" s="22"/>
      <c r="G6" s="23"/>
      <c r="J6" s="35" t="s">
        <v>13</v>
      </c>
      <c r="K6" s="35"/>
      <c r="L6" s="35"/>
      <c r="M6" s="31"/>
      <c r="N6" s="12"/>
      <c r="O6" s="24"/>
    </row>
    <row r="7" spans="1:15" ht="15.75" customHeight="1">
      <c r="A7" s="18"/>
      <c r="B7" s="25"/>
      <c r="C7" s="11"/>
      <c r="D7" s="25"/>
      <c r="E7" s="11"/>
      <c r="F7" s="22"/>
      <c r="G7" s="14"/>
      <c r="J7" s="51" t="s">
        <v>45</v>
      </c>
      <c r="K7" s="51"/>
      <c r="L7" s="51"/>
      <c r="M7" s="51"/>
      <c r="N7" s="51"/>
      <c r="O7" s="51"/>
    </row>
    <row r="8" spans="6:14" s="1" customFormat="1" ht="9.75" customHeight="1">
      <c r="F8" s="2"/>
      <c r="G8" s="2"/>
      <c r="H8" s="4"/>
      <c r="I8" s="4"/>
      <c r="J8" s="4"/>
      <c r="K8" s="4"/>
      <c r="L8" s="4"/>
      <c r="M8" s="4"/>
      <c r="N8" s="6"/>
    </row>
    <row r="9" spans="1:15" s="3" customFormat="1" ht="57.75" customHeight="1">
      <c r="A9" s="78" t="s">
        <v>44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60.75" customHeight="1">
      <c r="A10" s="75" t="s">
        <v>7</v>
      </c>
      <c r="B10" s="75" t="s">
        <v>26</v>
      </c>
      <c r="C10" s="75" t="s">
        <v>27</v>
      </c>
      <c r="D10" s="75" t="s">
        <v>28</v>
      </c>
      <c r="E10" s="75" t="s">
        <v>29</v>
      </c>
      <c r="F10" s="75" t="s">
        <v>30</v>
      </c>
      <c r="G10" s="76" t="s">
        <v>6</v>
      </c>
      <c r="H10" s="75" t="s">
        <v>31</v>
      </c>
      <c r="I10" s="75"/>
      <c r="J10" s="75"/>
      <c r="K10" s="75"/>
      <c r="L10" s="75"/>
      <c r="M10" s="75"/>
      <c r="N10" s="75" t="s">
        <v>8</v>
      </c>
      <c r="O10" s="75" t="s">
        <v>32</v>
      </c>
    </row>
    <row r="11" spans="1:15" ht="40.5" customHeight="1">
      <c r="A11" s="75"/>
      <c r="B11" s="75"/>
      <c r="C11" s="75"/>
      <c r="D11" s="75"/>
      <c r="E11" s="75"/>
      <c r="F11" s="75"/>
      <c r="G11" s="76"/>
      <c r="H11" s="40" t="s">
        <v>0</v>
      </c>
      <c r="I11" s="40" t="s">
        <v>12</v>
      </c>
      <c r="J11" s="40" t="s">
        <v>14</v>
      </c>
      <c r="K11" s="40" t="s">
        <v>15</v>
      </c>
      <c r="L11" s="40" t="s">
        <v>16</v>
      </c>
      <c r="M11" s="40" t="s">
        <v>19</v>
      </c>
      <c r="N11" s="75"/>
      <c r="O11" s="75"/>
    </row>
    <row r="12" spans="1:15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13</v>
      </c>
    </row>
    <row r="13" spans="1:15" ht="12.75">
      <c r="A13" s="75" t="s">
        <v>4</v>
      </c>
      <c r="B13" s="75" t="s">
        <v>23</v>
      </c>
      <c r="C13" s="75" t="s">
        <v>40</v>
      </c>
      <c r="D13" s="75" t="s">
        <v>25</v>
      </c>
      <c r="E13" s="41">
        <f>SUM(E14:E17)</f>
        <v>1184775.4</v>
      </c>
      <c r="F13" s="41">
        <f>SUM(F14:F17)</f>
        <v>521191.1</v>
      </c>
      <c r="G13" s="37" t="s">
        <v>3</v>
      </c>
      <c r="H13" s="42">
        <v>663584.3</v>
      </c>
      <c r="I13" s="42">
        <v>170922.8</v>
      </c>
      <c r="J13" s="42">
        <v>170922.8</v>
      </c>
      <c r="K13" s="42">
        <v>321738.7</v>
      </c>
      <c r="L13" s="42">
        <v>0</v>
      </c>
      <c r="M13" s="42">
        <f>SUM(M14:M17)</f>
        <v>0</v>
      </c>
      <c r="N13" s="43">
        <f>E13-F13-H13</f>
        <v>0</v>
      </c>
      <c r="O13" s="54" t="s">
        <v>18</v>
      </c>
    </row>
    <row r="14" spans="1:15" ht="25.5">
      <c r="A14" s="75"/>
      <c r="B14" s="75"/>
      <c r="C14" s="75"/>
      <c r="D14" s="75"/>
      <c r="E14" s="41">
        <f>SUM(F14:H14)</f>
        <v>0</v>
      </c>
      <c r="F14" s="41">
        <v>0</v>
      </c>
      <c r="G14" s="37" t="s">
        <v>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0" ref="N14:N32">E14-F14-H14</f>
        <v>0</v>
      </c>
      <c r="O14" s="55"/>
    </row>
    <row r="15" spans="1:15" ht="25.5">
      <c r="A15" s="75"/>
      <c r="B15" s="75"/>
      <c r="C15" s="75"/>
      <c r="D15" s="75"/>
      <c r="E15" s="41">
        <f>SUM(F15:H15)</f>
        <v>0</v>
      </c>
      <c r="F15" s="41">
        <v>0</v>
      </c>
      <c r="G15" s="37" t="s">
        <v>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0"/>
        <v>0</v>
      </c>
      <c r="O15" s="55"/>
    </row>
    <row r="16" spans="1:15" ht="38.25">
      <c r="A16" s="75"/>
      <c r="B16" s="75"/>
      <c r="C16" s="75"/>
      <c r="D16" s="75"/>
      <c r="E16" s="41">
        <f>F16+H16</f>
        <v>1184775.4</v>
      </c>
      <c r="F16" s="41">
        <v>521191.1</v>
      </c>
      <c r="G16" s="37" t="s">
        <v>10</v>
      </c>
      <c r="H16" s="43">
        <v>663584.3</v>
      </c>
      <c r="I16" s="43">
        <v>170922.8</v>
      </c>
      <c r="J16" s="43">
        <v>170922.8</v>
      </c>
      <c r="K16" s="43">
        <v>321738.7</v>
      </c>
      <c r="L16" s="43">
        <v>0</v>
      </c>
      <c r="M16" s="43">
        <v>0</v>
      </c>
      <c r="N16" s="43">
        <f t="shared" si="0"/>
        <v>0</v>
      </c>
      <c r="O16" s="55"/>
    </row>
    <row r="17" spans="1:15" ht="12.75">
      <c r="A17" s="75"/>
      <c r="B17" s="75"/>
      <c r="C17" s="75"/>
      <c r="D17" s="75"/>
      <c r="E17" s="41">
        <f>SUM(F17:H17)</f>
        <v>0</v>
      </c>
      <c r="F17" s="41">
        <v>0</v>
      </c>
      <c r="G17" s="37" t="s">
        <v>2</v>
      </c>
      <c r="H17" s="43">
        <f>SUM(I17:M17)</f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0"/>
        <v>0</v>
      </c>
      <c r="O17" s="56"/>
    </row>
    <row r="18" spans="1:15" ht="12.75">
      <c r="A18" s="79" t="s">
        <v>35</v>
      </c>
      <c r="B18" s="79" t="s">
        <v>36</v>
      </c>
      <c r="C18" s="79">
        <v>2019</v>
      </c>
      <c r="D18" s="79" t="s">
        <v>42</v>
      </c>
      <c r="E18" s="47">
        <f>SUM(E19:E22)</f>
        <v>0</v>
      </c>
      <c r="F18" s="47">
        <f>SUM(F19:F22)</f>
        <v>0</v>
      </c>
      <c r="G18" s="48" t="s">
        <v>3</v>
      </c>
      <c r="H18" s="49">
        <f>SUM(H19:H22)</f>
        <v>0</v>
      </c>
      <c r="I18" s="49">
        <f>SUM(I19:I22)</f>
        <v>0</v>
      </c>
      <c r="J18" s="49">
        <f>SUM(J19:J22)</f>
        <v>0</v>
      </c>
      <c r="K18" s="49">
        <f>SUM(K19:K22)</f>
        <v>0</v>
      </c>
      <c r="L18" s="49">
        <v>0</v>
      </c>
      <c r="M18" s="49">
        <f>SUM(M19:M22)</f>
        <v>0</v>
      </c>
      <c r="N18" s="50">
        <f aca="true" t="shared" si="1" ref="N18:N27">E18-F18-H18</f>
        <v>0</v>
      </c>
      <c r="O18" s="80" t="s">
        <v>18</v>
      </c>
    </row>
    <row r="19" spans="1:15" ht="25.5">
      <c r="A19" s="79"/>
      <c r="B19" s="79"/>
      <c r="C19" s="79"/>
      <c r="D19" s="79"/>
      <c r="E19" s="47">
        <f>SUM(F19:H19)</f>
        <v>0</v>
      </c>
      <c r="F19" s="47">
        <v>0</v>
      </c>
      <c r="G19" s="48" t="s">
        <v>1</v>
      </c>
      <c r="H19" s="50">
        <f>SUM(I19:M19)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f t="shared" si="1"/>
        <v>0</v>
      </c>
      <c r="O19" s="81"/>
    </row>
    <row r="20" spans="1:15" ht="25.5">
      <c r="A20" s="79"/>
      <c r="B20" s="79"/>
      <c r="C20" s="79"/>
      <c r="D20" s="79"/>
      <c r="E20" s="47">
        <f>SUM(F20:H20)</f>
        <v>0</v>
      </c>
      <c r="F20" s="47">
        <v>0</v>
      </c>
      <c r="G20" s="48" t="s">
        <v>5</v>
      </c>
      <c r="H20" s="50">
        <f>SUM(I20:M20)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 t="shared" si="1"/>
        <v>0</v>
      </c>
      <c r="O20" s="81"/>
    </row>
    <row r="21" spans="1:15" ht="38.25">
      <c r="A21" s="79"/>
      <c r="B21" s="79"/>
      <c r="C21" s="79"/>
      <c r="D21" s="79"/>
      <c r="E21" s="47">
        <v>0</v>
      </c>
      <c r="F21" s="47">
        <v>0</v>
      </c>
      <c r="G21" s="48" t="s">
        <v>10</v>
      </c>
      <c r="H21" s="50">
        <f>SUM(I21:M21)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1"/>
        <v>0</v>
      </c>
      <c r="O21" s="81"/>
    </row>
    <row r="22" spans="1:15" ht="12.75">
      <c r="A22" s="79"/>
      <c r="B22" s="79"/>
      <c r="C22" s="79"/>
      <c r="D22" s="79"/>
      <c r="E22" s="47">
        <f>SUM(F22:H22)</f>
        <v>0</v>
      </c>
      <c r="F22" s="47">
        <v>0</v>
      </c>
      <c r="G22" s="48" t="s">
        <v>2</v>
      </c>
      <c r="H22" s="50">
        <f>SUM(I22:M22)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 t="shared" si="1"/>
        <v>0</v>
      </c>
      <c r="O22" s="82"/>
    </row>
    <row r="23" spans="1:15" ht="12.75">
      <c r="A23" s="79" t="s">
        <v>38</v>
      </c>
      <c r="B23" s="79" t="s">
        <v>37</v>
      </c>
      <c r="C23" s="79">
        <v>2019</v>
      </c>
      <c r="D23" s="79" t="s">
        <v>43</v>
      </c>
      <c r="E23" s="47">
        <f>SUM(E24:E27)</f>
        <v>0</v>
      </c>
      <c r="F23" s="47">
        <f>SUM(F24:F27)</f>
        <v>0</v>
      </c>
      <c r="G23" s="48" t="s">
        <v>3</v>
      </c>
      <c r="H23" s="49">
        <f>SUM(H24:H27)</f>
        <v>0</v>
      </c>
      <c r="I23" s="49">
        <f>SUM(I24:I27)</f>
        <v>0</v>
      </c>
      <c r="J23" s="49">
        <f>SUM(J24:J27)</f>
        <v>0</v>
      </c>
      <c r="K23" s="49">
        <f>SUM(K24:K27)</f>
        <v>0</v>
      </c>
      <c r="L23" s="49">
        <v>0</v>
      </c>
      <c r="M23" s="49">
        <f>SUM(M24:M27)</f>
        <v>0</v>
      </c>
      <c r="N23" s="50">
        <f t="shared" si="1"/>
        <v>0</v>
      </c>
      <c r="O23" s="80" t="s">
        <v>18</v>
      </c>
    </row>
    <row r="24" spans="1:15" ht="25.5">
      <c r="A24" s="79"/>
      <c r="B24" s="79"/>
      <c r="C24" s="79"/>
      <c r="D24" s="79"/>
      <c r="E24" s="47">
        <f>SUM(F24:H24)</f>
        <v>0</v>
      </c>
      <c r="F24" s="47">
        <v>0</v>
      </c>
      <c r="G24" s="48" t="s">
        <v>1</v>
      </c>
      <c r="H24" s="50">
        <f>SUM(I24:M24)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f t="shared" si="1"/>
        <v>0</v>
      </c>
      <c r="O24" s="81"/>
    </row>
    <row r="25" spans="1:15" ht="25.5">
      <c r="A25" s="79"/>
      <c r="B25" s="79"/>
      <c r="C25" s="79"/>
      <c r="D25" s="79"/>
      <c r="E25" s="47">
        <f>SUM(F25:H25)</f>
        <v>0</v>
      </c>
      <c r="F25" s="47">
        <v>0</v>
      </c>
      <c r="G25" s="48" t="s">
        <v>5</v>
      </c>
      <c r="H25" s="50">
        <f>SUM(I25:M25)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1"/>
        <v>0</v>
      </c>
      <c r="O25" s="81"/>
    </row>
    <row r="26" spans="1:15" ht="38.25">
      <c r="A26" s="79"/>
      <c r="B26" s="79"/>
      <c r="C26" s="79"/>
      <c r="D26" s="79"/>
      <c r="E26" s="47">
        <v>0</v>
      </c>
      <c r="F26" s="47">
        <v>0</v>
      </c>
      <c r="G26" s="48" t="s">
        <v>10</v>
      </c>
      <c r="H26" s="50">
        <f>SUM(I26:M26)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 t="shared" si="1"/>
        <v>0</v>
      </c>
      <c r="O26" s="81"/>
    </row>
    <row r="27" spans="1:15" ht="12.75">
      <c r="A27" s="79"/>
      <c r="B27" s="79"/>
      <c r="C27" s="79"/>
      <c r="D27" s="79"/>
      <c r="E27" s="47">
        <f>SUM(F27:H27)</f>
        <v>0</v>
      </c>
      <c r="F27" s="47">
        <v>0</v>
      </c>
      <c r="G27" s="48" t="s">
        <v>2</v>
      </c>
      <c r="H27" s="50">
        <f>SUM(I27:M27)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 t="shared" si="1"/>
        <v>0</v>
      </c>
      <c r="O27" s="82"/>
    </row>
    <row r="28" spans="1:15" ht="12.75">
      <c r="A28" s="77" t="s">
        <v>9</v>
      </c>
      <c r="B28" s="77"/>
      <c r="C28" s="77"/>
      <c r="D28" s="77"/>
      <c r="E28" s="44">
        <f aca="true" t="shared" si="2" ref="E28:F32">E13</f>
        <v>1184775.4</v>
      </c>
      <c r="F28" s="44">
        <f t="shared" si="2"/>
        <v>521191.1</v>
      </c>
      <c r="G28" s="29" t="s">
        <v>0</v>
      </c>
      <c r="H28" s="45">
        <f aca="true" t="shared" si="3" ref="H28:M32">H13</f>
        <v>663584.3</v>
      </c>
      <c r="I28" s="45">
        <f t="shared" si="3"/>
        <v>170922.8</v>
      </c>
      <c r="J28" s="45">
        <f t="shared" si="3"/>
        <v>170922.8</v>
      </c>
      <c r="K28" s="45">
        <f t="shared" si="3"/>
        <v>321738.7</v>
      </c>
      <c r="L28" s="45">
        <f t="shared" si="3"/>
        <v>0</v>
      </c>
      <c r="M28" s="45">
        <f t="shared" si="3"/>
        <v>0</v>
      </c>
      <c r="N28" s="45">
        <f t="shared" si="0"/>
        <v>0</v>
      </c>
      <c r="O28" s="46"/>
    </row>
    <row r="29" spans="1:15" ht="25.5">
      <c r="A29" s="77"/>
      <c r="B29" s="77"/>
      <c r="C29" s="77"/>
      <c r="D29" s="77"/>
      <c r="E29" s="44">
        <f t="shared" si="2"/>
        <v>0</v>
      </c>
      <c r="F29" s="44">
        <f t="shared" si="2"/>
        <v>0</v>
      </c>
      <c r="G29" s="29" t="s">
        <v>1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0"/>
        <v>0</v>
      </c>
      <c r="O29" s="46"/>
    </row>
    <row r="30" spans="1:15" ht="25.5">
      <c r="A30" s="77"/>
      <c r="B30" s="77"/>
      <c r="C30" s="77"/>
      <c r="D30" s="77"/>
      <c r="E30" s="44">
        <f t="shared" si="2"/>
        <v>0</v>
      </c>
      <c r="F30" s="44">
        <f t="shared" si="2"/>
        <v>0</v>
      </c>
      <c r="G30" s="29" t="s">
        <v>5</v>
      </c>
      <c r="H30" s="45">
        <f t="shared" si="3"/>
        <v>0</v>
      </c>
      <c r="I30" s="45">
        <f t="shared" si="3"/>
        <v>0</v>
      </c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 t="shared" si="3"/>
        <v>0</v>
      </c>
      <c r="N30" s="45">
        <f t="shared" si="0"/>
        <v>0</v>
      </c>
      <c r="O30" s="46"/>
    </row>
    <row r="31" spans="1:15" ht="38.25">
      <c r="A31" s="77"/>
      <c r="B31" s="77"/>
      <c r="C31" s="77"/>
      <c r="D31" s="77"/>
      <c r="E31" s="44">
        <f t="shared" si="2"/>
        <v>1184775.4</v>
      </c>
      <c r="F31" s="44">
        <f t="shared" si="2"/>
        <v>521191.1</v>
      </c>
      <c r="G31" s="29" t="s">
        <v>10</v>
      </c>
      <c r="H31" s="45">
        <f t="shared" si="3"/>
        <v>663584.3</v>
      </c>
      <c r="I31" s="45">
        <f t="shared" si="3"/>
        <v>170922.8</v>
      </c>
      <c r="J31" s="45">
        <f t="shared" si="3"/>
        <v>170922.8</v>
      </c>
      <c r="K31" s="45">
        <f t="shared" si="3"/>
        <v>321738.7</v>
      </c>
      <c r="L31" s="45">
        <f t="shared" si="3"/>
        <v>0</v>
      </c>
      <c r="M31" s="45">
        <f t="shared" si="3"/>
        <v>0</v>
      </c>
      <c r="N31" s="45">
        <f t="shared" si="0"/>
        <v>0</v>
      </c>
      <c r="O31" s="46"/>
    </row>
    <row r="32" spans="1:15" ht="12.75">
      <c r="A32" s="77"/>
      <c r="B32" s="77"/>
      <c r="C32" s="77"/>
      <c r="D32" s="77"/>
      <c r="E32" s="44">
        <f t="shared" si="2"/>
        <v>0</v>
      </c>
      <c r="F32" s="44">
        <f t="shared" si="2"/>
        <v>0</v>
      </c>
      <c r="G32" s="29" t="s">
        <v>2</v>
      </c>
      <c r="H32" s="45">
        <f t="shared" si="3"/>
        <v>0</v>
      </c>
      <c r="I32" s="45">
        <f t="shared" si="3"/>
        <v>0</v>
      </c>
      <c r="J32" s="45">
        <f t="shared" si="3"/>
        <v>0</v>
      </c>
      <c r="K32" s="45">
        <f t="shared" si="3"/>
        <v>0</v>
      </c>
      <c r="L32" s="45">
        <f t="shared" si="3"/>
        <v>0</v>
      </c>
      <c r="M32" s="45">
        <f t="shared" si="3"/>
        <v>0</v>
      </c>
      <c r="N32" s="45">
        <f t="shared" si="0"/>
        <v>0</v>
      </c>
      <c r="O32" s="46"/>
    </row>
  </sheetData>
  <sheetProtection/>
  <mergeCells count="29">
    <mergeCell ref="A18:A22"/>
    <mergeCell ref="B18:B22"/>
    <mergeCell ref="C18:C22"/>
    <mergeCell ref="D18:D22"/>
    <mergeCell ref="O18:O22"/>
    <mergeCell ref="A23:A27"/>
    <mergeCell ref="B23:B27"/>
    <mergeCell ref="C23:C27"/>
    <mergeCell ref="D23:D27"/>
    <mergeCell ref="O23:O27"/>
    <mergeCell ref="O13:O17"/>
    <mergeCell ref="A28:D32"/>
    <mergeCell ref="J5:O5"/>
    <mergeCell ref="J7:O7"/>
    <mergeCell ref="A9:O9"/>
    <mergeCell ref="A13:A17"/>
    <mergeCell ref="B13:B17"/>
    <mergeCell ref="C13:C17"/>
    <mergeCell ref="D13:D17"/>
    <mergeCell ref="N10:N11"/>
    <mergeCell ref="O10:O11"/>
    <mergeCell ref="G10:G11"/>
    <mergeCell ref="H10:M10"/>
    <mergeCell ref="A10:A11"/>
    <mergeCell ref="B10:B11"/>
    <mergeCell ref="C10:C11"/>
    <mergeCell ref="D10:D11"/>
    <mergeCell ref="E10:E11"/>
    <mergeCell ref="F10:F11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 А.А.</cp:lastModifiedBy>
  <cp:lastPrinted>2019-03-07T09:02:04Z</cp:lastPrinted>
  <dcterms:created xsi:type="dcterms:W3CDTF">1996-10-08T23:32:33Z</dcterms:created>
  <dcterms:modified xsi:type="dcterms:W3CDTF">2019-04-05T11:08:23Z</dcterms:modified>
  <cp:category/>
  <cp:version/>
  <cp:contentType/>
  <cp:contentStatus/>
</cp:coreProperties>
</file>