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еречень мероприятий" sheetId="1" r:id="rId1"/>
  </sheets>
  <definedNames>
    <definedName name="_xlnm.Print_Titles" localSheetId="0">'Перечень мероприятий'!$9:$11</definedName>
    <definedName name="_xlnm.Print_Area" localSheetId="0">'Перечень мероприятий'!$A$1:$M$153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G90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1 835.9 - Кап.ремонт Шахово;
1 988.0 - стройконтроль Мир</t>
        </r>
      </text>
    </comment>
  </commentList>
</comments>
</file>

<file path=xl/sharedStrings.xml><?xml version="1.0" encoding="utf-8"?>
<sst xmlns="http://schemas.openxmlformats.org/spreadsheetml/2006/main" count="321" uniqueCount="83">
  <si>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</si>
  <si>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</si>
  <si>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</si>
  <si>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</si>
  <si>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</si>
  <si>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</si>
  <si>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</si>
  <si>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</si>
  <si>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</si>
  <si>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</si>
  <si>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</si>
  <si>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</si>
  <si>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</si>
  <si>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</si>
  <si>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</si>
  <si>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</si>
  <si>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</si>
  <si>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</si>
  <si>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</si>
  <si>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1.3</t>
  </si>
  <si>
    <t>1.4.</t>
  </si>
  <si>
    <t>Приложение № 4</t>
  </si>
  <si>
    <t>к муниципальной программе «Культура»</t>
  </si>
  <si>
    <t>муниципальной программы  «Культура»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</si>
  <si>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</si>
  <si>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</si>
  <si>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</si>
  <si>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Основное мероприятие 1. Обеспечение выполнения функций муниципальных музеев</t>
  </si>
  <si>
    <t>Мероприятие 1.1. Расходы на обеспечение деятельности (оказание услуг) муниципальных учреждений - музеи.</t>
  </si>
  <si>
    <t xml:space="preserve">Мероприятие 1.2.
У крепление материально-технической базы и проведение текущего ремонта учреждении музеев, галерей
</t>
  </si>
  <si>
    <t>Основное мероприятие 1 Организация библиотечного обслуживания населения муниципальными библиотекам и Московской области</t>
  </si>
  <si>
    <t>Мероприятие 1.1. Расходы на обеспечение деятельности (оказание услуг) муниципальных учреждении - библиотеки</t>
  </si>
  <si>
    <t>Мероприятие 1.3. Укрепление материально-технической базы и проведение текущего ремонта библиотек</t>
  </si>
  <si>
    <t>Мероприятие 1.4. Комплектование книжных фондов библиотек</t>
  </si>
  <si>
    <t>Основное мероприятие 1. Федеральный проект «Культурная среда»</t>
  </si>
  <si>
    <t>2</t>
  </si>
  <si>
    <t>Мероприятие 1.1.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</t>
  </si>
  <si>
    <t>Основное мероприятие 2.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</si>
  <si>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 xml:space="preserve">Мероприятие 2.1. Осуществление переданных полномочий по временному хранению, комплектованию, учету и использованию архивных документов» относящихся к собственности Московской области и временно хранящихся в </t>
  </si>
  <si>
    <t>Мероприятие 1.1. Обеспечение деятельности муниципальных органов - учреждения в сфере культуры</t>
  </si>
  <si>
    <t>Основное мероприятие I. Соответствие нормативу обеспеченности парками культуры и отдыха»</t>
  </si>
  <si>
    <t>Мероприятие 1.1. Расходы на обеспечение деятельности (оказание услуг) муниципальных учреждений - парк культуры и отдыха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</si>
  <si>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</si>
  <si>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</si>
  <si>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</si>
  <si>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Основное мероприятие 5. «Обеспечение функций культурно-досуговых учреждений»</t>
  </si>
  <si>
    <t>Мероприятие 5.1. Расходы на обеспечение деятельности (оказание услуг) муниципальных учреждений - культурно-досуговые учреждения</t>
  </si>
  <si>
    <t>Мероприятие 5.2. Мероприятия в сфере культуры</t>
  </si>
  <si>
    <t>Мероприятие 1.2.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</si>
  <si>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Архивный отдел администрации городского округа Домодедово</t>
  </si>
  <si>
    <t>2020 год</t>
  </si>
  <si>
    <t>2021 год</t>
  </si>
  <si>
    <t>2022 год</t>
  </si>
  <si>
    <t>2023 год</t>
  </si>
  <si>
    <t>2024 год</t>
  </si>
  <si>
    <t>Основное мероприятие 1. Создание условий для реализации полномочий органов местного самоуправления</t>
  </si>
  <si>
    <t xml:space="preserve">Основное мероприятие 1. Хранение,
комплектование, учет и использование архивных документов в муниципальных архивах
</t>
  </si>
  <si>
    <t xml:space="preserve">Мероприятие 1.3. Хранение,
комплектование, учет и использование документов Архивного фонда Московской области и других архивных документов
</t>
  </si>
  <si>
    <t>4</t>
  </si>
  <si>
    <t>Обеспечение роста числа пользователей муниципальных библиотек Московской области - к 2024 г. до 41 080 чел.; Увеличение количества библиотек, внедривших стандарты деятельности библиотеки нового формата - к 2024 г. до 25 ед.; Увеличение доли муниципальных библиотек, соответствующих требованиям к условиям деятельности библиотек Московской области (стандарту) к 2024 г. до 100%; Увеличение посещаемости общедоступных (публичных) библиотек, а также культурно-массовых мероприятий, проводимых в библиотеках Московской области к уровню 2017 года к 2024 г. до 115.9%</t>
  </si>
  <si>
    <t>Количество муниципальных учреждений культуры Московской области, по которым проведен капитальный ремонт, техническое переоснащение современным непроизводственным оборудованием и благоустройство территории в 2021 г. 1 ед.;  Количество организаций культуры, получивших современное оборудование в 2022 г. - 1 ед.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</si>
  <si>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</t>
  </si>
  <si>
    <t>Сохранение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 не менее 100%</t>
  </si>
  <si>
    <t>Подпрограмма II «Развитие музейного дела и народных художественных промыслов»</t>
  </si>
  <si>
    <t>Подпрограмма III «Развитие библиотечного дела»</t>
  </si>
  <si>
    <t>Подпрограмма IV «Развитие профессионального искусства, гастрольно-концертной деятельности и кинематографии»</t>
  </si>
  <si>
    <t>Подпрограмма VII «Развитие архивного дела»</t>
  </si>
  <si>
    <t>Подпрограмма VIII «Обеспечивающая программа»</t>
  </si>
  <si>
    <t>Подпрограмма IX «Развитие парков культуры и отдыха»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</si>
  <si>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</si>
  <si>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</si>
  <si>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</si>
  <si>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</si>
  <si>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VII</t>
  </si>
  <si>
    <t>Итого по подпрограмме VIII</t>
  </si>
  <si>
    <t>Итого по подпрограмме IX</t>
  </si>
  <si>
    <t>Подпрограмма V «Укрепление материально-технической базы государственных и муниципальных учреждений культуры Московской области»</t>
  </si>
  <si>
    <t>Увеличение общего количества посещений музеев - к 2024 г. до 112 %; Перевод в электронный вид музейных фондов  - к 2022 г. до 50%</t>
  </si>
  <si>
    <t>Увеличение числа посещений организаций культуры к уровню 2017 года  к 2024 г. до 115.43 %; Увеличение доли учреждений клубного типа, соответствующих Требованиям к условиям деятельности культурно-досуговых учреждений Московской области к 2024 г. до 52.6 %;  Увеличение числа посещений платных культурно-массовых мероприятий клубов и домов культуры к уровню 2017 года к 2024 г. до 130.0%;  Увеличение числа участников клубных формирований к уровню 2017 года к 2024 г. до 106 %</t>
  </si>
  <si>
    <t>Увеличение числа посетителей парков культуры и отдыха к 2024 г. до 115 %  по отношению к базовому году</t>
  </si>
  <si>
    <t>Мероприятие 1.2.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</t>
  </si>
  <si>
    <t>1835.9+1988</t>
  </si>
  <si>
    <t>от 31.10.2019 № 2283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</si>
</sst>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 vertical="center" wrapText="1"/>
    </xf>
    <xf numFmtId="4" fontId="64" fillId="0" borderId="11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9" fillId="33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52" fillId="0" borderId="22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2" fillId="0" borderId="23" xfId="0" applyFont="1" applyBorder="1" applyAlignment="1">
      <alignment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52" fillId="0" borderId="24" xfId="0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center"/>
    </xf>
    <xf numFmtId="0" fontId="39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 vertical="center" wrapText="1"/>
    </xf>
    <xf numFmtId="0" fontId="41" fillId="33" borderId="0" xfId="0" applyFont="1" applyFill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7"/>
  <sheetViews>
    <sheetView tabSelected="1" view="pageBreakPreview" zoomScale="80" zoomScaleNormal="75" zoomScaleSheetLayoutView="80" workbookViewId="0" topLeftCell="A1">
      <pane ySplit="11" topLeftCell="A84" activePane="bottomLeft" state="frozen"/>
      <selection pane="topLeft" activeCell="A1" sqref="A1"/>
      <selection pane="bottomLeft" activeCell="A6" sqref="A6:M6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45" customWidth="1"/>
    <col min="5" max="5" width="13.57421875" style="12" customWidth="1"/>
    <col min="6" max="6" width="13.140625" style="12" customWidth="1"/>
    <col min="7" max="7" width="13.7109375" style="12" customWidth="1"/>
    <col min="8" max="8" width="11.140625" style="12" customWidth="1"/>
    <col min="9" max="10" width="11.57421875" style="12" customWidth="1"/>
    <col min="11" max="11" width="11.7109375" style="12" customWidth="1"/>
    <col min="12" max="12" width="15.7109375" style="12" customWidth="1"/>
    <col min="13" max="13" width="34.57421875" style="12" customWidth="1"/>
    <col min="14" max="14" width="9.8515625" style="12" bestFit="1" customWidth="1"/>
    <col min="15" max="16384" width="8.8515625" style="12" customWidth="1"/>
  </cols>
  <sheetData>
    <row r="1" spans="1:13" ht="15">
      <c r="A1" s="194"/>
      <c r="B1" s="195"/>
      <c r="H1" s="9"/>
      <c r="I1" s="189" t="s">
        <v>21</v>
      </c>
      <c r="J1" s="189"/>
      <c r="K1" s="189"/>
      <c r="L1" s="189"/>
      <c r="M1" s="189"/>
    </row>
    <row r="2" spans="8:13" ht="15">
      <c r="H2" s="9"/>
      <c r="I2" s="189" t="s">
        <v>22</v>
      </c>
      <c r="J2" s="189"/>
      <c r="K2" s="189"/>
      <c r="L2" s="189"/>
      <c r="M2" s="189"/>
    </row>
    <row r="3" spans="8:13" ht="21.75" customHeight="1">
      <c r="H3" s="27"/>
      <c r="I3" s="27"/>
      <c r="J3" s="196" t="s">
        <v>18</v>
      </c>
      <c r="K3" s="197"/>
      <c r="L3" s="197"/>
      <c r="M3" s="197"/>
    </row>
    <row r="4" spans="8:13" ht="15.75" customHeight="1">
      <c r="H4" s="27"/>
      <c r="I4" s="27"/>
      <c r="J4" s="27"/>
      <c r="K4" s="27"/>
      <c r="L4" s="27"/>
      <c r="M4" s="27" t="s">
        <v>82</v>
      </c>
    </row>
    <row r="5" spans="8:13" ht="15">
      <c r="H5" s="27"/>
      <c r="I5" s="13"/>
      <c r="J5" s="13"/>
      <c r="K5" s="13"/>
      <c r="L5" s="13"/>
      <c r="M5" s="13"/>
    </row>
    <row r="6" spans="1:13" ht="18.75">
      <c r="A6" s="205" t="s">
        <v>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13" s="29" customFormat="1" ht="18.75">
      <c r="A7" s="206" t="s">
        <v>23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3" ht="10.5" customHeight="1">
      <c r="A8" s="10"/>
      <c r="B8" s="3"/>
      <c r="C8" s="3"/>
      <c r="D8" s="46"/>
      <c r="E8" s="24"/>
      <c r="F8" s="24"/>
      <c r="G8" s="24"/>
      <c r="H8" s="24"/>
      <c r="I8" s="24"/>
      <c r="J8" s="24"/>
      <c r="K8" s="24"/>
      <c r="L8" s="24"/>
      <c r="M8" s="24"/>
    </row>
    <row r="9" spans="1:13" ht="34.5" customHeight="1">
      <c r="A9" s="128" t="s">
        <v>1</v>
      </c>
      <c r="B9" s="192" t="s">
        <v>9</v>
      </c>
      <c r="C9" s="192" t="s">
        <v>10</v>
      </c>
      <c r="D9" s="190" t="s">
        <v>2</v>
      </c>
      <c r="E9" s="190" t="s">
        <v>11</v>
      </c>
      <c r="F9" s="190" t="s">
        <v>3</v>
      </c>
      <c r="G9" s="160" t="s">
        <v>12</v>
      </c>
      <c r="H9" s="161"/>
      <c r="I9" s="161"/>
      <c r="J9" s="162"/>
      <c r="K9" s="163"/>
      <c r="L9" s="190" t="s">
        <v>13</v>
      </c>
      <c r="M9" s="192" t="s">
        <v>14</v>
      </c>
    </row>
    <row r="10" spans="1:13" ht="96" customHeight="1">
      <c r="A10" s="128"/>
      <c r="B10" s="193"/>
      <c r="C10" s="159"/>
      <c r="D10" s="190"/>
      <c r="E10" s="190"/>
      <c r="F10" s="190"/>
      <c r="G10" s="66" t="s">
        <v>50</v>
      </c>
      <c r="H10" s="66" t="s">
        <v>51</v>
      </c>
      <c r="I10" s="66" t="s">
        <v>52</v>
      </c>
      <c r="J10" s="66" t="s">
        <v>53</v>
      </c>
      <c r="K10" s="66" t="s">
        <v>54</v>
      </c>
      <c r="L10" s="190"/>
      <c r="M10" s="200"/>
    </row>
    <row r="11" spans="1:13" ht="15">
      <c r="A11" s="21">
        <v>1</v>
      </c>
      <c r="B11" s="4">
        <v>2</v>
      </c>
      <c r="C11" s="4">
        <v>3</v>
      </c>
      <c r="D11" s="3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68">
        <v>13</v>
      </c>
    </row>
    <row r="12" spans="1:13" ht="30" customHeight="1" hidden="1">
      <c r="A12" s="191" t="s">
        <v>43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</row>
    <row r="13" spans="1:13" ht="23.25" customHeight="1" hidden="1">
      <c r="A13" s="208">
        <v>1</v>
      </c>
      <c r="B13" s="107" t="s">
        <v>25</v>
      </c>
      <c r="C13" s="35" t="s">
        <v>24</v>
      </c>
      <c r="D13" s="33" t="s">
        <v>6</v>
      </c>
      <c r="E13" s="5">
        <v>0</v>
      </c>
      <c r="F13" s="5">
        <f aca="true" t="shared" si="0" ref="F13:K13">F14+F15+F16</f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97" t="s">
        <v>44</v>
      </c>
      <c r="M13" s="78"/>
    </row>
    <row r="14" spans="1:13" ht="39" customHeight="1" hidden="1">
      <c r="A14" s="209"/>
      <c r="B14" s="207"/>
      <c r="C14" s="35" t="s">
        <v>24</v>
      </c>
      <c r="D14" s="35" t="s">
        <v>8</v>
      </c>
      <c r="E14" s="5">
        <v>0</v>
      </c>
      <c r="F14" s="5">
        <f aca="true" t="shared" si="1" ref="F14:F20">G14+H14+I14+J14+K14</f>
        <v>0</v>
      </c>
      <c r="G14" s="5">
        <f aca="true" t="shared" si="2" ref="G14:K16">G18</f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180"/>
      <c r="M14" s="199"/>
    </row>
    <row r="15" spans="1:13" ht="33" customHeight="1" hidden="1">
      <c r="A15" s="209"/>
      <c r="B15" s="207"/>
      <c r="C15" s="35" t="s">
        <v>24</v>
      </c>
      <c r="D15" s="35" t="s">
        <v>5</v>
      </c>
      <c r="E15" s="5">
        <v>0</v>
      </c>
      <c r="F15" s="5">
        <f t="shared" si="1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2"/>
        <v>0</v>
      </c>
      <c r="L15" s="180"/>
      <c r="M15" s="199"/>
    </row>
    <row r="16" spans="1:13" ht="47.25" customHeight="1" hidden="1">
      <c r="A16" s="210"/>
      <c r="B16" s="207"/>
      <c r="C16" s="35" t="s">
        <v>24</v>
      </c>
      <c r="D16" s="35" t="s">
        <v>4</v>
      </c>
      <c r="E16" s="5">
        <v>0</v>
      </c>
      <c r="F16" s="5">
        <f t="shared" si="1"/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181"/>
      <c r="M16" s="200"/>
    </row>
    <row r="17" spans="1:13" ht="21.75" customHeight="1" hidden="1">
      <c r="A17" s="141" t="s">
        <v>15</v>
      </c>
      <c r="B17" s="152" t="s">
        <v>26</v>
      </c>
      <c r="C17" s="36" t="s">
        <v>24</v>
      </c>
      <c r="D17" s="38" t="s">
        <v>6</v>
      </c>
      <c r="E17" s="6">
        <v>0</v>
      </c>
      <c r="F17" s="6">
        <f t="shared" si="1"/>
        <v>0</v>
      </c>
      <c r="G17" s="6">
        <f>G18+G19+G20</f>
        <v>0</v>
      </c>
      <c r="H17" s="6">
        <f>H18+H19+H20</f>
        <v>0</v>
      </c>
      <c r="I17" s="6">
        <f>I18+I19+I20</f>
        <v>0</v>
      </c>
      <c r="J17" s="6">
        <f>J18+J19+J20</f>
        <v>0</v>
      </c>
      <c r="K17" s="6">
        <f>K18+K19+K20</f>
        <v>0</v>
      </c>
      <c r="L17" s="26"/>
      <c r="M17" s="16"/>
    </row>
    <row r="18" spans="1:13" ht="34.5" customHeight="1" hidden="1">
      <c r="A18" s="142"/>
      <c r="B18" s="182"/>
      <c r="C18" s="36" t="s">
        <v>24</v>
      </c>
      <c r="D18" s="36" t="s">
        <v>8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26"/>
      <c r="M18" s="16"/>
    </row>
    <row r="19" spans="1:13" ht="34.5" customHeight="1" hidden="1">
      <c r="A19" s="142"/>
      <c r="B19" s="182"/>
      <c r="C19" s="36" t="s">
        <v>24</v>
      </c>
      <c r="D19" s="36" t="s">
        <v>5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26"/>
      <c r="M19" s="16"/>
    </row>
    <row r="20" spans="1:13" ht="46.5" customHeight="1" hidden="1">
      <c r="A20" s="143"/>
      <c r="B20" s="188"/>
      <c r="C20" s="36" t="s">
        <v>24</v>
      </c>
      <c r="D20" s="36" t="s">
        <v>4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28"/>
      <c r="M20" s="28"/>
    </row>
    <row r="21" spans="1:13" ht="22.5" customHeight="1" hidden="1">
      <c r="A21" s="89" t="s">
        <v>7</v>
      </c>
      <c r="B21" s="171"/>
      <c r="C21" s="172"/>
      <c r="D21" s="33" t="s">
        <v>6</v>
      </c>
      <c r="E21" s="5">
        <v>0</v>
      </c>
      <c r="F21" s="5">
        <f aca="true" t="shared" si="3" ref="F21:K21">F22+F23+F24</f>
        <v>0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23"/>
      <c r="M21" s="23"/>
    </row>
    <row r="22" spans="1:13" ht="45" customHeight="1" hidden="1">
      <c r="A22" s="91"/>
      <c r="B22" s="173"/>
      <c r="C22" s="174"/>
      <c r="D22" s="35" t="s">
        <v>8</v>
      </c>
      <c r="E22" s="5">
        <v>0</v>
      </c>
      <c r="F22" s="5">
        <f>G22+H22+I22+J22+K22</f>
        <v>0</v>
      </c>
      <c r="G22" s="5">
        <f aca="true" t="shared" si="4" ref="G22:K24">G14</f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23"/>
      <c r="M22" s="23"/>
    </row>
    <row r="23" spans="1:13" ht="40.5" customHeight="1" hidden="1">
      <c r="A23" s="91"/>
      <c r="B23" s="173"/>
      <c r="C23" s="174"/>
      <c r="D23" s="35" t="s">
        <v>5</v>
      </c>
      <c r="E23" s="5">
        <v>0</v>
      </c>
      <c r="F23" s="5">
        <f>G23+H23+I23+J23+K23</f>
        <v>0</v>
      </c>
      <c r="G23" s="5">
        <f t="shared" si="4"/>
        <v>0</v>
      </c>
      <c r="H23" s="5">
        <f t="shared" si="4"/>
        <v>0</v>
      </c>
      <c r="I23" s="5">
        <f t="shared" si="4"/>
        <v>0</v>
      </c>
      <c r="J23" s="5">
        <f t="shared" si="4"/>
        <v>0</v>
      </c>
      <c r="K23" s="5">
        <f t="shared" si="4"/>
        <v>0</v>
      </c>
      <c r="L23" s="23"/>
      <c r="M23" s="23"/>
    </row>
    <row r="24" spans="1:13" ht="41.25" customHeight="1" hidden="1">
      <c r="A24" s="175"/>
      <c r="B24" s="176"/>
      <c r="C24" s="177"/>
      <c r="D24" s="35" t="s">
        <v>4</v>
      </c>
      <c r="E24" s="5">
        <v>0</v>
      </c>
      <c r="F24" s="5">
        <f>G24+H24+I24+J24+K24</f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23"/>
      <c r="M24" s="23"/>
    </row>
    <row r="25" spans="1:13" ht="31.5" customHeight="1">
      <c r="A25" s="100" t="s">
        <v>63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  <row r="26" spans="1:13" ht="30.75" customHeight="1">
      <c r="A26" s="170">
        <v>1</v>
      </c>
      <c r="B26" s="145" t="s">
        <v>27</v>
      </c>
      <c r="C26" s="35" t="s">
        <v>24</v>
      </c>
      <c r="D26" s="33" t="s">
        <v>6</v>
      </c>
      <c r="E26" s="5">
        <f aca="true" t="shared" si="5" ref="E26:K26">E27+E28+E29</f>
        <v>7064.6</v>
      </c>
      <c r="F26" s="5">
        <f t="shared" si="5"/>
        <v>35323</v>
      </c>
      <c r="G26" s="5">
        <f t="shared" si="5"/>
        <v>7064.6</v>
      </c>
      <c r="H26" s="5">
        <f t="shared" si="5"/>
        <v>7064.6</v>
      </c>
      <c r="I26" s="5">
        <f t="shared" si="5"/>
        <v>7064.6</v>
      </c>
      <c r="J26" s="5">
        <f t="shared" si="5"/>
        <v>7064.6</v>
      </c>
      <c r="K26" s="5">
        <f t="shared" si="5"/>
        <v>7064.6</v>
      </c>
      <c r="L26" s="97" t="s">
        <v>44</v>
      </c>
      <c r="M26" s="78" t="s">
        <v>77</v>
      </c>
    </row>
    <row r="27" spans="1:13" ht="40.5" customHeight="1">
      <c r="A27" s="143"/>
      <c r="B27" s="146"/>
      <c r="C27" s="35" t="s">
        <v>24</v>
      </c>
      <c r="D27" s="35" t="s">
        <v>8</v>
      </c>
      <c r="E27" s="5">
        <f>E31</f>
        <v>0</v>
      </c>
      <c r="F27" s="5">
        <f>G27+H27+I27+J27+K27</f>
        <v>0</v>
      </c>
      <c r="G27" s="5">
        <f aca="true" t="shared" si="6" ref="G27:K29">G31+G35</f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180"/>
      <c r="M27" s="199"/>
    </row>
    <row r="28" spans="1:13" ht="33" customHeight="1">
      <c r="A28" s="143"/>
      <c r="B28" s="146"/>
      <c r="C28" s="35" t="s">
        <v>24</v>
      </c>
      <c r="D28" s="35" t="s">
        <v>5</v>
      </c>
      <c r="E28" s="5">
        <f>E32</f>
        <v>0</v>
      </c>
      <c r="F28" s="5">
        <f>G28+H28+I28+J28+K28</f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  <c r="K28" s="5">
        <f t="shared" si="6"/>
        <v>0</v>
      </c>
      <c r="L28" s="180"/>
      <c r="M28" s="199"/>
    </row>
    <row r="29" spans="1:13" ht="41.25" customHeight="1">
      <c r="A29" s="143"/>
      <c r="B29" s="148"/>
      <c r="C29" s="35" t="s">
        <v>24</v>
      </c>
      <c r="D29" s="35" t="s">
        <v>4</v>
      </c>
      <c r="E29" s="5">
        <f>E33</f>
        <v>7064.6</v>
      </c>
      <c r="F29" s="5">
        <f>G29+H29+I29+J29+K29</f>
        <v>35323</v>
      </c>
      <c r="G29" s="5">
        <f t="shared" si="6"/>
        <v>7064.6</v>
      </c>
      <c r="H29" s="5">
        <f t="shared" si="6"/>
        <v>7064.6</v>
      </c>
      <c r="I29" s="5">
        <f t="shared" si="6"/>
        <v>7064.6</v>
      </c>
      <c r="J29" s="5">
        <f t="shared" si="6"/>
        <v>7064.6</v>
      </c>
      <c r="K29" s="5">
        <f t="shared" si="6"/>
        <v>7064.6</v>
      </c>
      <c r="L29" s="181"/>
      <c r="M29" s="200"/>
    </row>
    <row r="30" spans="1:13" ht="24" customHeight="1">
      <c r="A30" s="128" t="s">
        <v>15</v>
      </c>
      <c r="B30" s="129" t="s">
        <v>28</v>
      </c>
      <c r="C30" s="36" t="s">
        <v>24</v>
      </c>
      <c r="D30" s="38" t="s">
        <v>6</v>
      </c>
      <c r="E30" s="6">
        <f aca="true" t="shared" si="7" ref="E30:K30">E31+E32+E33</f>
        <v>7064.6</v>
      </c>
      <c r="F30" s="6">
        <f t="shared" si="7"/>
        <v>35323</v>
      </c>
      <c r="G30" s="6">
        <f t="shared" si="7"/>
        <v>7064.6</v>
      </c>
      <c r="H30" s="6">
        <f t="shared" si="7"/>
        <v>7064.6</v>
      </c>
      <c r="I30" s="6">
        <f t="shared" si="7"/>
        <v>7064.6</v>
      </c>
      <c r="J30" s="6">
        <f t="shared" si="7"/>
        <v>7064.6</v>
      </c>
      <c r="K30" s="6">
        <f t="shared" si="7"/>
        <v>7064.6</v>
      </c>
      <c r="L30" s="28"/>
      <c r="M30" s="17"/>
    </row>
    <row r="31" spans="1:13" ht="46.5" customHeight="1">
      <c r="A31" s="128"/>
      <c r="B31" s="129"/>
      <c r="C31" s="36" t="s">
        <v>24</v>
      </c>
      <c r="D31" s="36" t="s">
        <v>8</v>
      </c>
      <c r="E31" s="6">
        <v>0</v>
      </c>
      <c r="F31" s="6">
        <f>G31+H31+J31+I31+K31</f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28"/>
      <c r="M31" s="18"/>
    </row>
    <row r="32" spans="1:13" ht="46.5" customHeight="1">
      <c r="A32" s="128"/>
      <c r="B32" s="129"/>
      <c r="C32" s="36" t="s">
        <v>24</v>
      </c>
      <c r="D32" s="36" t="s">
        <v>5</v>
      </c>
      <c r="E32" s="6">
        <v>0</v>
      </c>
      <c r="F32" s="6">
        <f>G32+H32+I32+J32+K32</f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28"/>
      <c r="M32" s="18"/>
    </row>
    <row r="33" spans="1:13" ht="58.5" customHeight="1">
      <c r="A33" s="144"/>
      <c r="B33" s="184"/>
      <c r="C33" s="36" t="s">
        <v>24</v>
      </c>
      <c r="D33" s="36" t="s">
        <v>4</v>
      </c>
      <c r="E33" s="6">
        <v>7064.6</v>
      </c>
      <c r="F33" s="6">
        <f>G33+H33+I33+J33+K33</f>
        <v>35323</v>
      </c>
      <c r="G33" s="6">
        <v>7064.6</v>
      </c>
      <c r="H33" s="6">
        <v>7064.6</v>
      </c>
      <c r="I33" s="6">
        <v>7064.6</v>
      </c>
      <c r="J33" s="6">
        <v>7064.6</v>
      </c>
      <c r="K33" s="6">
        <v>7064.6</v>
      </c>
      <c r="L33" s="16"/>
      <c r="M33" s="25"/>
    </row>
    <row r="34" spans="1:13" ht="28.5" customHeight="1">
      <c r="A34" s="141" t="s">
        <v>16</v>
      </c>
      <c r="B34" s="152" t="s">
        <v>29</v>
      </c>
      <c r="C34" s="36" t="s">
        <v>24</v>
      </c>
      <c r="D34" s="38" t="s">
        <v>6</v>
      </c>
      <c r="E34" s="6">
        <f aca="true" t="shared" si="8" ref="E34:K34">E35+E36+E37</f>
        <v>0</v>
      </c>
      <c r="F34" s="6">
        <f t="shared" si="8"/>
        <v>0</v>
      </c>
      <c r="G34" s="6">
        <f t="shared" si="8"/>
        <v>0</v>
      </c>
      <c r="H34" s="6">
        <f t="shared" si="8"/>
        <v>0</v>
      </c>
      <c r="I34" s="6">
        <f t="shared" si="8"/>
        <v>0</v>
      </c>
      <c r="J34" s="6">
        <f t="shared" si="8"/>
        <v>0</v>
      </c>
      <c r="K34" s="6">
        <f t="shared" si="8"/>
        <v>0</v>
      </c>
      <c r="L34" s="16"/>
      <c r="M34" s="25"/>
    </row>
    <row r="35" spans="1:13" ht="32.25" customHeight="1">
      <c r="A35" s="142"/>
      <c r="B35" s="182"/>
      <c r="C35" s="36" t="s">
        <v>24</v>
      </c>
      <c r="D35" s="36" t="s">
        <v>8</v>
      </c>
      <c r="E35" s="6">
        <v>0</v>
      </c>
      <c r="F35" s="6">
        <f>G35+H35+I35+J35+K35</f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16"/>
      <c r="M35" s="25"/>
    </row>
    <row r="36" spans="1:13" ht="34.5" customHeight="1">
      <c r="A36" s="142"/>
      <c r="B36" s="182"/>
      <c r="C36" s="36" t="s">
        <v>24</v>
      </c>
      <c r="D36" s="36" t="s">
        <v>5</v>
      </c>
      <c r="E36" s="6">
        <v>0</v>
      </c>
      <c r="F36" s="6">
        <f>G36+H36+I36+J36+K36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16"/>
      <c r="M36" s="25"/>
    </row>
    <row r="37" spans="1:13" ht="49.5" customHeight="1">
      <c r="A37" s="185"/>
      <c r="B37" s="183"/>
      <c r="C37" s="36" t="s">
        <v>24</v>
      </c>
      <c r="D37" s="36" t="s">
        <v>4</v>
      </c>
      <c r="E37" s="6">
        <v>0</v>
      </c>
      <c r="F37" s="6">
        <f>G37+H37+I37+J37+K37</f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16"/>
      <c r="M37" s="25"/>
    </row>
    <row r="38" spans="1:13" ht="57" customHeight="1" hidden="1">
      <c r="A38" s="104"/>
      <c r="B38" s="107"/>
      <c r="C38" s="44"/>
      <c r="D38" s="44"/>
      <c r="E38" s="6"/>
      <c r="F38" s="5"/>
      <c r="G38" s="5"/>
      <c r="H38" s="5"/>
      <c r="I38" s="5"/>
      <c r="J38" s="5"/>
      <c r="K38" s="5"/>
      <c r="L38" s="11"/>
      <c r="M38" s="25"/>
    </row>
    <row r="39" spans="1:13" ht="76.5" customHeight="1" hidden="1">
      <c r="A39" s="151"/>
      <c r="B39" s="204"/>
      <c r="C39" s="44"/>
      <c r="D39" s="44"/>
      <c r="E39" s="6"/>
      <c r="F39" s="5"/>
      <c r="G39" s="5"/>
      <c r="H39" s="5"/>
      <c r="I39" s="5"/>
      <c r="J39" s="5"/>
      <c r="K39" s="5"/>
      <c r="L39" s="11"/>
      <c r="M39" s="25"/>
    </row>
    <row r="40" spans="1:13" ht="29.25" customHeight="1">
      <c r="A40" s="164" t="s">
        <v>69</v>
      </c>
      <c r="B40" s="164"/>
      <c r="C40" s="164"/>
      <c r="D40" s="33" t="s">
        <v>6</v>
      </c>
      <c r="E40" s="5">
        <f aca="true" t="shared" si="9" ref="E40:K40">E41+E42+E43</f>
        <v>7064.6</v>
      </c>
      <c r="F40" s="5">
        <f t="shared" si="9"/>
        <v>35323</v>
      </c>
      <c r="G40" s="5">
        <f t="shared" si="9"/>
        <v>7064.6</v>
      </c>
      <c r="H40" s="5">
        <f t="shared" si="9"/>
        <v>7064.6</v>
      </c>
      <c r="I40" s="5">
        <f t="shared" si="9"/>
        <v>7064.6</v>
      </c>
      <c r="J40" s="5">
        <f t="shared" si="9"/>
        <v>7064.6</v>
      </c>
      <c r="K40" s="5">
        <f t="shared" si="9"/>
        <v>7064.6</v>
      </c>
      <c r="L40" s="23"/>
      <c r="M40" s="23"/>
    </row>
    <row r="41" spans="1:13" ht="39.75" customHeight="1">
      <c r="A41" s="164"/>
      <c r="B41" s="164"/>
      <c r="C41" s="164"/>
      <c r="D41" s="35" t="s">
        <v>8</v>
      </c>
      <c r="E41" s="5">
        <f>E35+E31</f>
        <v>0</v>
      </c>
      <c r="F41" s="5">
        <f>G41+H41+I41+J41+K41</f>
        <v>0</v>
      </c>
      <c r="G41" s="5">
        <f aca="true" t="shared" si="10" ref="G41:K43">G27</f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23"/>
      <c r="M41" s="23"/>
    </row>
    <row r="42" spans="1:13" ht="35.25" customHeight="1">
      <c r="A42" s="164"/>
      <c r="B42" s="164"/>
      <c r="C42" s="164"/>
      <c r="D42" s="35" t="s">
        <v>5</v>
      </c>
      <c r="E42" s="5">
        <f>E36+E32</f>
        <v>0</v>
      </c>
      <c r="F42" s="5">
        <f>G42+H42+I42+J42+K42</f>
        <v>0</v>
      </c>
      <c r="G42" s="5">
        <f t="shared" si="10"/>
        <v>0</v>
      </c>
      <c r="H42" s="5">
        <f t="shared" si="10"/>
        <v>0</v>
      </c>
      <c r="I42" s="5">
        <f t="shared" si="10"/>
        <v>0</v>
      </c>
      <c r="J42" s="5">
        <f t="shared" si="10"/>
        <v>0</v>
      </c>
      <c r="K42" s="5">
        <f t="shared" si="10"/>
        <v>0</v>
      </c>
      <c r="L42" s="23"/>
      <c r="M42" s="23"/>
    </row>
    <row r="43" spans="1:13" ht="46.5" customHeight="1">
      <c r="A43" s="144"/>
      <c r="B43" s="144"/>
      <c r="C43" s="144"/>
      <c r="D43" s="35" t="s">
        <v>4</v>
      </c>
      <c r="E43" s="5">
        <f>E37+E33</f>
        <v>7064.6</v>
      </c>
      <c r="F43" s="5">
        <f>G43+H43+I43+J43+K43</f>
        <v>35323</v>
      </c>
      <c r="G43" s="5">
        <f t="shared" si="10"/>
        <v>7064.6</v>
      </c>
      <c r="H43" s="5">
        <f t="shared" si="10"/>
        <v>7064.6</v>
      </c>
      <c r="I43" s="5">
        <f t="shared" si="10"/>
        <v>7064.6</v>
      </c>
      <c r="J43" s="5">
        <f t="shared" si="10"/>
        <v>7064.6</v>
      </c>
      <c r="K43" s="5">
        <f t="shared" si="10"/>
        <v>7064.6</v>
      </c>
      <c r="L43" s="23"/>
      <c r="M43" s="23"/>
    </row>
    <row r="44" spans="1:13" ht="30" customHeight="1">
      <c r="A44" s="100" t="s">
        <v>64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3" ht="32.25" customHeight="1">
      <c r="A45" s="117" t="s">
        <v>17</v>
      </c>
      <c r="B45" s="145" t="s">
        <v>30</v>
      </c>
      <c r="C45" s="35" t="s">
        <v>24</v>
      </c>
      <c r="D45" s="33" t="s">
        <v>6</v>
      </c>
      <c r="E45" s="5">
        <f>E46+E47+E48</f>
        <v>71081</v>
      </c>
      <c r="F45" s="5">
        <f>G45+H45+I45+J45+K45</f>
        <v>327680</v>
      </c>
      <c r="G45" s="5">
        <f>G46+G47+G48</f>
        <v>65536</v>
      </c>
      <c r="H45" s="5">
        <f>H46+H47+H48</f>
        <v>65536</v>
      </c>
      <c r="I45" s="5">
        <f>I46+I47+I48</f>
        <v>65536</v>
      </c>
      <c r="J45" s="5">
        <f>J46+J47+J48</f>
        <v>65536</v>
      </c>
      <c r="K45" s="5">
        <f>K46+K47+K48</f>
        <v>65536</v>
      </c>
      <c r="L45" s="192" t="s">
        <v>44</v>
      </c>
      <c r="M45" s="78" t="s">
        <v>59</v>
      </c>
    </row>
    <row r="46" spans="1:13" ht="39" customHeight="1">
      <c r="A46" s="117"/>
      <c r="B46" s="146"/>
      <c r="C46" s="35" t="s">
        <v>24</v>
      </c>
      <c r="D46" s="35" t="s">
        <v>8</v>
      </c>
      <c r="E46" s="5">
        <f>E50+E54+E58</f>
        <v>0</v>
      </c>
      <c r="F46" s="5">
        <f>G46+H46+I46+J46+K46</f>
        <v>0</v>
      </c>
      <c r="G46" s="5">
        <f aca="true" t="shared" si="11" ref="G46:K48">G50+G54+G58</f>
        <v>0</v>
      </c>
      <c r="H46" s="5">
        <f t="shared" si="11"/>
        <v>0</v>
      </c>
      <c r="I46" s="5">
        <f t="shared" si="11"/>
        <v>0</v>
      </c>
      <c r="J46" s="5">
        <f t="shared" si="11"/>
        <v>0</v>
      </c>
      <c r="K46" s="5">
        <f t="shared" si="11"/>
        <v>0</v>
      </c>
      <c r="L46" s="198"/>
      <c r="M46" s="186"/>
    </row>
    <row r="47" spans="1:13" ht="44.25" customHeight="1">
      <c r="A47" s="117"/>
      <c r="B47" s="146"/>
      <c r="C47" s="35" t="s">
        <v>24</v>
      </c>
      <c r="D47" s="35" t="s">
        <v>5</v>
      </c>
      <c r="E47" s="5">
        <f>E51+E55+E59</f>
        <v>0</v>
      </c>
      <c r="F47" s="5">
        <f>G47+H47+I47+J47+K47</f>
        <v>0</v>
      </c>
      <c r="G47" s="5">
        <f t="shared" si="11"/>
        <v>0</v>
      </c>
      <c r="H47" s="5">
        <f t="shared" si="11"/>
        <v>0</v>
      </c>
      <c r="I47" s="5">
        <f t="shared" si="11"/>
        <v>0</v>
      </c>
      <c r="J47" s="5">
        <f t="shared" si="11"/>
        <v>0</v>
      </c>
      <c r="K47" s="5">
        <f t="shared" si="11"/>
        <v>0</v>
      </c>
      <c r="L47" s="198"/>
      <c r="M47" s="186"/>
    </row>
    <row r="48" spans="1:13" ht="56.25" customHeight="1">
      <c r="A48" s="117"/>
      <c r="B48" s="146"/>
      <c r="C48" s="35" t="s">
        <v>24</v>
      </c>
      <c r="D48" s="35" t="s">
        <v>4</v>
      </c>
      <c r="E48" s="5">
        <f>E52+E56+E60</f>
        <v>71081</v>
      </c>
      <c r="F48" s="5">
        <f>G48+H48+I48+J48+K48</f>
        <v>327680</v>
      </c>
      <c r="G48" s="5">
        <f t="shared" si="11"/>
        <v>65536</v>
      </c>
      <c r="H48" s="5">
        <f t="shared" si="11"/>
        <v>65536</v>
      </c>
      <c r="I48" s="5">
        <f t="shared" si="11"/>
        <v>65536</v>
      </c>
      <c r="J48" s="5">
        <f t="shared" si="11"/>
        <v>65536</v>
      </c>
      <c r="K48" s="5">
        <f t="shared" si="11"/>
        <v>65536</v>
      </c>
      <c r="L48" s="193"/>
      <c r="M48" s="187"/>
    </row>
    <row r="49" spans="1:13" ht="25.5" customHeight="1">
      <c r="A49" s="86" t="s">
        <v>16</v>
      </c>
      <c r="B49" s="179" t="s">
        <v>31</v>
      </c>
      <c r="C49" s="36" t="s">
        <v>24</v>
      </c>
      <c r="D49" s="38" t="s">
        <v>6</v>
      </c>
      <c r="E49" s="6">
        <f aca="true" t="shared" si="12" ref="E49:K49">E50+E51+E52</f>
        <v>71081</v>
      </c>
      <c r="F49" s="6">
        <f t="shared" si="12"/>
        <v>327680</v>
      </c>
      <c r="G49" s="6">
        <f t="shared" si="12"/>
        <v>65536</v>
      </c>
      <c r="H49" s="6">
        <f t="shared" si="12"/>
        <v>65536</v>
      </c>
      <c r="I49" s="6">
        <f t="shared" si="12"/>
        <v>65536</v>
      </c>
      <c r="J49" s="6">
        <f t="shared" si="12"/>
        <v>65536</v>
      </c>
      <c r="K49" s="6">
        <f t="shared" si="12"/>
        <v>65536</v>
      </c>
      <c r="L49" s="19"/>
      <c r="M49" s="18"/>
    </row>
    <row r="50" spans="1:13" ht="30" customHeight="1">
      <c r="A50" s="87"/>
      <c r="B50" s="179"/>
      <c r="C50" s="36" t="s">
        <v>24</v>
      </c>
      <c r="D50" s="36" t="s">
        <v>8</v>
      </c>
      <c r="E50" s="6">
        <v>0</v>
      </c>
      <c r="F50" s="6">
        <f>G50+H50+I50+J50+K50</f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19"/>
      <c r="M50" s="18"/>
    </row>
    <row r="51" spans="1:13" ht="30" customHeight="1">
      <c r="A51" s="87"/>
      <c r="B51" s="179"/>
      <c r="C51" s="36" t="s">
        <v>24</v>
      </c>
      <c r="D51" s="36" t="s">
        <v>5</v>
      </c>
      <c r="E51" s="6">
        <v>0</v>
      </c>
      <c r="F51" s="6">
        <f>G51+H51+I51++J51+K51</f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19"/>
      <c r="M51" s="18"/>
    </row>
    <row r="52" spans="1:13" ht="47.25" customHeight="1">
      <c r="A52" s="88"/>
      <c r="B52" s="179"/>
      <c r="C52" s="36" t="s">
        <v>24</v>
      </c>
      <c r="D52" s="36" t="s">
        <v>4</v>
      </c>
      <c r="E52" s="6">
        <v>71081</v>
      </c>
      <c r="F52" s="6">
        <f>G52+H52+I52+J52+K52</f>
        <v>327680</v>
      </c>
      <c r="G52" s="6">
        <v>65536</v>
      </c>
      <c r="H52" s="6">
        <v>65536</v>
      </c>
      <c r="I52" s="6">
        <v>65536</v>
      </c>
      <c r="J52" s="6">
        <v>65536</v>
      </c>
      <c r="K52" s="6">
        <v>65536</v>
      </c>
      <c r="L52" s="19"/>
      <c r="M52" s="18"/>
    </row>
    <row r="53" spans="1:13" ht="37.5" customHeight="1">
      <c r="A53" s="86" t="s">
        <v>19</v>
      </c>
      <c r="B53" s="147" t="s">
        <v>32</v>
      </c>
      <c r="C53" s="36" t="s">
        <v>24</v>
      </c>
      <c r="D53" s="38" t="s">
        <v>6</v>
      </c>
      <c r="E53" s="6">
        <f aca="true" t="shared" si="13" ref="E53:K53">E54+E55+E56</f>
        <v>0</v>
      </c>
      <c r="F53" s="6">
        <f t="shared" si="13"/>
        <v>0</v>
      </c>
      <c r="G53" s="6">
        <f t="shared" si="13"/>
        <v>0</v>
      </c>
      <c r="H53" s="6">
        <f t="shared" si="13"/>
        <v>0</v>
      </c>
      <c r="I53" s="6">
        <f t="shared" si="13"/>
        <v>0</v>
      </c>
      <c r="J53" s="6">
        <f t="shared" si="13"/>
        <v>0</v>
      </c>
      <c r="K53" s="6">
        <f t="shared" si="13"/>
        <v>0</v>
      </c>
      <c r="L53" s="28"/>
      <c r="M53" s="17"/>
    </row>
    <row r="54" spans="1:13" ht="30" customHeight="1">
      <c r="A54" s="87"/>
      <c r="B54" s="148"/>
      <c r="C54" s="36" t="s">
        <v>24</v>
      </c>
      <c r="D54" s="36" t="s">
        <v>8</v>
      </c>
      <c r="E54" s="6">
        <v>0</v>
      </c>
      <c r="F54" s="6">
        <f>G54+H54+I54+J54+K54</f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28"/>
      <c r="M54" s="18"/>
    </row>
    <row r="55" spans="1:13" ht="36.75" customHeight="1">
      <c r="A55" s="87"/>
      <c r="B55" s="148"/>
      <c r="C55" s="36" t="s">
        <v>24</v>
      </c>
      <c r="D55" s="36" t="s">
        <v>5</v>
      </c>
      <c r="E55" s="6">
        <v>0</v>
      </c>
      <c r="F55" s="6">
        <f>G55+H55+I55+J55+K55</f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28"/>
      <c r="M55" s="18"/>
    </row>
    <row r="56" spans="1:13" ht="48" customHeight="1">
      <c r="A56" s="88"/>
      <c r="B56" s="149"/>
      <c r="C56" s="36" t="s">
        <v>24</v>
      </c>
      <c r="D56" s="36" t="s">
        <v>4</v>
      </c>
      <c r="E56" s="6">
        <v>0</v>
      </c>
      <c r="F56" s="6">
        <f>G56+H56+I56+J56+K56</f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16"/>
      <c r="M56" s="26"/>
    </row>
    <row r="57" spans="1:13" ht="34.5" customHeight="1">
      <c r="A57" s="86" t="s">
        <v>20</v>
      </c>
      <c r="B57" s="147" t="s">
        <v>33</v>
      </c>
      <c r="C57" s="36" t="s">
        <v>24</v>
      </c>
      <c r="D57" s="38" t="s">
        <v>6</v>
      </c>
      <c r="E57" s="6">
        <f aca="true" t="shared" si="14" ref="E57:K57">E58+E59+E60</f>
        <v>0</v>
      </c>
      <c r="F57" s="6">
        <f t="shared" si="14"/>
        <v>0</v>
      </c>
      <c r="G57" s="6">
        <f t="shared" si="14"/>
        <v>0</v>
      </c>
      <c r="H57" s="6">
        <f t="shared" si="14"/>
        <v>0</v>
      </c>
      <c r="I57" s="6">
        <f t="shared" si="14"/>
        <v>0</v>
      </c>
      <c r="J57" s="6">
        <f t="shared" si="14"/>
        <v>0</v>
      </c>
      <c r="K57" s="6">
        <f t="shared" si="14"/>
        <v>0</v>
      </c>
      <c r="L57" s="16"/>
      <c r="M57" s="26"/>
    </row>
    <row r="58" spans="1:13" ht="36" customHeight="1">
      <c r="A58" s="87"/>
      <c r="B58" s="148"/>
      <c r="C58" s="36" t="s">
        <v>24</v>
      </c>
      <c r="D58" s="36" t="s">
        <v>8</v>
      </c>
      <c r="E58" s="6">
        <v>0</v>
      </c>
      <c r="F58" s="6">
        <f aca="true" t="shared" si="15" ref="F58:F64">G58+H58+I58+J58+K58</f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16"/>
      <c r="M58" s="26"/>
    </row>
    <row r="59" spans="1:13" ht="33" customHeight="1">
      <c r="A59" s="87"/>
      <c r="B59" s="148"/>
      <c r="C59" s="36" t="s">
        <v>24</v>
      </c>
      <c r="D59" s="36" t="s">
        <v>5</v>
      </c>
      <c r="E59" s="6">
        <v>0</v>
      </c>
      <c r="F59" s="6">
        <f t="shared" si="15"/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16"/>
      <c r="M59" s="26"/>
    </row>
    <row r="60" spans="1:13" ht="48" customHeight="1">
      <c r="A60" s="88"/>
      <c r="B60" s="149"/>
      <c r="C60" s="36" t="s">
        <v>24</v>
      </c>
      <c r="D60" s="36" t="s">
        <v>4</v>
      </c>
      <c r="E60" s="6">
        <v>0</v>
      </c>
      <c r="F60" s="6">
        <f t="shared" si="15"/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6"/>
      <c r="M60" s="26"/>
    </row>
    <row r="61" spans="1:13" s="8" customFormat="1" ht="25.5" customHeight="1">
      <c r="A61" s="164" t="s">
        <v>70</v>
      </c>
      <c r="B61" s="164"/>
      <c r="C61" s="164"/>
      <c r="D61" s="33" t="s">
        <v>6</v>
      </c>
      <c r="E61" s="5">
        <f>E62+E63+E64</f>
        <v>71081</v>
      </c>
      <c r="F61" s="5">
        <f t="shared" si="15"/>
        <v>327680</v>
      </c>
      <c r="G61" s="5">
        <f>G62+G63+G64</f>
        <v>65536</v>
      </c>
      <c r="H61" s="5">
        <f>H62+H63+H64</f>
        <v>65536</v>
      </c>
      <c r="I61" s="5">
        <f>I62+I63+I64</f>
        <v>65536</v>
      </c>
      <c r="J61" s="5">
        <f>J62+J63+J64</f>
        <v>65536</v>
      </c>
      <c r="K61" s="5">
        <f>K62+K63+K64</f>
        <v>65536</v>
      </c>
      <c r="L61" s="23"/>
      <c r="M61" s="23"/>
    </row>
    <row r="62" spans="1:13" s="8" customFormat="1" ht="41.25" customHeight="1">
      <c r="A62" s="164"/>
      <c r="B62" s="164"/>
      <c r="C62" s="164"/>
      <c r="D62" s="35" t="s">
        <v>8</v>
      </c>
      <c r="E62" s="5">
        <f>E46</f>
        <v>0</v>
      </c>
      <c r="F62" s="5">
        <f t="shared" si="15"/>
        <v>0</v>
      </c>
      <c r="G62" s="5">
        <f aca="true" t="shared" si="16" ref="G62:K64">G46</f>
        <v>0</v>
      </c>
      <c r="H62" s="5">
        <f t="shared" si="16"/>
        <v>0</v>
      </c>
      <c r="I62" s="5">
        <f t="shared" si="16"/>
        <v>0</v>
      </c>
      <c r="J62" s="5">
        <f t="shared" si="16"/>
        <v>0</v>
      </c>
      <c r="K62" s="5">
        <f t="shared" si="16"/>
        <v>0</v>
      </c>
      <c r="L62" s="23"/>
      <c r="M62" s="23"/>
    </row>
    <row r="63" spans="1:13" ht="33.75" customHeight="1">
      <c r="A63" s="164"/>
      <c r="B63" s="164"/>
      <c r="C63" s="164"/>
      <c r="D63" s="35" t="s">
        <v>5</v>
      </c>
      <c r="E63" s="5">
        <f>E47</f>
        <v>0</v>
      </c>
      <c r="F63" s="5">
        <f t="shared" si="15"/>
        <v>0</v>
      </c>
      <c r="G63" s="5">
        <f t="shared" si="16"/>
        <v>0</v>
      </c>
      <c r="H63" s="5">
        <f t="shared" si="16"/>
        <v>0</v>
      </c>
      <c r="I63" s="5">
        <f t="shared" si="16"/>
        <v>0</v>
      </c>
      <c r="J63" s="5">
        <f t="shared" si="16"/>
        <v>0</v>
      </c>
      <c r="K63" s="5">
        <f t="shared" si="16"/>
        <v>0</v>
      </c>
      <c r="L63" s="23"/>
      <c r="M63" s="23"/>
    </row>
    <row r="64" spans="1:13" ht="44.25" customHeight="1">
      <c r="A64" s="144"/>
      <c r="B64" s="144"/>
      <c r="C64" s="144"/>
      <c r="D64" s="35" t="s">
        <v>4</v>
      </c>
      <c r="E64" s="5">
        <f>E48</f>
        <v>71081</v>
      </c>
      <c r="F64" s="5">
        <f t="shared" si="15"/>
        <v>327680</v>
      </c>
      <c r="G64" s="5">
        <f t="shared" si="16"/>
        <v>65536</v>
      </c>
      <c r="H64" s="5">
        <f t="shared" si="16"/>
        <v>65536</v>
      </c>
      <c r="I64" s="5">
        <f t="shared" si="16"/>
        <v>65536</v>
      </c>
      <c r="J64" s="5">
        <f t="shared" si="16"/>
        <v>65536</v>
      </c>
      <c r="K64" s="5">
        <f t="shared" si="16"/>
        <v>65536</v>
      </c>
      <c r="L64" s="23"/>
      <c r="M64" s="23"/>
    </row>
    <row r="65" spans="1:13" ht="31.5" customHeight="1">
      <c r="A65" s="95" t="s">
        <v>65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ht="24.75" customHeight="1">
      <c r="A66" s="104" t="s">
        <v>17</v>
      </c>
      <c r="B66" s="145" t="s">
        <v>45</v>
      </c>
      <c r="C66" s="35" t="s">
        <v>24</v>
      </c>
      <c r="D66" s="33" t="s">
        <v>6</v>
      </c>
      <c r="E66" s="5">
        <f aca="true" t="shared" si="17" ref="E66:K66">E67+E68+E69</f>
        <v>360816.6</v>
      </c>
      <c r="F66" s="5">
        <f t="shared" si="17"/>
        <v>1607833</v>
      </c>
      <c r="G66" s="5">
        <f t="shared" si="17"/>
        <v>321566.6</v>
      </c>
      <c r="H66" s="5">
        <f t="shared" si="17"/>
        <v>321566.6</v>
      </c>
      <c r="I66" s="5">
        <f t="shared" si="17"/>
        <v>321566.6</v>
      </c>
      <c r="J66" s="5">
        <f t="shared" si="17"/>
        <v>321566.6</v>
      </c>
      <c r="K66" s="5">
        <f t="shared" si="17"/>
        <v>321566.6</v>
      </c>
      <c r="L66" s="97" t="s">
        <v>44</v>
      </c>
      <c r="M66" s="78" t="s">
        <v>78</v>
      </c>
    </row>
    <row r="67" spans="1:13" ht="27.75" customHeight="1">
      <c r="A67" s="150"/>
      <c r="B67" s="146"/>
      <c r="C67" s="35" t="s">
        <v>24</v>
      </c>
      <c r="D67" s="35" t="s">
        <v>8</v>
      </c>
      <c r="E67" s="5">
        <f>E71</f>
        <v>0</v>
      </c>
      <c r="F67" s="5">
        <f>G67+H67+I67+J67+K67</f>
        <v>0</v>
      </c>
      <c r="G67" s="5">
        <f aca="true" t="shared" si="18" ref="G67:K68">G71</f>
        <v>0</v>
      </c>
      <c r="H67" s="5">
        <f t="shared" si="18"/>
        <v>0</v>
      </c>
      <c r="I67" s="5">
        <f t="shared" si="18"/>
        <v>0</v>
      </c>
      <c r="J67" s="5">
        <f t="shared" si="18"/>
        <v>0</v>
      </c>
      <c r="K67" s="5">
        <f t="shared" si="18"/>
        <v>0</v>
      </c>
      <c r="L67" s="98"/>
      <c r="M67" s="79"/>
    </row>
    <row r="68" spans="1:13" ht="38.25" customHeight="1">
      <c r="A68" s="150"/>
      <c r="B68" s="146"/>
      <c r="C68" s="35" t="s">
        <v>24</v>
      </c>
      <c r="D68" s="35" t="s">
        <v>5</v>
      </c>
      <c r="E68" s="5">
        <f>E72</f>
        <v>0</v>
      </c>
      <c r="F68" s="5">
        <f>G68+H68+I68+J68+K68</f>
        <v>0</v>
      </c>
      <c r="G68" s="5">
        <f t="shared" si="18"/>
        <v>0</v>
      </c>
      <c r="H68" s="5">
        <f t="shared" si="18"/>
        <v>0</v>
      </c>
      <c r="I68" s="5">
        <f t="shared" si="18"/>
        <v>0</v>
      </c>
      <c r="J68" s="5">
        <f t="shared" si="18"/>
        <v>0</v>
      </c>
      <c r="K68" s="5">
        <f t="shared" si="18"/>
        <v>0</v>
      </c>
      <c r="L68" s="98"/>
      <c r="M68" s="79"/>
    </row>
    <row r="69" spans="1:13" ht="52.5" customHeight="1">
      <c r="A69" s="151"/>
      <c r="B69" s="166"/>
      <c r="C69" s="35" t="s">
        <v>24</v>
      </c>
      <c r="D69" s="35" t="s">
        <v>4</v>
      </c>
      <c r="E69" s="5">
        <f>E73+E77</f>
        <v>360816.6</v>
      </c>
      <c r="F69" s="5">
        <f>G69+H69+I69+J69+K69</f>
        <v>1607833</v>
      </c>
      <c r="G69" s="5">
        <f>G73+G77</f>
        <v>321566.6</v>
      </c>
      <c r="H69" s="5">
        <f>H73+H77</f>
        <v>321566.6</v>
      </c>
      <c r="I69" s="5">
        <f>I73+I77</f>
        <v>321566.6</v>
      </c>
      <c r="J69" s="5">
        <f>J73+J77</f>
        <v>321566.6</v>
      </c>
      <c r="K69" s="5">
        <f>K73+K77</f>
        <v>321566.6</v>
      </c>
      <c r="L69" s="99"/>
      <c r="M69" s="80"/>
    </row>
    <row r="70" spans="1:13" ht="25.5" customHeight="1">
      <c r="A70" s="128" t="s">
        <v>15</v>
      </c>
      <c r="B70" s="147" t="s">
        <v>46</v>
      </c>
      <c r="C70" s="36" t="s">
        <v>24</v>
      </c>
      <c r="D70" s="38" t="s">
        <v>6</v>
      </c>
      <c r="E70" s="6">
        <f aca="true" t="shared" si="19" ref="E70:K70">E71+E72+E73</f>
        <v>316066.6</v>
      </c>
      <c r="F70" s="6">
        <f t="shared" si="19"/>
        <v>1532833</v>
      </c>
      <c r="G70" s="6">
        <f t="shared" si="19"/>
        <v>306566.6</v>
      </c>
      <c r="H70" s="6">
        <f t="shared" si="19"/>
        <v>306566.6</v>
      </c>
      <c r="I70" s="6">
        <f t="shared" si="19"/>
        <v>306566.6</v>
      </c>
      <c r="J70" s="6">
        <f t="shared" si="19"/>
        <v>306566.6</v>
      </c>
      <c r="K70" s="6">
        <f t="shared" si="19"/>
        <v>306566.6</v>
      </c>
      <c r="L70" s="15"/>
      <c r="M70" s="30"/>
    </row>
    <row r="71" spans="1:13" ht="31.5" customHeight="1">
      <c r="A71" s="128"/>
      <c r="B71" s="148"/>
      <c r="C71" s="36" t="s">
        <v>24</v>
      </c>
      <c r="D71" s="36" t="s">
        <v>8</v>
      </c>
      <c r="E71" s="6">
        <v>0</v>
      </c>
      <c r="F71" s="6">
        <f>G71+H71+I71+J71+K71</f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15"/>
      <c r="M71" s="22"/>
    </row>
    <row r="72" spans="1:13" ht="30.75" customHeight="1">
      <c r="A72" s="128"/>
      <c r="B72" s="148"/>
      <c r="C72" s="36" t="s">
        <v>24</v>
      </c>
      <c r="D72" s="36" t="s">
        <v>5</v>
      </c>
      <c r="E72" s="6">
        <v>0</v>
      </c>
      <c r="F72" s="6">
        <f>G72+H72+I72+J72+K72</f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15"/>
      <c r="M72" s="22"/>
    </row>
    <row r="73" spans="1:13" ht="42" customHeight="1">
      <c r="A73" s="128"/>
      <c r="B73" s="157"/>
      <c r="C73" s="36" t="s">
        <v>24</v>
      </c>
      <c r="D73" s="36" t="s">
        <v>4</v>
      </c>
      <c r="E73" s="6">
        <v>316066.6</v>
      </c>
      <c r="F73" s="6">
        <f>G73+H73+I73+J73+K73</f>
        <v>1532833</v>
      </c>
      <c r="G73" s="6">
        <v>306566.6</v>
      </c>
      <c r="H73" s="6">
        <v>306566.6</v>
      </c>
      <c r="I73" s="6">
        <v>306566.6</v>
      </c>
      <c r="J73" s="6">
        <v>306566.6</v>
      </c>
      <c r="K73" s="6">
        <v>306566.6</v>
      </c>
      <c r="L73" s="28"/>
      <c r="M73" s="19"/>
    </row>
    <row r="74" spans="1:13" ht="21" customHeight="1">
      <c r="A74" s="86" t="s">
        <v>16</v>
      </c>
      <c r="B74" s="147" t="s">
        <v>47</v>
      </c>
      <c r="C74" s="55" t="s">
        <v>24</v>
      </c>
      <c r="D74" s="61" t="s">
        <v>6</v>
      </c>
      <c r="E74" s="6">
        <f aca="true" t="shared" si="20" ref="E74:K74">E75+E76+E77</f>
        <v>44750</v>
      </c>
      <c r="F74" s="6">
        <f t="shared" si="20"/>
        <v>75000</v>
      </c>
      <c r="G74" s="6">
        <f t="shared" si="20"/>
        <v>15000</v>
      </c>
      <c r="H74" s="6">
        <f t="shared" si="20"/>
        <v>15000</v>
      </c>
      <c r="I74" s="6">
        <f t="shared" si="20"/>
        <v>15000</v>
      </c>
      <c r="J74" s="6">
        <f t="shared" si="20"/>
        <v>15000</v>
      </c>
      <c r="K74" s="6">
        <f t="shared" si="20"/>
        <v>15000</v>
      </c>
      <c r="L74" s="53"/>
      <c r="M74" s="57"/>
    </row>
    <row r="75" spans="1:13" ht="33.75" customHeight="1">
      <c r="A75" s="87"/>
      <c r="B75" s="148"/>
      <c r="C75" s="55" t="s">
        <v>24</v>
      </c>
      <c r="D75" s="55" t="s">
        <v>8</v>
      </c>
      <c r="E75" s="6">
        <v>0</v>
      </c>
      <c r="F75" s="6">
        <f>G75+H75+I75+J75+K75</f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53"/>
      <c r="M75" s="57"/>
    </row>
    <row r="76" spans="1:13" ht="31.5" customHeight="1">
      <c r="A76" s="87"/>
      <c r="B76" s="148"/>
      <c r="C76" s="55" t="s">
        <v>24</v>
      </c>
      <c r="D76" s="55" t="s">
        <v>5</v>
      </c>
      <c r="E76" s="6">
        <v>0</v>
      </c>
      <c r="F76" s="6">
        <f>G76+H76+I76+J76+K76</f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53"/>
      <c r="M76" s="57"/>
    </row>
    <row r="77" spans="1:13" ht="43.5" customHeight="1">
      <c r="A77" s="88"/>
      <c r="B77" s="149"/>
      <c r="C77" s="55" t="s">
        <v>24</v>
      </c>
      <c r="D77" s="55" t="s">
        <v>4</v>
      </c>
      <c r="E77" s="6">
        <v>44750</v>
      </c>
      <c r="F77" s="6">
        <f>G77+H77+I77+J77+K77</f>
        <v>75000</v>
      </c>
      <c r="G77" s="6">
        <v>15000</v>
      </c>
      <c r="H77" s="6">
        <v>15000</v>
      </c>
      <c r="I77" s="6">
        <v>15000</v>
      </c>
      <c r="J77" s="6">
        <v>15000</v>
      </c>
      <c r="K77" s="6">
        <v>15000</v>
      </c>
      <c r="L77" s="53"/>
      <c r="M77" s="57"/>
    </row>
    <row r="78" spans="1:13" ht="33.75" customHeight="1">
      <c r="A78" s="89" t="s">
        <v>71</v>
      </c>
      <c r="B78" s="90"/>
      <c r="C78" s="90"/>
      <c r="D78" s="33" t="s">
        <v>6</v>
      </c>
      <c r="E78" s="5">
        <f>E79+E80+E81</f>
        <v>360816.6</v>
      </c>
      <c r="F78" s="5">
        <f aca="true" t="shared" si="21" ref="F78:K78">F79+F80+F81</f>
        <v>1607833</v>
      </c>
      <c r="G78" s="5">
        <f t="shared" si="21"/>
        <v>321566.6</v>
      </c>
      <c r="H78" s="5">
        <f t="shared" si="21"/>
        <v>321566.6</v>
      </c>
      <c r="I78" s="5">
        <f t="shared" si="21"/>
        <v>321566.6</v>
      </c>
      <c r="J78" s="5">
        <f t="shared" si="21"/>
        <v>321566.6</v>
      </c>
      <c r="K78" s="5">
        <f t="shared" si="21"/>
        <v>321566.6</v>
      </c>
      <c r="L78" s="40"/>
      <c r="M78" s="28"/>
    </row>
    <row r="79" spans="1:13" ht="42" customHeight="1">
      <c r="A79" s="91"/>
      <c r="B79" s="92"/>
      <c r="C79" s="92"/>
      <c r="D79" s="39" t="s">
        <v>8</v>
      </c>
      <c r="E79" s="5">
        <v>0</v>
      </c>
      <c r="F79" s="5">
        <f>G79+H79+I79+J79+K79</f>
        <v>0</v>
      </c>
      <c r="G79" s="5">
        <f aca="true" t="shared" si="22" ref="G79:K81">G67</f>
        <v>0</v>
      </c>
      <c r="H79" s="5">
        <f t="shared" si="22"/>
        <v>0</v>
      </c>
      <c r="I79" s="5">
        <f t="shared" si="22"/>
        <v>0</v>
      </c>
      <c r="J79" s="5">
        <f t="shared" si="22"/>
        <v>0</v>
      </c>
      <c r="K79" s="5">
        <f t="shared" si="22"/>
        <v>0</v>
      </c>
      <c r="L79" s="40"/>
      <c r="M79" s="28"/>
    </row>
    <row r="80" spans="1:13" ht="42" customHeight="1">
      <c r="A80" s="91"/>
      <c r="B80" s="92"/>
      <c r="C80" s="92"/>
      <c r="D80" s="39" t="s">
        <v>5</v>
      </c>
      <c r="E80" s="5">
        <v>0</v>
      </c>
      <c r="F80" s="5">
        <f>G80+H80+I80+J80+K80</f>
        <v>0</v>
      </c>
      <c r="G80" s="5">
        <f t="shared" si="22"/>
        <v>0</v>
      </c>
      <c r="H80" s="5">
        <f t="shared" si="22"/>
        <v>0</v>
      </c>
      <c r="I80" s="5">
        <f t="shared" si="22"/>
        <v>0</v>
      </c>
      <c r="J80" s="5">
        <f t="shared" si="22"/>
        <v>0</v>
      </c>
      <c r="K80" s="5">
        <f t="shared" si="22"/>
        <v>0</v>
      </c>
      <c r="L80" s="40"/>
      <c r="M80" s="28"/>
    </row>
    <row r="81" spans="1:13" ht="45.75" customHeight="1">
      <c r="A81" s="93"/>
      <c r="B81" s="94"/>
      <c r="C81" s="94"/>
      <c r="D81" s="39" t="s">
        <v>4</v>
      </c>
      <c r="E81" s="5">
        <f>E69</f>
        <v>360816.6</v>
      </c>
      <c r="F81" s="5">
        <f>G81+H81+I81+J81+K81</f>
        <v>1607833</v>
      </c>
      <c r="G81" s="5">
        <f t="shared" si="22"/>
        <v>321566.6</v>
      </c>
      <c r="H81" s="5">
        <f t="shared" si="22"/>
        <v>321566.6</v>
      </c>
      <c r="I81" s="5">
        <f t="shared" si="22"/>
        <v>321566.6</v>
      </c>
      <c r="J81" s="5">
        <f t="shared" si="22"/>
        <v>321566.6</v>
      </c>
      <c r="K81" s="5">
        <f t="shared" si="22"/>
        <v>321566.6</v>
      </c>
      <c r="L81" s="41"/>
      <c r="M81" s="20"/>
    </row>
    <row r="82" spans="1:13" ht="37.5" customHeight="1">
      <c r="A82" s="100" t="s">
        <v>76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1:13" ht="42.75" customHeight="1">
      <c r="A83" s="167">
        <v>1</v>
      </c>
      <c r="B83" s="145" t="s">
        <v>34</v>
      </c>
      <c r="C83" s="35" t="s">
        <v>24</v>
      </c>
      <c r="D83" s="33" t="s">
        <v>6</v>
      </c>
      <c r="E83" s="5">
        <f aca="true" t="shared" si="23" ref="E83:K83">E84+E85+E86</f>
        <v>76165.4</v>
      </c>
      <c r="F83" s="5">
        <f t="shared" si="23"/>
        <v>385793.52999999997</v>
      </c>
      <c r="G83" s="5">
        <f t="shared" si="23"/>
        <v>189083.8</v>
      </c>
      <c r="H83" s="5">
        <f t="shared" si="23"/>
        <v>189708.72999999998</v>
      </c>
      <c r="I83" s="5">
        <f t="shared" si="23"/>
        <v>7001</v>
      </c>
      <c r="J83" s="5">
        <f t="shared" si="23"/>
        <v>0</v>
      </c>
      <c r="K83" s="5">
        <f t="shared" si="23"/>
        <v>0</v>
      </c>
      <c r="L83" s="97"/>
      <c r="M83" s="78" t="s">
        <v>60</v>
      </c>
    </row>
    <row r="84" spans="1:13" ht="42.75" customHeight="1">
      <c r="A84" s="168"/>
      <c r="B84" s="146"/>
      <c r="C84" s="35" t="s">
        <v>24</v>
      </c>
      <c r="D84" s="35" t="s">
        <v>8</v>
      </c>
      <c r="E84" s="5">
        <f>E88+E96</f>
        <v>0</v>
      </c>
      <c r="F84" s="5">
        <f>G84+H84+I84+J84+K84</f>
        <v>3550</v>
      </c>
      <c r="G84" s="5">
        <f aca="true" t="shared" si="24" ref="G84:K85">G88+G96</f>
        <v>0</v>
      </c>
      <c r="H84" s="5">
        <f t="shared" si="24"/>
        <v>0</v>
      </c>
      <c r="I84" s="5">
        <f t="shared" si="24"/>
        <v>3550</v>
      </c>
      <c r="J84" s="5">
        <f t="shared" si="24"/>
        <v>0</v>
      </c>
      <c r="K84" s="5">
        <f t="shared" si="24"/>
        <v>0</v>
      </c>
      <c r="L84" s="98"/>
      <c r="M84" s="81"/>
    </row>
    <row r="85" spans="1:13" ht="36" customHeight="1">
      <c r="A85" s="168"/>
      <c r="B85" s="146"/>
      <c r="C85" s="35" t="s">
        <v>24</v>
      </c>
      <c r="D85" s="35" t="s">
        <v>5</v>
      </c>
      <c r="E85" s="5">
        <f>E89+E97</f>
        <v>49964.5</v>
      </c>
      <c r="F85" s="5">
        <f>G85+H85+I85+J85+K85</f>
        <v>246882.41999999998</v>
      </c>
      <c r="G85" s="5">
        <f t="shared" si="24"/>
        <v>121530.49</v>
      </c>
      <c r="H85" s="5">
        <f t="shared" si="24"/>
        <v>124448.93</v>
      </c>
      <c r="I85" s="5">
        <f t="shared" si="24"/>
        <v>903</v>
      </c>
      <c r="J85" s="5">
        <f t="shared" si="24"/>
        <v>0</v>
      </c>
      <c r="K85" s="5">
        <f t="shared" si="24"/>
        <v>0</v>
      </c>
      <c r="L85" s="98"/>
      <c r="M85" s="81"/>
    </row>
    <row r="86" spans="1:13" ht="41.25" customHeight="1">
      <c r="A86" s="169"/>
      <c r="B86" s="166"/>
      <c r="C86" s="35" t="s">
        <v>24</v>
      </c>
      <c r="D86" s="35" t="s">
        <v>4</v>
      </c>
      <c r="E86" s="5">
        <f>E90</f>
        <v>26200.9</v>
      </c>
      <c r="F86" s="5">
        <f>G86+H86+I86+J86+K86</f>
        <v>135361.11</v>
      </c>
      <c r="G86" s="5">
        <f>G90+G98+G94</f>
        <v>67553.31</v>
      </c>
      <c r="H86" s="5">
        <f>H90+H98+H94</f>
        <v>65259.8</v>
      </c>
      <c r="I86" s="5">
        <f>I90+I98+I94</f>
        <v>2548</v>
      </c>
      <c r="J86" s="5">
        <f>J90+J98+J94</f>
        <v>0</v>
      </c>
      <c r="K86" s="5">
        <f>K90+K98+K94</f>
        <v>0</v>
      </c>
      <c r="L86" s="99"/>
      <c r="M86" s="82"/>
    </row>
    <row r="87" spans="1:13" ht="31.5" customHeight="1">
      <c r="A87" s="141" t="s">
        <v>35</v>
      </c>
      <c r="B87" s="147" t="s">
        <v>36</v>
      </c>
      <c r="C87" s="36" t="s">
        <v>24</v>
      </c>
      <c r="D87" s="38" t="s">
        <v>6</v>
      </c>
      <c r="E87" s="6">
        <f>E88+E89+E90</f>
        <v>76165.4</v>
      </c>
      <c r="F87" s="6">
        <f aca="true" t="shared" si="25" ref="F87:K87">F88+F89+F90</f>
        <v>378792.52999999997</v>
      </c>
      <c r="G87" s="6">
        <f t="shared" si="25"/>
        <v>189083.8</v>
      </c>
      <c r="H87" s="6">
        <f t="shared" si="25"/>
        <v>189708.72999999998</v>
      </c>
      <c r="I87" s="6">
        <f t="shared" si="25"/>
        <v>0</v>
      </c>
      <c r="J87" s="6">
        <f t="shared" si="25"/>
        <v>0</v>
      </c>
      <c r="K87" s="6">
        <f t="shared" si="25"/>
        <v>0</v>
      </c>
      <c r="L87" s="28"/>
      <c r="M87" s="17"/>
    </row>
    <row r="88" spans="1:13" ht="29.25" customHeight="1">
      <c r="A88" s="142"/>
      <c r="B88" s="148"/>
      <c r="C88" s="36" t="s">
        <v>24</v>
      </c>
      <c r="D88" s="36" t="s">
        <v>8</v>
      </c>
      <c r="E88" s="6">
        <v>0</v>
      </c>
      <c r="F88" s="6">
        <f>G88+H88+I88+J88+K88</f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31"/>
      <c r="M88" s="32"/>
    </row>
    <row r="89" spans="1:13" ht="32.25" customHeight="1">
      <c r="A89" s="142"/>
      <c r="B89" s="148"/>
      <c r="C89" s="36" t="s">
        <v>24</v>
      </c>
      <c r="D89" s="36" t="s">
        <v>5</v>
      </c>
      <c r="E89" s="6">
        <v>49964.5</v>
      </c>
      <c r="F89" s="6">
        <f>G89+H89+I89+J89+K89</f>
        <v>245979.41999999998</v>
      </c>
      <c r="G89" s="6">
        <v>121530.49</v>
      </c>
      <c r="H89" s="6">
        <v>124448.93</v>
      </c>
      <c r="I89" s="6">
        <v>0</v>
      </c>
      <c r="J89" s="6">
        <v>0</v>
      </c>
      <c r="K89" s="6">
        <v>0</v>
      </c>
      <c r="L89" s="31"/>
      <c r="M89" s="32"/>
    </row>
    <row r="90" spans="1:13" ht="42.75" customHeight="1">
      <c r="A90" s="165"/>
      <c r="B90" s="157"/>
      <c r="C90" s="36" t="s">
        <v>24</v>
      </c>
      <c r="D90" s="36" t="s">
        <v>4</v>
      </c>
      <c r="E90" s="6">
        <v>26200.9</v>
      </c>
      <c r="F90" s="6">
        <f>G90+H90+I90+J90+K90</f>
        <v>132813.11</v>
      </c>
      <c r="G90" s="6">
        <f>63729.41+3823.9</f>
        <v>67553.31</v>
      </c>
      <c r="H90" s="6">
        <v>65259.8</v>
      </c>
      <c r="I90" s="6">
        <v>0</v>
      </c>
      <c r="J90" s="6">
        <v>0</v>
      </c>
      <c r="K90" s="6">
        <v>0</v>
      </c>
      <c r="L90" s="28"/>
      <c r="M90" s="19"/>
    </row>
    <row r="91" spans="1:13" ht="24.75" customHeight="1" hidden="1">
      <c r="A91" s="111">
        <v>3</v>
      </c>
      <c r="B91" s="114" t="s">
        <v>80</v>
      </c>
      <c r="C91" s="74" t="s">
        <v>24</v>
      </c>
      <c r="D91" s="75" t="s">
        <v>6</v>
      </c>
      <c r="E91" s="76">
        <f aca="true" t="shared" si="26" ref="E91:K91">E92+E93+E94</f>
        <v>0</v>
      </c>
      <c r="F91" s="76">
        <f t="shared" si="26"/>
        <v>0</v>
      </c>
      <c r="G91" s="76">
        <f t="shared" si="26"/>
        <v>0</v>
      </c>
      <c r="H91" s="76">
        <f t="shared" si="26"/>
        <v>0</v>
      </c>
      <c r="I91" s="76">
        <f t="shared" si="26"/>
        <v>0</v>
      </c>
      <c r="J91" s="76">
        <f t="shared" si="26"/>
        <v>0</v>
      </c>
      <c r="K91" s="76">
        <f t="shared" si="26"/>
        <v>0</v>
      </c>
      <c r="L91" s="77"/>
      <c r="M91" s="73"/>
    </row>
    <row r="92" spans="1:13" ht="29.25" customHeight="1" hidden="1">
      <c r="A92" s="112"/>
      <c r="B92" s="115"/>
      <c r="C92" s="74" t="s">
        <v>24</v>
      </c>
      <c r="D92" s="74" t="s">
        <v>8</v>
      </c>
      <c r="E92" s="76">
        <v>0</v>
      </c>
      <c r="F92" s="76">
        <f>G92+H92+I92+J92+K92</f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7"/>
      <c r="M92" s="73"/>
    </row>
    <row r="93" spans="1:13" ht="33" customHeight="1" hidden="1">
      <c r="A93" s="112"/>
      <c r="B93" s="115"/>
      <c r="C93" s="74" t="s">
        <v>24</v>
      </c>
      <c r="D93" s="74" t="s">
        <v>5</v>
      </c>
      <c r="E93" s="76">
        <v>0</v>
      </c>
      <c r="F93" s="76">
        <f>G93+H93+I93+J93+K93</f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7"/>
      <c r="M93" s="73"/>
    </row>
    <row r="94" spans="1:14" ht="51" customHeight="1" hidden="1">
      <c r="A94" s="113"/>
      <c r="B94" s="116"/>
      <c r="C94" s="74" t="s">
        <v>24</v>
      </c>
      <c r="D94" s="74" t="s">
        <v>4</v>
      </c>
      <c r="E94" s="76">
        <v>0</v>
      </c>
      <c r="F94" s="76">
        <f>G94+H94+I94+J94+K94</f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7"/>
      <c r="M94" s="73"/>
      <c r="N94" s="12" t="s">
        <v>81</v>
      </c>
    </row>
    <row r="95" spans="1:13" ht="24" customHeight="1">
      <c r="A95" s="110">
        <v>3</v>
      </c>
      <c r="B95" s="147" t="s">
        <v>48</v>
      </c>
      <c r="C95" s="55" t="s">
        <v>24</v>
      </c>
      <c r="D95" s="61" t="s">
        <v>6</v>
      </c>
      <c r="E95" s="6">
        <f aca="true" t="shared" si="27" ref="E95:K95">E96+E97+E98</f>
        <v>0</v>
      </c>
      <c r="F95" s="6">
        <f t="shared" si="27"/>
        <v>7001</v>
      </c>
      <c r="G95" s="6">
        <f t="shared" si="27"/>
        <v>0</v>
      </c>
      <c r="H95" s="6">
        <f t="shared" si="27"/>
        <v>0</v>
      </c>
      <c r="I95" s="6">
        <f t="shared" si="27"/>
        <v>7001</v>
      </c>
      <c r="J95" s="6">
        <f t="shared" si="27"/>
        <v>0</v>
      </c>
      <c r="K95" s="6">
        <f t="shared" si="27"/>
        <v>0</v>
      </c>
      <c r="L95" s="54"/>
      <c r="M95" s="56"/>
    </row>
    <row r="96" spans="1:13" ht="42.75" customHeight="1">
      <c r="A96" s="158"/>
      <c r="B96" s="148"/>
      <c r="C96" s="55" t="s">
        <v>24</v>
      </c>
      <c r="D96" s="55" t="s">
        <v>8</v>
      </c>
      <c r="E96" s="6">
        <v>0</v>
      </c>
      <c r="F96" s="6">
        <f>G96+H96+I96+J96+K96</f>
        <v>3550</v>
      </c>
      <c r="G96" s="6">
        <v>0</v>
      </c>
      <c r="H96" s="6">
        <v>0</v>
      </c>
      <c r="I96" s="6">
        <v>3550</v>
      </c>
      <c r="J96" s="6">
        <v>0</v>
      </c>
      <c r="K96" s="6">
        <v>0</v>
      </c>
      <c r="L96" s="54"/>
      <c r="M96" s="56"/>
    </row>
    <row r="97" spans="1:13" ht="42.75" customHeight="1">
      <c r="A97" s="158"/>
      <c r="B97" s="148"/>
      <c r="C97" s="55" t="s">
        <v>24</v>
      </c>
      <c r="D97" s="55" t="s">
        <v>5</v>
      </c>
      <c r="E97" s="6">
        <v>0</v>
      </c>
      <c r="F97" s="6">
        <f>G97+H97+I97+J97+K97</f>
        <v>903</v>
      </c>
      <c r="G97" s="6">
        <v>0</v>
      </c>
      <c r="H97" s="6">
        <v>0</v>
      </c>
      <c r="I97" s="6">
        <v>903</v>
      </c>
      <c r="J97" s="6">
        <v>0</v>
      </c>
      <c r="K97" s="6">
        <v>0</v>
      </c>
      <c r="L97" s="54"/>
      <c r="M97" s="56"/>
    </row>
    <row r="98" spans="1:13" ht="42.75" customHeight="1">
      <c r="A98" s="159"/>
      <c r="B98" s="149"/>
      <c r="C98" s="55" t="s">
        <v>24</v>
      </c>
      <c r="D98" s="55" t="s">
        <v>4</v>
      </c>
      <c r="E98" s="6">
        <v>0</v>
      </c>
      <c r="F98" s="6">
        <f>G98+H98+I98+J98+K98</f>
        <v>2548</v>
      </c>
      <c r="G98" s="6">
        <v>0</v>
      </c>
      <c r="H98" s="6">
        <v>0</v>
      </c>
      <c r="I98" s="6">
        <v>2548</v>
      </c>
      <c r="J98" s="6">
        <v>0</v>
      </c>
      <c r="K98" s="6">
        <v>0</v>
      </c>
      <c r="L98" s="54"/>
      <c r="M98" s="56"/>
    </row>
    <row r="99" spans="1:13" ht="43.5" customHeight="1">
      <c r="A99" s="89" t="s">
        <v>72</v>
      </c>
      <c r="B99" s="171"/>
      <c r="C99" s="172"/>
      <c r="D99" s="33" t="s">
        <v>6</v>
      </c>
      <c r="E99" s="5">
        <f aca="true" t="shared" si="28" ref="E99:K99">E100+E101+E102</f>
        <v>76165.4</v>
      </c>
      <c r="F99" s="5">
        <f t="shared" si="28"/>
        <v>385793.52999999997</v>
      </c>
      <c r="G99" s="5">
        <f t="shared" si="28"/>
        <v>189083.8</v>
      </c>
      <c r="H99" s="5">
        <f t="shared" si="28"/>
        <v>189708.72999999998</v>
      </c>
      <c r="I99" s="5">
        <f t="shared" si="28"/>
        <v>7001</v>
      </c>
      <c r="J99" s="5">
        <f t="shared" si="28"/>
        <v>0</v>
      </c>
      <c r="K99" s="5">
        <f t="shared" si="28"/>
        <v>0</v>
      </c>
      <c r="L99" s="192"/>
      <c r="M99" s="49"/>
    </row>
    <row r="100" spans="1:13" ht="43.5" customHeight="1">
      <c r="A100" s="91"/>
      <c r="B100" s="173"/>
      <c r="C100" s="174"/>
      <c r="D100" s="52" t="s">
        <v>8</v>
      </c>
      <c r="E100" s="5">
        <f>E84</f>
        <v>0</v>
      </c>
      <c r="F100" s="5">
        <f>G100+H100+I100+J100+K100</f>
        <v>3550</v>
      </c>
      <c r="G100" s="5">
        <f aca="true" t="shared" si="29" ref="G100:K102">G84</f>
        <v>0</v>
      </c>
      <c r="H100" s="5">
        <f t="shared" si="29"/>
        <v>0</v>
      </c>
      <c r="I100" s="5">
        <f t="shared" si="29"/>
        <v>3550</v>
      </c>
      <c r="J100" s="5">
        <f t="shared" si="29"/>
        <v>0</v>
      </c>
      <c r="K100" s="5">
        <f t="shared" si="29"/>
        <v>0</v>
      </c>
      <c r="L100" s="198"/>
      <c r="M100" s="50"/>
    </row>
    <row r="101" spans="1:13" ht="41.25" customHeight="1">
      <c r="A101" s="91"/>
      <c r="B101" s="173"/>
      <c r="C101" s="174"/>
      <c r="D101" s="52" t="s">
        <v>5</v>
      </c>
      <c r="E101" s="5">
        <f>E85</f>
        <v>49964.5</v>
      </c>
      <c r="F101" s="5">
        <f>G101+H101+I101+J101+K101</f>
        <v>246882.41999999998</v>
      </c>
      <c r="G101" s="5">
        <f t="shared" si="29"/>
        <v>121530.49</v>
      </c>
      <c r="H101" s="5">
        <f t="shared" si="29"/>
        <v>124448.93</v>
      </c>
      <c r="I101" s="5">
        <f t="shared" si="29"/>
        <v>903</v>
      </c>
      <c r="J101" s="5">
        <f t="shared" si="29"/>
        <v>0</v>
      </c>
      <c r="K101" s="5">
        <f t="shared" si="29"/>
        <v>0</v>
      </c>
      <c r="L101" s="198"/>
      <c r="M101" s="50"/>
    </row>
    <row r="102" spans="1:13" ht="39" customHeight="1">
      <c r="A102" s="201"/>
      <c r="B102" s="202"/>
      <c r="C102" s="203"/>
      <c r="D102" s="33" t="s">
        <v>4</v>
      </c>
      <c r="E102" s="5">
        <f>E86</f>
        <v>26200.9</v>
      </c>
      <c r="F102" s="5">
        <f>G102+H102+I102+J102+K102</f>
        <v>135361.11</v>
      </c>
      <c r="G102" s="5">
        <f t="shared" si="29"/>
        <v>67553.31</v>
      </c>
      <c r="H102" s="5">
        <f t="shared" si="29"/>
        <v>65259.8</v>
      </c>
      <c r="I102" s="5">
        <f t="shared" si="29"/>
        <v>2548</v>
      </c>
      <c r="J102" s="5">
        <f t="shared" si="29"/>
        <v>0</v>
      </c>
      <c r="K102" s="5">
        <f t="shared" si="29"/>
        <v>0</v>
      </c>
      <c r="L102" s="193"/>
      <c r="M102" s="51"/>
    </row>
    <row r="103" spans="1:13" ht="27" customHeight="1">
      <c r="A103" s="100" t="s">
        <v>66</v>
      </c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</row>
    <row r="104" spans="1:13" ht="44.25" customHeight="1">
      <c r="A104" s="208">
        <v>1</v>
      </c>
      <c r="B104" s="213" t="s">
        <v>56</v>
      </c>
      <c r="C104" s="65" t="s">
        <v>24</v>
      </c>
      <c r="D104" s="33" t="s">
        <v>6</v>
      </c>
      <c r="E104" s="71">
        <f>E105+E106+E107</f>
        <v>0</v>
      </c>
      <c r="F104" s="71">
        <f aca="true" t="shared" si="30" ref="F104:K104">F105+F106+F107</f>
        <v>0</v>
      </c>
      <c r="G104" s="71">
        <f t="shared" si="30"/>
        <v>0</v>
      </c>
      <c r="H104" s="71">
        <f t="shared" si="30"/>
        <v>0</v>
      </c>
      <c r="I104" s="71">
        <f t="shared" si="30"/>
        <v>0</v>
      </c>
      <c r="J104" s="71">
        <f t="shared" si="30"/>
        <v>0</v>
      </c>
      <c r="K104" s="71">
        <f t="shared" si="30"/>
        <v>0</v>
      </c>
      <c r="L104" s="223" t="s">
        <v>49</v>
      </c>
      <c r="M104" s="83" t="s">
        <v>61</v>
      </c>
    </row>
    <row r="105" spans="1:13" ht="39" customHeight="1">
      <c r="A105" s="209"/>
      <c r="B105" s="214"/>
      <c r="C105" s="65" t="s">
        <v>24</v>
      </c>
      <c r="D105" s="65" t="s">
        <v>8</v>
      </c>
      <c r="E105" s="71">
        <f>E109</f>
        <v>0</v>
      </c>
      <c r="F105" s="71">
        <f>G105+H105+I105+J105+K105</f>
        <v>0</v>
      </c>
      <c r="G105" s="71">
        <f aca="true" t="shared" si="31" ref="G105:K107">G109</f>
        <v>0</v>
      </c>
      <c r="H105" s="71">
        <f t="shared" si="31"/>
        <v>0</v>
      </c>
      <c r="I105" s="71">
        <f t="shared" si="31"/>
        <v>0</v>
      </c>
      <c r="J105" s="71">
        <f t="shared" si="31"/>
        <v>0</v>
      </c>
      <c r="K105" s="71">
        <f t="shared" si="31"/>
        <v>0</v>
      </c>
      <c r="L105" s="224"/>
      <c r="M105" s="84"/>
    </row>
    <row r="106" spans="1:13" ht="42" customHeight="1">
      <c r="A106" s="209"/>
      <c r="B106" s="214"/>
      <c r="C106" s="65" t="s">
        <v>24</v>
      </c>
      <c r="D106" s="65" t="s">
        <v>5</v>
      </c>
      <c r="E106" s="71">
        <f>E110</f>
        <v>0</v>
      </c>
      <c r="F106" s="71">
        <f>G106+H106+I106+J106+K106</f>
        <v>0</v>
      </c>
      <c r="G106" s="71">
        <f t="shared" si="31"/>
        <v>0</v>
      </c>
      <c r="H106" s="71">
        <f t="shared" si="31"/>
        <v>0</v>
      </c>
      <c r="I106" s="71">
        <f t="shared" si="31"/>
        <v>0</v>
      </c>
      <c r="J106" s="71">
        <f t="shared" si="31"/>
        <v>0</v>
      </c>
      <c r="K106" s="71">
        <f t="shared" si="31"/>
        <v>0</v>
      </c>
      <c r="L106" s="224"/>
      <c r="M106" s="84"/>
    </row>
    <row r="107" spans="1:13" ht="41.25" customHeight="1">
      <c r="A107" s="210"/>
      <c r="B107" s="215"/>
      <c r="C107" s="65" t="s">
        <v>24</v>
      </c>
      <c r="D107" s="65" t="s">
        <v>4</v>
      </c>
      <c r="E107" s="71">
        <f>E111</f>
        <v>0</v>
      </c>
      <c r="F107" s="71">
        <f>G107+H107+I107+J107+K107</f>
        <v>0</v>
      </c>
      <c r="G107" s="71">
        <f t="shared" si="31"/>
        <v>0</v>
      </c>
      <c r="H107" s="71">
        <f t="shared" si="31"/>
        <v>0</v>
      </c>
      <c r="I107" s="71">
        <f t="shared" si="31"/>
        <v>0</v>
      </c>
      <c r="J107" s="71">
        <f t="shared" si="31"/>
        <v>0</v>
      </c>
      <c r="K107" s="71">
        <f t="shared" si="31"/>
        <v>0</v>
      </c>
      <c r="L107" s="225"/>
      <c r="M107" s="85"/>
    </row>
    <row r="108" spans="1:13" ht="27" customHeight="1">
      <c r="A108" s="110">
        <v>2</v>
      </c>
      <c r="B108" s="216" t="s">
        <v>57</v>
      </c>
      <c r="C108" s="67" t="s">
        <v>24</v>
      </c>
      <c r="D108" s="69" t="s">
        <v>6</v>
      </c>
      <c r="E108" s="72">
        <f aca="true" t="shared" si="32" ref="E108:K108">E109+E110+E111</f>
        <v>0</v>
      </c>
      <c r="F108" s="72">
        <f t="shared" si="32"/>
        <v>0</v>
      </c>
      <c r="G108" s="72">
        <f t="shared" si="32"/>
        <v>0</v>
      </c>
      <c r="H108" s="72">
        <f t="shared" si="32"/>
        <v>0</v>
      </c>
      <c r="I108" s="72">
        <f t="shared" si="32"/>
        <v>0</v>
      </c>
      <c r="J108" s="72">
        <f t="shared" si="32"/>
        <v>0</v>
      </c>
      <c r="K108" s="72">
        <f t="shared" si="32"/>
        <v>0</v>
      </c>
      <c r="L108" s="70"/>
      <c r="M108" s="70"/>
    </row>
    <row r="109" spans="1:13" ht="27" customHeight="1">
      <c r="A109" s="158"/>
      <c r="B109" s="217"/>
      <c r="C109" s="67" t="s">
        <v>24</v>
      </c>
      <c r="D109" s="67" t="s">
        <v>8</v>
      </c>
      <c r="E109" s="72">
        <v>0</v>
      </c>
      <c r="F109" s="72">
        <f aca="true" t="shared" si="33" ref="F109:F115">G109+H109+I109+J109+K109</f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0"/>
      <c r="M109" s="70"/>
    </row>
    <row r="110" spans="1:13" ht="27" customHeight="1">
      <c r="A110" s="158"/>
      <c r="B110" s="217"/>
      <c r="C110" s="67" t="s">
        <v>24</v>
      </c>
      <c r="D110" s="67" t="s">
        <v>5</v>
      </c>
      <c r="E110" s="72">
        <v>0</v>
      </c>
      <c r="F110" s="72">
        <f t="shared" si="33"/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0"/>
      <c r="M110" s="70"/>
    </row>
    <row r="111" spans="1:13" ht="44.25" customHeight="1">
      <c r="A111" s="159"/>
      <c r="B111" s="218"/>
      <c r="C111" s="67" t="s">
        <v>24</v>
      </c>
      <c r="D111" s="67" t="s">
        <v>4</v>
      </c>
      <c r="E111" s="72">
        <v>0</v>
      </c>
      <c r="F111" s="72">
        <f t="shared" si="33"/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0"/>
      <c r="M111" s="70"/>
    </row>
    <row r="112" spans="1:13" ht="31.5" customHeight="1">
      <c r="A112" s="107">
        <v>3</v>
      </c>
      <c r="B112" s="107" t="s">
        <v>37</v>
      </c>
      <c r="C112" s="35" t="s">
        <v>24</v>
      </c>
      <c r="D112" s="33" t="s">
        <v>6</v>
      </c>
      <c r="E112" s="5">
        <f>E113+E114+E115</f>
        <v>4261</v>
      </c>
      <c r="F112" s="5">
        <f t="shared" si="33"/>
        <v>31816.5</v>
      </c>
      <c r="G112" s="5">
        <f>G113+G114+G115</f>
        <v>6355.3</v>
      </c>
      <c r="H112" s="5">
        <f>H113+H114+H115</f>
        <v>6356.3</v>
      </c>
      <c r="I112" s="5">
        <f>I113+I114+I115</f>
        <v>6368.3</v>
      </c>
      <c r="J112" s="5">
        <f>J113+J114+J115</f>
        <v>6368.3</v>
      </c>
      <c r="K112" s="5">
        <f>K113+K114+K115</f>
        <v>6368.3</v>
      </c>
      <c r="L112" s="226" t="s">
        <v>49</v>
      </c>
      <c r="M112" s="83" t="s">
        <v>61</v>
      </c>
    </row>
    <row r="113" spans="1:13" ht="45.75" customHeight="1">
      <c r="A113" s="155"/>
      <c r="B113" s="155"/>
      <c r="C113" s="35" t="s">
        <v>24</v>
      </c>
      <c r="D113" s="35" t="s">
        <v>8</v>
      </c>
      <c r="E113" s="5">
        <f>E117</f>
        <v>0</v>
      </c>
      <c r="F113" s="5">
        <f t="shared" si="33"/>
        <v>0</v>
      </c>
      <c r="G113" s="5">
        <f aca="true" t="shared" si="34" ref="G113:K115">G117</f>
        <v>0</v>
      </c>
      <c r="H113" s="5">
        <f t="shared" si="34"/>
        <v>0</v>
      </c>
      <c r="I113" s="5">
        <f t="shared" si="34"/>
        <v>0</v>
      </c>
      <c r="J113" s="5">
        <f t="shared" si="34"/>
        <v>0</v>
      </c>
      <c r="K113" s="5">
        <f t="shared" si="34"/>
        <v>0</v>
      </c>
      <c r="L113" s="79"/>
      <c r="M113" s="84"/>
    </row>
    <row r="114" spans="1:13" ht="37.5" customHeight="1">
      <c r="A114" s="155"/>
      <c r="B114" s="155"/>
      <c r="C114" s="35" t="s">
        <v>24</v>
      </c>
      <c r="D114" s="35" t="s">
        <v>5</v>
      </c>
      <c r="E114" s="43">
        <f>E118</f>
        <v>4261</v>
      </c>
      <c r="F114" s="5">
        <f t="shared" si="33"/>
        <v>21270</v>
      </c>
      <c r="G114" s="64">
        <f t="shared" si="34"/>
        <v>4246</v>
      </c>
      <c r="H114" s="64">
        <f t="shared" si="34"/>
        <v>4247</v>
      </c>
      <c r="I114" s="64">
        <f t="shared" si="34"/>
        <v>4259</v>
      </c>
      <c r="J114" s="64">
        <f t="shared" si="34"/>
        <v>4259</v>
      </c>
      <c r="K114" s="64">
        <f t="shared" si="34"/>
        <v>4259</v>
      </c>
      <c r="L114" s="79"/>
      <c r="M114" s="84"/>
    </row>
    <row r="115" spans="1:13" ht="69.75" customHeight="1">
      <c r="A115" s="156"/>
      <c r="B115" s="156"/>
      <c r="C115" s="35" t="s">
        <v>24</v>
      </c>
      <c r="D115" s="35" t="s">
        <v>4</v>
      </c>
      <c r="E115" s="43">
        <f>E119</f>
        <v>0</v>
      </c>
      <c r="F115" s="5">
        <f t="shared" si="33"/>
        <v>10546.5</v>
      </c>
      <c r="G115" s="43">
        <f t="shared" si="34"/>
        <v>2109.3</v>
      </c>
      <c r="H115" s="43">
        <f t="shared" si="34"/>
        <v>2109.3</v>
      </c>
      <c r="I115" s="43">
        <f t="shared" si="34"/>
        <v>2109.3</v>
      </c>
      <c r="J115" s="43">
        <f t="shared" si="34"/>
        <v>2109.3</v>
      </c>
      <c r="K115" s="43">
        <f t="shared" si="34"/>
        <v>2109.3</v>
      </c>
      <c r="L115" s="80"/>
      <c r="M115" s="85"/>
    </row>
    <row r="116" spans="1:13" ht="25.5" customHeight="1">
      <c r="A116" s="86" t="s">
        <v>58</v>
      </c>
      <c r="B116" s="152" t="s">
        <v>38</v>
      </c>
      <c r="C116" s="36" t="s">
        <v>24</v>
      </c>
      <c r="D116" s="38" t="s">
        <v>6</v>
      </c>
      <c r="E116" s="7">
        <f aca="true" t="shared" si="35" ref="E116:K116">E117+E118+E119</f>
        <v>4261</v>
      </c>
      <c r="F116" s="7">
        <f t="shared" si="35"/>
        <v>31816.5</v>
      </c>
      <c r="G116" s="7">
        <f t="shared" si="35"/>
        <v>6355.3</v>
      </c>
      <c r="H116" s="7">
        <f t="shared" si="35"/>
        <v>6356.3</v>
      </c>
      <c r="I116" s="7">
        <f t="shared" si="35"/>
        <v>6368.3</v>
      </c>
      <c r="J116" s="7">
        <f t="shared" si="35"/>
        <v>6368.3</v>
      </c>
      <c r="K116" s="7">
        <f t="shared" si="35"/>
        <v>6368.3</v>
      </c>
      <c r="L116" s="60"/>
      <c r="M116" s="34"/>
    </row>
    <row r="117" spans="1:13" ht="39.75" customHeight="1">
      <c r="A117" s="87"/>
      <c r="B117" s="133"/>
      <c r="C117" s="36" t="s">
        <v>24</v>
      </c>
      <c r="D117" s="36" t="s">
        <v>8</v>
      </c>
      <c r="E117" s="7">
        <v>0</v>
      </c>
      <c r="F117" s="7">
        <f>G117+H117+I117+J117+K117</f>
        <v>0</v>
      </c>
      <c r="G117" s="7">
        <v>0</v>
      </c>
      <c r="H117" s="7">
        <v>0</v>
      </c>
      <c r="I117" s="7">
        <v>0</v>
      </c>
      <c r="J117" s="7">
        <v>0</v>
      </c>
      <c r="K117" s="42">
        <v>0</v>
      </c>
      <c r="L117" s="60"/>
      <c r="M117" s="34"/>
    </row>
    <row r="118" spans="1:13" ht="41.25" customHeight="1">
      <c r="A118" s="87"/>
      <c r="B118" s="133"/>
      <c r="C118" s="36" t="s">
        <v>24</v>
      </c>
      <c r="D118" s="36" t="s">
        <v>5</v>
      </c>
      <c r="E118" s="7">
        <v>4261</v>
      </c>
      <c r="F118" s="7">
        <f>G118+H118+I118+J118+K118</f>
        <v>21270</v>
      </c>
      <c r="G118" s="7">
        <v>4246</v>
      </c>
      <c r="H118" s="7">
        <v>4247</v>
      </c>
      <c r="I118" s="7">
        <v>4259</v>
      </c>
      <c r="J118" s="7">
        <v>4259</v>
      </c>
      <c r="K118" s="7">
        <v>4259</v>
      </c>
      <c r="L118" s="60"/>
      <c r="M118" s="34"/>
    </row>
    <row r="119" spans="1:13" ht="45.75" customHeight="1">
      <c r="A119" s="88"/>
      <c r="B119" s="134"/>
      <c r="C119" s="36" t="s">
        <v>24</v>
      </c>
      <c r="D119" s="36" t="s">
        <v>4</v>
      </c>
      <c r="E119" s="7">
        <v>0</v>
      </c>
      <c r="F119" s="42">
        <f>G119+H119+I119+J119+K119</f>
        <v>10546.5</v>
      </c>
      <c r="G119" s="7">
        <v>2109.3</v>
      </c>
      <c r="H119" s="7">
        <v>2109.3</v>
      </c>
      <c r="I119" s="7">
        <v>2109.3</v>
      </c>
      <c r="J119" s="7">
        <v>2109.3</v>
      </c>
      <c r="K119" s="7">
        <v>2109.3</v>
      </c>
      <c r="L119" s="60"/>
      <c r="M119" s="34"/>
    </row>
    <row r="120" spans="1:13" ht="24.75" customHeight="1">
      <c r="A120" s="104"/>
      <c r="B120" s="122" t="s">
        <v>73</v>
      </c>
      <c r="C120" s="123"/>
      <c r="D120" s="33" t="s">
        <v>6</v>
      </c>
      <c r="E120" s="43"/>
      <c r="F120" s="43">
        <f aca="true" t="shared" si="36" ref="F120:K120">F121+F122+F123</f>
        <v>31816.5</v>
      </c>
      <c r="G120" s="43">
        <f t="shared" si="36"/>
        <v>6355.3</v>
      </c>
      <c r="H120" s="43">
        <f t="shared" si="36"/>
        <v>6356.3</v>
      </c>
      <c r="I120" s="43">
        <f t="shared" si="36"/>
        <v>6368.3</v>
      </c>
      <c r="J120" s="43">
        <f t="shared" si="36"/>
        <v>6368.3</v>
      </c>
      <c r="K120" s="43">
        <f t="shared" si="36"/>
        <v>6368.3</v>
      </c>
      <c r="L120" s="59"/>
      <c r="M120" s="37"/>
    </row>
    <row r="121" spans="1:13" ht="46.5" customHeight="1">
      <c r="A121" s="150"/>
      <c r="B121" s="124"/>
      <c r="C121" s="125"/>
      <c r="D121" s="35" t="s">
        <v>8</v>
      </c>
      <c r="E121" s="43"/>
      <c r="F121" s="43">
        <f>G121+H121+I121+J121+K121</f>
        <v>0</v>
      </c>
      <c r="G121" s="43">
        <f aca="true" t="shared" si="37" ref="G121:K122">G113+G105</f>
        <v>0</v>
      </c>
      <c r="H121" s="43">
        <f t="shared" si="37"/>
        <v>0</v>
      </c>
      <c r="I121" s="43">
        <f t="shared" si="37"/>
        <v>0</v>
      </c>
      <c r="J121" s="43">
        <f t="shared" si="37"/>
        <v>0</v>
      </c>
      <c r="K121" s="43">
        <f t="shared" si="37"/>
        <v>0</v>
      </c>
      <c r="L121" s="37"/>
      <c r="M121" s="37"/>
    </row>
    <row r="122" spans="1:13" ht="36" customHeight="1">
      <c r="A122" s="150"/>
      <c r="B122" s="124"/>
      <c r="C122" s="125"/>
      <c r="D122" s="35" t="s">
        <v>5</v>
      </c>
      <c r="E122" s="43"/>
      <c r="F122" s="43">
        <f>G122+H122+I122+J122+K122</f>
        <v>21270</v>
      </c>
      <c r="G122" s="64">
        <f t="shared" si="37"/>
        <v>4246</v>
      </c>
      <c r="H122" s="64">
        <f t="shared" si="37"/>
        <v>4247</v>
      </c>
      <c r="I122" s="64">
        <f t="shared" si="37"/>
        <v>4259</v>
      </c>
      <c r="J122" s="64">
        <f t="shared" si="37"/>
        <v>4259</v>
      </c>
      <c r="K122" s="64">
        <f t="shared" si="37"/>
        <v>4259</v>
      </c>
      <c r="L122" s="37"/>
      <c r="M122" s="37"/>
    </row>
    <row r="123" spans="1:13" ht="41.25" customHeight="1">
      <c r="A123" s="151"/>
      <c r="B123" s="126"/>
      <c r="C123" s="127"/>
      <c r="D123" s="35" t="s">
        <v>4</v>
      </c>
      <c r="E123" s="43"/>
      <c r="F123" s="43">
        <f>G123+H123+I123+J123+K123</f>
        <v>10546.5</v>
      </c>
      <c r="G123" s="43">
        <f>G115+G107</f>
        <v>2109.3</v>
      </c>
      <c r="H123" s="43">
        <f>H115</f>
        <v>2109.3</v>
      </c>
      <c r="I123" s="43">
        <f>I115</f>
        <v>2109.3</v>
      </c>
      <c r="J123" s="43">
        <f>J115</f>
        <v>2109.3</v>
      </c>
      <c r="K123" s="43">
        <f>K115</f>
        <v>2109.3</v>
      </c>
      <c r="L123" s="37"/>
      <c r="M123" s="37"/>
    </row>
    <row r="124" spans="1:13" ht="27" customHeight="1">
      <c r="A124" s="95" t="s">
        <v>67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3"/>
    </row>
    <row r="125" spans="1:13" ht="30" customHeight="1">
      <c r="A125" s="104" t="s">
        <v>17</v>
      </c>
      <c r="B125" s="107" t="s">
        <v>55</v>
      </c>
      <c r="C125" s="35" t="s">
        <v>24</v>
      </c>
      <c r="D125" s="33" t="s">
        <v>6</v>
      </c>
      <c r="E125" s="43">
        <f>E126+E127+E128</f>
        <v>26827</v>
      </c>
      <c r="F125" s="43">
        <f>G125+H125+I125+J125+K125</f>
        <v>134135</v>
      </c>
      <c r="G125" s="43">
        <f>G126+G127+G128</f>
        <v>26827</v>
      </c>
      <c r="H125" s="43">
        <f>H126+H127+H128</f>
        <v>26827</v>
      </c>
      <c r="I125" s="43">
        <f>I126+I127+I128</f>
        <v>26827</v>
      </c>
      <c r="J125" s="43">
        <f>J126+J127+J128</f>
        <v>26827</v>
      </c>
      <c r="K125" s="43">
        <f>K126+K127+K128</f>
        <v>26827</v>
      </c>
      <c r="L125" s="219" t="s">
        <v>44</v>
      </c>
      <c r="M125" s="78" t="s">
        <v>62</v>
      </c>
    </row>
    <row r="126" spans="1:13" ht="40.5" customHeight="1">
      <c r="A126" s="105"/>
      <c r="B126" s="108"/>
      <c r="C126" s="35" t="s">
        <v>24</v>
      </c>
      <c r="D126" s="35" t="s">
        <v>8</v>
      </c>
      <c r="E126" s="43">
        <f>E130</f>
        <v>0</v>
      </c>
      <c r="F126" s="43">
        <f>G126+H126+I126+J126+K126</f>
        <v>0</v>
      </c>
      <c r="G126" s="43">
        <f aca="true" t="shared" si="38" ref="G126:K128">G130</f>
        <v>0</v>
      </c>
      <c r="H126" s="43">
        <f t="shared" si="38"/>
        <v>0</v>
      </c>
      <c r="I126" s="43">
        <f t="shared" si="38"/>
        <v>0</v>
      </c>
      <c r="J126" s="43">
        <f t="shared" si="38"/>
        <v>0</v>
      </c>
      <c r="K126" s="43">
        <f t="shared" si="38"/>
        <v>0</v>
      </c>
      <c r="L126" s="220"/>
      <c r="M126" s="211"/>
    </row>
    <row r="127" spans="1:13" ht="36" customHeight="1">
      <c r="A127" s="105"/>
      <c r="B127" s="108"/>
      <c r="C127" s="35" t="s">
        <v>24</v>
      </c>
      <c r="D127" s="35" t="s">
        <v>5</v>
      </c>
      <c r="E127" s="43">
        <f>E131</f>
        <v>0</v>
      </c>
      <c r="F127" s="43">
        <f>G127+H127+I127+J127+K127</f>
        <v>0</v>
      </c>
      <c r="G127" s="43">
        <f t="shared" si="38"/>
        <v>0</v>
      </c>
      <c r="H127" s="43">
        <f t="shared" si="38"/>
        <v>0</v>
      </c>
      <c r="I127" s="43">
        <f t="shared" si="38"/>
        <v>0</v>
      </c>
      <c r="J127" s="43">
        <f t="shared" si="38"/>
        <v>0</v>
      </c>
      <c r="K127" s="43">
        <f t="shared" si="38"/>
        <v>0</v>
      </c>
      <c r="L127" s="220"/>
      <c r="M127" s="211"/>
    </row>
    <row r="128" spans="1:13" ht="45" customHeight="1">
      <c r="A128" s="106"/>
      <c r="B128" s="109"/>
      <c r="C128" s="35" t="s">
        <v>24</v>
      </c>
      <c r="D128" s="35" t="s">
        <v>4</v>
      </c>
      <c r="E128" s="43">
        <f>E132</f>
        <v>26827</v>
      </c>
      <c r="F128" s="43">
        <f>G128+H128+I128+J128+K128</f>
        <v>134135</v>
      </c>
      <c r="G128" s="43">
        <f t="shared" si="38"/>
        <v>26827</v>
      </c>
      <c r="H128" s="43">
        <f t="shared" si="38"/>
        <v>26827</v>
      </c>
      <c r="I128" s="43">
        <f t="shared" si="38"/>
        <v>26827</v>
      </c>
      <c r="J128" s="43">
        <f t="shared" si="38"/>
        <v>26827</v>
      </c>
      <c r="K128" s="43">
        <f t="shared" si="38"/>
        <v>26827</v>
      </c>
      <c r="L128" s="221"/>
      <c r="M128" s="212"/>
    </row>
    <row r="129" spans="1:13" ht="33" customHeight="1">
      <c r="A129" s="110">
        <v>2</v>
      </c>
      <c r="B129" s="152" t="s">
        <v>39</v>
      </c>
      <c r="C129" s="36" t="s">
        <v>24</v>
      </c>
      <c r="D129" s="38" t="s">
        <v>6</v>
      </c>
      <c r="E129" s="7">
        <f aca="true" t="shared" si="39" ref="E129:K129">E130+E131+E132</f>
        <v>26827</v>
      </c>
      <c r="F129" s="7">
        <f t="shared" si="39"/>
        <v>134135</v>
      </c>
      <c r="G129" s="7">
        <f t="shared" si="39"/>
        <v>26827</v>
      </c>
      <c r="H129" s="7">
        <f t="shared" si="39"/>
        <v>26827</v>
      </c>
      <c r="I129" s="7">
        <f t="shared" si="39"/>
        <v>26827</v>
      </c>
      <c r="J129" s="7">
        <f t="shared" si="39"/>
        <v>26827</v>
      </c>
      <c r="K129" s="7">
        <f t="shared" si="39"/>
        <v>26827</v>
      </c>
      <c r="L129" s="34"/>
      <c r="M129" s="34"/>
    </row>
    <row r="130" spans="1:13" ht="35.25" customHeight="1">
      <c r="A130" s="81"/>
      <c r="B130" s="153"/>
      <c r="C130" s="36" t="s">
        <v>24</v>
      </c>
      <c r="D130" s="36" t="s">
        <v>8</v>
      </c>
      <c r="E130" s="7">
        <v>0</v>
      </c>
      <c r="F130" s="7">
        <f>G130+H130+I130+J130+K130</f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34"/>
      <c r="M130" s="34"/>
    </row>
    <row r="131" spans="1:13" ht="33.75" customHeight="1">
      <c r="A131" s="81"/>
      <c r="B131" s="153"/>
      <c r="C131" s="36" t="s">
        <v>24</v>
      </c>
      <c r="D131" s="36" t="s">
        <v>5</v>
      </c>
      <c r="E131" s="7">
        <v>0</v>
      </c>
      <c r="F131" s="7">
        <f>G131+H131+I131+J131+K131</f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34"/>
      <c r="M131" s="34"/>
    </row>
    <row r="132" spans="1:13" ht="48.75" customHeight="1">
      <c r="A132" s="82"/>
      <c r="B132" s="154"/>
      <c r="C132" s="36" t="s">
        <v>24</v>
      </c>
      <c r="D132" s="36" t="s">
        <v>4</v>
      </c>
      <c r="E132" s="7">
        <v>26827</v>
      </c>
      <c r="F132" s="7">
        <f>G132+H132+I132+J132+K132</f>
        <v>134135</v>
      </c>
      <c r="G132" s="7">
        <v>26827</v>
      </c>
      <c r="H132" s="7">
        <v>26827</v>
      </c>
      <c r="I132" s="7">
        <v>26827</v>
      </c>
      <c r="J132" s="7">
        <v>26827</v>
      </c>
      <c r="K132" s="7">
        <v>26827</v>
      </c>
      <c r="L132" s="34"/>
      <c r="M132" s="34"/>
    </row>
    <row r="133" spans="1:13" ht="21" customHeight="1">
      <c r="A133" s="119"/>
      <c r="B133" s="122" t="s">
        <v>74</v>
      </c>
      <c r="C133" s="123"/>
      <c r="D133" s="33" t="s">
        <v>6</v>
      </c>
      <c r="E133" s="43">
        <f aca="true" t="shared" si="40" ref="E133:K133">E134+E135+E136</f>
        <v>26827</v>
      </c>
      <c r="F133" s="43">
        <f t="shared" si="40"/>
        <v>134135</v>
      </c>
      <c r="G133" s="43">
        <f t="shared" si="40"/>
        <v>26827</v>
      </c>
      <c r="H133" s="43">
        <f t="shared" si="40"/>
        <v>26827</v>
      </c>
      <c r="I133" s="43">
        <f t="shared" si="40"/>
        <v>26827</v>
      </c>
      <c r="J133" s="43">
        <f t="shared" si="40"/>
        <v>26827</v>
      </c>
      <c r="K133" s="43">
        <f t="shared" si="40"/>
        <v>26827</v>
      </c>
      <c r="L133" s="37"/>
      <c r="M133" s="37"/>
    </row>
    <row r="134" spans="1:13" ht="48" customHeight="1">
      <c r="A134" s="120"/>
      <c r="B134" s="124"/>
      <c r="C134" s="125"/>
      <c r="D134" s="35" t="s">
        <v>8</v>
      </c>
      <c r="E134" s="43">
        <f>E126</f>
        <v>0</v>
      </c>
      <c r="F134" s="43">
        <f>G134+H134+I134+J134+K134</f>
        <v>0</v>
      </c>
      <c r="G134" s="43">
        <f aca="true" t="shared" si="41" ref="G134:K135">G126</f>
        <v>0</v>
      </c>
      <c r="H134" s="43">
        <f t="shared" si="41"/>
        <v>0</v>
      </c>
      <c r="I134" s="43">
        <f t="shared" si="41"/>
        <v>0</v>
      </c>
      <c r="J134" s="43">
        <f t="shared" si="41"/>
        <v>0</v>
      </c>
      <c r="K134" s="43">
        <f t="shared" si="41"/>
        <v>0</v>
      </c>
      <c r="L134" s="37"/>
      <c r="M134" s="37"/>
    </row>
    <row r="135" spans="1:13" ht="33" customHeight="1">
      <c r="A135" s="120"/>
      <c r="B135" s="124"/>
      <c r="C135" s="125"/>
      <c r="D135" s="35" t="s">
        <v>5</v>
      </c>
      <c r="E135" s="43">
        <f>E127</f>
        <v>0</v>
      </c>
      <c r="F135" s="43">
        <f>G135+H135+I135+J135+K135</f>
        <v>0</v>
      </c>
      <c r="G135" s="43">
        <f t="shared" si="41"/>
        <v>0</v>
      </c>
      <c r="H135" s="43">
        <f t="shared" si="41"/>
        <v>0</v>
      </c>
      <c r="I135" s="43">
        <f t="shared" si="41"/>
        <v>0</v>
      </c>
      <c r="J135" s="43">
        <f t="shared" si="41"/>
        <v>0</v>
      </c>
      <c r="K135" s="43">
        <f t="shared" si="41"/>
        <v>0</v>
      </c>
      <c r="L135" s="37"/>
      <c r="M135" s="37"/>
    </row>
    <row r="136" spans="1:13" ht="43.5" customHeight="1">
      <c r="A136" s="121"/>
      <c r="B136" s="126"/>
      <c r="C136" s="127"/>
      <c r="D136" s="35" t="s">
        <v>4</v>
      </c>
      <c r="E136" s="43">
        <f>E128</f>
        <v>26827</v>
      </c>
      <c r="F136" s="43">
        <f>G136+H136+I136+J136+K136</f>
        <v>134135</v>
      </c>
      <c r="G136" s="43">
        <f>G128</f>
        <v>26827</v>
      </c>
      <c r="H136" s="43">
        <f>H128</f>
        <v>26827</v>
      </c>
      <c r="I136" s="43">
        <f>I128</f>
        <v>26827</v>
      </c>
      <c r="J136" s="43">
        <f>J128</f>
        <v>26827</v>
      </c>
      <c r="K136" s="43">
        <f>K128</f>
        <v>26827</v>
      </c>
      <c r="L136" s="37"/>
      <c r="M136" s="37"/>
    </row>
    <row r="137" spans="1:13" ht="29.25" customHeight="1">
      <c r="A137" s="95" t="s">
        <v>68</v>
      </c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3"/>
    </row>
    <row r="138" spans="1:13" ht="26.25" customHeight="1">
      <c r="A138" s="58" t="s">
        <v>17</v>
      </c>
      <c r="B138" s="107" t="s">
        <v>40</v>
      </c>
      <c r="C138" s="35" t="s">
        <v>24</v>
      </c>
      <c r="D138" s="33" t="s">
        <v>6</v>
      </c>
      <c r="E138" s="43">
        <f aca="true" t="shared" si="42" ref="E138:K138">E139+E140+E141</f>
        <v>57135.8</v>
      </c>
      <c r="F138" s="43">
        <f t="shared" si="42"/>
        <v>243650</v>
      </c>
      <c r="G138" s="43">
        <f t="shared" si="42"/>
        <v>48730</v>
      </c>
      <c r="H138" s="43">
        <f t="shared" si="42"/>
        <v>48730</v>
      </c>
      <c r="I138" s="43">
        <f t="shared" si="42"/>
        <v>48730</v>
      </c>
      <c r="J138" s="43">
        <f t="shared" si="42"/>
        <v>48730</v>
      </c>
      <c r="K138" s="43">
        <f t="shared" si="42"/>
        <v>48730</v>
      </c>
      <c r="L138" s="130" t="s">
        <v>44</v>
      </c>
      <c r="M138" s="78" t="s">
        <v>79</v>
      </c>
    </row>
    <row r="139" spans="1:13" ht="43.5" customHeight="1">
      <c r="A139" s="47"/>
      <c r="B139" s="133"/>
      <c r="C139" s="35" t="s">
        <v>24</v>
      </c>
      <c r="D139" s="35" t="s">
        <v>8</v>
      </c>
      <c r="E139" s="43">
        <f>E143</f>
        <v>0</v>
      </c>
      <c r="F139" s="43">
        <f>G139+H139+I139+J139+K139</f>
        <v>0</v>
      </c>
      <c r="G139" s="43">
        <f aca="true" t="shared" si="43" ref="G139:K141">G143</f>
        <v>0</v>
      </c>
      <c r="H139" s="43">
        <f t="shared" si="43"/>
        <v>0</v>
      </c>
      <c r="I139" s="43">
        <f t="shared" si="43"/>
        <v>0</v>
      </c>
      <c r="J139" s="43">
        <f t="shared" si="43"/>
        <v>0</v>
      </c>
      <c r="K139" s="43">
        <f t="shared" si="43"/>
        <v>0</v>
      </c>
      <c r="L139" s="131"/>
      <c r="M139" s="211"/>
    </row>
    <row r="140" spans="1:13" ht="36" customHeight="1">
      <c r="A140" s="47"/>
      <c r="B140" s="133"/>
      <c r="C140" s="35" t="s">
        <v>24</v>
      </c>
      <c r="D140" s="35" t="s">
        <v>5</v>
      </c>
      <c r="E140" s="43">
        <f>E144</f>
        <v>0</v>
      </c>
      <c r="F140" s="43">
        <f>G140+H140+I140+J140+K140</f>
        <v>0</v>
      </c>
      <c r="G140" s="43">
        <f t="shared" si="43"/>
        <v>0</v>
      </c>
      <c r="H140" s="43">
        <f t="shared" si="43"/>
        <v>0</v>
      </c>
      <c r="I140" s="43">
        <f t="shared" si="43"/>
        <v>0</v>
      </c>
      <c r="J140" s="43">
        <f t="shared" si="43"/>
        <v>0</v>
      </c>
      <c r="K140" s="43">
        <f t="shared" si="43"/>
        <v>0</v>
      </c>
      <c r="L140" s="131"/>
      <c r="M140" s="211"/>
    </row>
    <row r="141" spans="1:13" ht="52.5" customHeight="1">
      <c r="A141" s="48"/>
      <c r="B141" s="134"/>
      <c r="C141" s="35" t="s">
        <v>24</v>
      </c>
      <c r="D141" s="35" t="s">
        <v>4</v>
      </c>
      <c r="E141" s="43">
        <f>E145</f>
        <v>57135.8</v>
      </c>
      <c r="F141" s="43">
        <f>G141+H141+I141+J141+K141</f>
        <v>243650</v>
      </c>
      <c r="G141" s="43">
        <f t="shared" si="43"/>
        <v>48730</v>
      </c>
      <c r="H141" s="43">
        <f t="shared" si="43"/>
        <v>48730</v>
      </c>
      <c r="I141" s="43">
        <f t="shared" si="43"/>
        <v>48730</v>
      </c>
      <c r="J141" s="43">
        <f t="shared" si="43"/>
        <v>48730</v>
      </c>
      <c r="K141" s="43">
        <f t="shared" si="43"/>
        <v>48730</v>
      </c>
      <c r="L141" s="132"/>
      <c r="M141" s="212"/>
    </row>
    <row r="142" spans="1:13" ht="33.75" customHeight="1">
      <c r="A142" s="128" t="s">
        <v>35</v>
      </c>
      <c r="B142" s="129" t="s">
        <v>41</v>
      </c>
      <c r="C142" s="38" t="s">
        <v>24</v>
      </c>
      <c r="D142" s="38" t="s">
        <v>6</v>
      </c>
      <c r="E142" s="7">
        <f aca="true" t="shared" si="44" ref="E142:K142">E143+E144+E145</f>
        <v>57135.8</v>
      </c>
      <c r="F142" s="7">
        <f t="shared" si="44"/>
        <v>243650</v>
      </c>
      <c r="G142" s="7">
        <f t="shared" si="44"/>
        <v>48730</v>
      </c>
      <c r="H142" s="7">
        <f t="shared" si="44"/>
        <v>48730</v>
      </c>
      <c r="I142" s="7">
        <f t="shared" si="44"/>
        <v>48730</v>
      </c>
      <c r="J142" s="7">
        <f t="shared" si="44"/>
        <v>48730</v>
      </c>
      <c r="K142" s="7">
        <f t="shared" si="44"/>
        <v>48730</v>
      </c>
      <c r="L142" s="34"/>
      <c r="M142" s="34"/>
    </row>
    <row r="143" spans="1:13" ht="39" customHeight="1">
      <c r="A143" s="128"/>
      <c r="B143" s="129"/>
      <c r="C143" s="38" t="s">
        <v>24</v>
      </c>
      <c r="D143" s="38" t="s">
        <v>8</v>
      </c>
      <c r="E143" s="7">
        <v>0</v>
      </c>
      <c r="F143" s="7">
        <f>G143+H143+I143+J143+K143</f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34"/>
      <c r="M143" s="34"/>
    </row>
    <row r="144" spans="1:13" ht="35.25" customHeight="1">
      <c r="A144" s="128"/>
      <c r="B144" s="129"/>
      <c r="C144" s="38" t="s">
        <v>24</v>
      </c>
      <c r="D144" s="38" t="s">
        <v>5</v>
      </c>
      <c r="E144" s="7">
        <v>0</v>
      </c>
      <c r="F144" s="7">
        <f>G144+H144+I144+J144+K144</f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34"/>
      <c r="M144" s="34"/>
    </row>
    <row r="145" spans="1:13" ht="38.25">
      <c r="A145" s="128"/>
      <c r="B145" s="129"/>
      <c r="C145" s="38" t="s">
        <v>24</v>
      </c>
      <c r="D145" s="38" t="s">
        <v>4</v>
      </c>
      <c r="E145" s="7">
        <v>57135.8</v>
      </c>
      <c r="F145" s="7">
        <f>G145+H145+I145+J145+K145</f>
        <v>243650</v>
      </c>
      <c r="G145" s="7">
        <v>48730</v>
      </c>
      <c r="H145" s="7">
        <v>48730</v>
      </c>
      <c r="I145" s="7">
        <v>48730</v>
      </c>
      <c r="J145" s="7">
        <v>48730</v>
      </c>
      <c r="K145" s="7">
        <v>48730</v>
      </c>
      <c r="L145" s="34"/>
      <c r="M145" s="34"/>
    </row>
    <row r="146" spans="1:13" ht="23.25" customHeight="1">
      <c r="A146" s="135" t="s">
        <v>75</v>
      </c>
      <c r="B146" s="136"/>
      <c r="C146" s="123"/>
      <c r="D146" s="33" t="s">
        <v>6</v>
      </c>
      <c r="E146" s="43">
        <f aca="true" t="shared" si="45" ref="E146:K146">E147+E148+E149</f>
        <v>57135.8</v>
      </c>
      <c r="F146" s="43">
        <f t="shared" si="45"/>
        <v>243650</v>
      </c>
      <c r="G146" s="43">
        <f t="shared" si="45"/>
        <v>48730</v>
      </c>
      <c r="H146" s="43">
        <f t="shared" si="45"/>
        <v>48730</v>
      </c>
      <c r="I146" s="43">
        <f t="shared" si="45"/>
        <v>48730</v>
      </c>
      <c r="J146" s="43">
        <f t="shared" si="45"/>
        <v>48730</v>
      </c>
      <c r="K146" s="43">
        <f t="shared" si="45"/>
        <v>48730</v>
      </c>
      <c r="L146" s="37"/>
      <c r="M146" s="37"/>
    </row>
    <row r="147" spans="1:13" ht="39" customHeight="1">
      <c r="A147" s="137"/>
      <c r="B147" s="138"/>
      <c r="C147" s="125"/>
      <c r="D147" s="33" t="s">
        <v>8</v>
      </c>
      <c r="E147" s="43">
        <f>E139</f>
        <v>0</v>
      </c>
      <c r="F147" s="43">
        <f>G147+H147+I147+J147+K147</f>
        <v>0</v>
      </c>
      <c r="G147" s="43">
        <f aca="true" t="shared" si="46" ref="G147:K149">G139</f>
        <v>0</v>
      </c>
      <c r="H147" s="43">
        <f t="shared" si="46"/>
        <v>0</v>
      </c>
      <c r="I147" s="43">
        <f t="shared" si="46"/>
        <v>0</v>
      </c>
      <c r="J147" s="43">
        <f t="shared" si="46"/>
        <v>0</v>
      </c>
      <c r="K147" s="43">
        <f t="shared" si="46"/>
        <v>0</v>
      </c>
      <c r="L147" s="37"/>
      <c r="M147" s="37"/>
    </row>
    <row r="148" spans="1:13" ht="39" customHeight="1">
      <c r="A148" s="137"/>
      <c r="B148" s="138"/>
      <c r="C148" s="125"/>
      <c r="D148" s="33" t="s">
        <v>5</v>
      </c>
      <c r="E148" s="43">
        <f>E140</f>
        <v>0</v>
      </c>
      <c r="F148" s="43">
        <f>G148+H148+I148+J148+K148</f>
        <v>0</v>
      </c>
      <c r="G148" s="43">
        <f t="shared" si="46"/>
        <v>0</v>
      </c>
      <c r="H148" s="43">
        <f t="shared" si="46"/>
        <v>0</v>
      </c>
      <c r="I148" s="43">
        <f t="shared" si="46"/>
        <v>0</v>
      </c>
      <c r="J148" s="43">
        <f t="shared" si="46"/>
        <v>0</v>
      </c>
      <c r="K148" s="43">
        <f t="shared" si="46"/>
        <v>0</v>
      </c>
      <c r="L148" s="37"/>
      <c r="M148" s="37"/>
    </row>
    <row r="149" spans="1:13" ht="45.75" customHeight="1">
      <c r="A149" s="139"/>
      <c r="B149" s="140"/>
      <c r="C149" s="127"/>
      <c r="D149" s="33" t="s">
        <v>4</v>
      </c>
      <c r="E149" s="43">
        <f>E141</f>
        <v>57135.8</v>
      </c>
      <c r="F149" s="43">
        <f>G149+H149+I149+J149+K149</f>
        <v>243650</v>
      </c>
      <c r="G149" s="43">
        <f t="shared" si="46"/>
        <v>48730</v>
      </c>
      <c r="H149" s="43">
        <f t="shared" si="46"/>
        <v>48730</v>
      </c>
      <c r="I149" s="43">
        <f t="shared" si="46"/>
        <v>48730</v>
      </c>
      <c r="J149" s="43">
        <f t="shared" si="46"/>
        <v>48730</v>
      </c>
      <c r="K149" s="43">
        <f t="shared" si="46"/>
        <v>48730</v>
      </c>
      <c r="L149" s="37"/>
      <c r="M149" s="37"/>
    </row>
    <row r="150" spans="1:13" ht="27" customHeight="1">
      <c r="A150" s="117" t="s">
        <v>42</v>
      </c>
      <c r="B150" s="118"/>
      <c r="C150" s="118"/>
      <c r="D150" s="33" t="s">
        <v>6</v>
      </c>
      <c r="E150" s="43">
        <f aca="true" t="shared" si="47" ref="E150:K150">E151+E152+E153</f>
        <v>599090.4</v>
      </c>
      <c r="F150" s="43">
        <f t="shared" si="47"/>
        <v>2766231.03</v>
      </c>
      <c r="G150" s="43">
        <f t="shared" si="47"/>
        <v>665163.2999999999</v>
      </c>
      <c r="H150" s="43">
        <f t="shared" si="47"/>
        <v>665789.23</v>
      </c>
      <c r="I150" s="43">
        <f t="shared" si="47"/>
        <v>483093.49999999994</v>
      </c>
      <c r="J150" s="43">
        <f t="shared" si="47"/>
        <v>476092.49999999994</v>
      </c>
      <c r="K150" s="43">
        <f t="shared" si="47"/>
        <v>476092.49999999994</v>
      </c>
      <c r="L150" s="34"/>
      <c r="M150" s="34"/>
    </row>
    <row r="151" spans="1:13" ht="40.5" customHeight="1">
      <c r="A151" s="118"/>
      <c r="B151" s="118"/>
      <c r="C151" s="118"/>
      <c r="D151" s="33" t="s">
        <v>8</v>
      </c>
      <c r="E151" s="43">
        <f>E147+E134+E121+E100+E79+E62+E41+E22</f>
        <v>0</v>
      </c>
      <c r="F151" s="43">
        <f>G151+H151+I151+J151+K151</f>
        <v>3550</v>
      </c>
      <c r="G151" s="43">
        <f>G147+G134+G121+G100+G79+G62+G41+G22</f>
        <v>0</v>
      </c>
      <c r="H151" s="43">
        <f>H147+H134+H121+H100+H79+H62+H41+H22</f>
        <v>0</v>
      </c>
      <c r="I151" s="43">
        <f>I147+I134+I121+I100+I79+I62+I41+I22</f>
        <v>3550</v>
      </c>
      <c r="J151" s="43">
        <f>J147+J134+J121+J100+J79+J62+J41+J22</f>
        <v>0</v>
      </c>
      <c r="K151" s="43">
        <f>K147+K134+K121+K100+K79+K62+K41+K22</f>
        <v>0</v>
      </c>
      <c r="L151" s="34"/>
      <c r="M151" s="34"/>
    </row>
    <row r="152" spans="1:13" ht="36.75" customHeight="1">
      <c r="A152" s="118"/>
      <c r="B152" s="118"/>
      <c r="C152" s="118"/>
      <c r="D152" s="33" t="s">
        <v>5</v>
      </c>
      <c r="E152" s="43">
        <f>E148+E135+E122+E101+E80+E63+E42+E23</f>
        <v>49964.5</v>
      </c>
      <c r="F152" s="43">
        <f>G152+H152+I152+J152+K152</f>
        <v>268152.42</v>
      </c>
      <c r="G152" s="43">
        <f>G148+G144+G135+G122+G101+G80+G63+G42+G23</f>
        <v>125776.49</v>
      </c>
      <c r="H152" s="43">
        <f>H148+H144+H135+H122+H101+H80+H63+H42+H23</f>
        <v>128695.93</v>
      </c>
      <c r="I152" s="43">
        <f>I148+I144+I135+I122+I101+I80+I63+I42+I23</f>
        <v>5162</v>
      </c>
      <c r="J152" s="43">
        <f>J148+J144+J135+J122+J101+J80+J63+J42+J23</f>
        <v>4259</v>
      </c>
      <c r="K152" s="43">
        <f>K148+K144+K135+K122+K101+K80+K63+K42+K23</f>
        <v>4259</v>
      </c>
      <c r="L152" s="34"/>
      <c r="M152" s="34"/>
    </row>
    <row r="153" spans="1:13" ht="46.5" customHeight="1">
      <c r="A153" s="118"/>
      <c r="B153" s="118"/>
      <c r="C153" s="118"/>
      <c r="D153" s="33" t="s">
        <v>4</v>
      </c>
      <c r="E153" s="43">
        <f>E149+E136+E123+E102+E81+E64+E43+E24</f>
        <v>549125.9</v>
      </c>
      <c r="F153" s="43">
        <f>G153+H153+I153+J153+K153</f>
        <v>2494528.61</v>
      </c>
      <c r="G153" s="43">
        <f>G149+G136+G123+G102+G81+G64+G43+G24</f>
        <v>539386.8099999999</v>
      </c>
      <c r="H153" s="43">
        <f>H149+H136+H123+H102+H81+H64+H43+H24</f>
        <v>537093.2999999999</v>
      </c>
      <c r="I153" s="43">
        <f>I149+I136+I123+I102+I81+I64+I43+I24</f>
        <v>474381.49999999994</v>
      </c>
      <c r="J153" s="43">
        <f>J149+J136+J123+J102+J81+J64+J43+J24</f>
        <v>471833.49999999994</v>
      </c>
      <c r="K153" s="43">
        <f>K149+K136+K123+K102+K81+K64+K43+K24</f>
        <v>471833.49999999994</v>
      </c>
      <c r="L153" s="34"/>
      <c r="M153" s="34"/>
    </row>
    <row r="154" ht="15">
      <c r="G154" s="62"/>
    </row>
    <row r="155" spans="7:11" ht="15">
      <c r="G155" s="62">
        <v>665163.3</v>
      </c>
      <c r="H155" s="62">
        <v>665789.2</v>
      </c>
      <c r="I155" s="62">
        <v>483093.5</v>
      </c>
      <c r="J155" s="62"/>
      <c r="K155" s="62"/>
    </row>
    <row r="156" spans="7:11" ht="15">
      <c r="G156" s="62">
        <f>G155-G150</f>
        <v>0</v>
      </c>
      <c r="H156" s="63">
        <f>H155-H150</f>
        <v>-0.030000000027939677</v>
      </c>
      <c r="I156" s="63">
        <f>I155-I150</f>
        <v>0</v>
      </c>
      <c r="J156" s="63">
        <f>J155-J150</f>
        <v>-476092.49999999994</v>
      </c>
      <c r="K156" s="63">
        <f>K155-K150</f>
        <v>-476092.49999999994</v>
      </c>
    </row>
    <row r="157" ht="15">
      <c r="G157" s="62"/>
    </row>
  </sheetData>
  <sheetProtection/>
  <mergeCells count="104">
    <mergeCell ref="M138:M141"/>
    <mergeCell ref="A120:A123"/>
    <mergeCell ref="B120:C123"/>
    <mergeCell ref="B112:B115"/>
    <mergeCell ref="B116:B119"/>
    <mergeCell ref="L125:L128"/>
    <mergeCell ref="A116:A119"/>
    <mergeCell ref="L112:L115"/>
    <mergeCell ref="F9:F10"/>
    <mergeCell ref="M112:M115"/>
    <mergeCell ref="M125:M128"/>
    <mergeCell ref="A104:A107"/>
    <mergeCell ref="A108:A111"/>
    <mergeCell ref="B104:B107"/>
    <mergeCell ref="B108:B111"/>
    <mergeCell ref="A103:M103"/>
    <mergeCell ref="L104:L107"/>
    <mergeCell ref="B57:B60"/>
    <mergeCell ref="A6:M6"/>
    <mergeCell ref="A7:M7"/>
    <mergeCell ref="M13:M16"/>
    <mergeCell ref="B13:B16"/>
    <mergeCell ref="L13:L16"/>
    <mergeCell ref="A13:A16"/>
    <mergeCell ref="D9:D10"/>
    <mergeCell ref="C9:C10"/>
    <mergeCell ref="M9:M10"/>
    <mergeCell ref="E9:E10"/>
    <mergeCell ref="L45:L48"/>
    <mergeCell ref="M26:M29"/>
    <mergeCell ref="B26:B29"/>
    <mergeCell ref="L99:L102"/>
    <mergeCell ref="A99:C102"/>
    <mergeCell ref="B95:B98"/>
    <mergeCell ref="L66:L69"/>
    <mergeCell ref="B38:B39"/>
    <mergeCell ref="A57:A60"/>
    <mergeCell ref="M45:M48"/>
    <mergeCell ref="B17:B20"/>
    <mergeCell ref="I1:M1"/>
    <mergeCell ref="I2:M2"/>
    <mergeCell ref="L9:L10"/>
    <mergeCell ref="A12:M12"/>
    <mergeCell ref="B9:B10"/>
    <mergeCell ref="A9:A10"/>
    <mergeCell ref="A1:B1"/>
    <mergeCell ref="J3:M3"/>
    <mergeCell ref="A83:A86"/>
    <mergeCell ref="B66:B69"/>
    <mergeCell ref="A26:A29"/>
    <mergeCell ref="A21:C24"/>
    <mergeCell ref="B70:B73"/>
    <mergeCell ref="A25:M25"/>
    <mergeCell ref="B49:B52"/>
    <mergeCell ref="L26:L29"/>
    <mergeCell ref="A44:M44"/>
    <mergeCell ref="A38:A39"/>
    <mergeCell ref="A70:A73"/>
    <mergeCell ref="B129:B132"/>
    <mergeCell ref="A112:A115"/>
    <mergeCell ref="B87:B90"/>
    <mergeCell ref="A95:A98"/>
    <mergeCell ref="G9:K9"/>
    <mergeCell ref="B74:B77"/>
    <mergeCell ref="A61:C64"/>
    <mergeCell ref="A87:A90"/>
    <mergeCell ref="B83:B86"/>
    <mergeCell ref="A17:A20"/>
    <mergeCell ref="A30:A33"/>
    <mergeCell ref="B45:B48"/>
    <mergeCell ref="A45:A48"/>
    <mergeCell ref="B53:B56"/>
    <mergeCell ref="A53:A56"/>
    <mergeCell ref="B34:B37"/>
    <mergeCell ref="A40:C43"/>
    <mergeCell ref="B30:B33"/>
    <mergeCell ref="A34:A37"/>
    <mergeCell ref="A150:C153"/>
    <mergeCell ref="A133:A136"/>
    <mergeCell ref="B133:C136"/>
    <mergeCell ref="A137:M137"/>
    <mergeCell ref="A142:A145"/>
    <mergeCell ref="B142:B145"/>
    <mergeCell ref="L138:L141"/>
    <mergeCell ref="B138:B141"/>
    <mergeCell ref="A146:C149"/>
    <mergeCell ref="A124:M124"/>
    <mergeCell ref="A125:A128"/>
    <mergeCell ref="B125:B128"/>
    <mergeCell ref="A129:A132"/>
    <mergeCell ref="A91:A94"/>
    <mergeCell ref="B91:B94"/>
    <mergeCell ref="M66:M69"/>
    <mergeCell ref="M83:M86"/>
    <mergeCell ref="M104:M107"/>
    <mergeCell ref="A49:A52"/>
    <mergeCell ref="A78:C81"/>
    <mergeCell ref="A65:M65"/>
    <mergeCell ref="A74:A77"/>
    <mergeCell ref="L83:L86"/>
    <mergeCell ref="A82:M82"/>
    <mergeCell ref="A66:A69"/>
  </mergeCells>
  <printOptions/>
  <pageMargins left="0.2755905511811024" right="0.2362204724409449" top="0.2755905511811024" bottom="0.2755905511811024" header="0.31496062992125984" footer="0.31496062992125984"/>
  <pageSetup horizontalDpi="600" verticalDpi="600" orientation="landscape" paperSize="9" scale="59" r:id="rId3"/>
  <rowBreaks count="8" manualBreakCount="8">
    <brk id="43" max="13" man="1"/>
    <brk id="52" max="13" man="1"/>
    <brk id="64" max="13" man="1"/>
    <brk id="81" max="13" man="1"/>
    <brk id="102" max="13" man="1"/>
    <brk id="115" max="12" man="1"/>
    <brk id="123" max="12" man="1"/>
    <brk id="14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Воронова Л.Н.</cp:lastModifiedBy>
  <cp:lastPrinted>2019-12-03T06:32:28Z</cp:lastPrinted>
  <dcterms:created xsi:type="dcterms:W3CDTF">2013-10-09T11:12:46Z</dcterms:created>
  <dcterms:modified xsi:type="dcterms:W3CDTF">2019-12-10T09:28:24Z</dcterms:modified>
  <cp:category/>
  <cp:version/>
  <cp:contentType/>
  <cp:contentStatus/>
</cp:coreProperties>
</file>