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O:\Монахова\все остальное\Сайт\2020\Проект бюджета 2020\Проект бюджета на сайт\"/>
    </mc:Choice>
  </mc:AlternateContent>
  <bookViews>
    <workbookView xWindow="0" yWindow="0" windowWidth="28800" windowHeight="12435"/>
  </bookViews>
  <sheets>
    <sheet name="Прил.6 Источники" sheetId="1" r:id="rId1"/>
  </sheets>
  <externalReferences>
    <externalReference r:id="rId2"/>
  </externalReferenc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89" i="1" l="1"/>
  <c r="D89" i="1"/>
  <c r="E87" i="1"/>
  <c r="D87" i="1"/>
  <c r="E85" i="1"/>
  <c r="D85" i="1"/>
  <c r="E82" i="1"/>
  <c r="D82" i="1"/>
  <c r="E80" i="1"/>
  <c r="D80" i="1"/>
  <c r="E71" i="1"/>
  <c r="D71" i="1"/>
  <c r="E69" i="1"/>
  <c r="D69" i="1"/>
  <c r="E68" i="1"/>
  <c r="D68" i="1"/>
  <c r="E66" i="1"/>
  <c r="D66" i="1"/>
  <c r="E65" i="1"/>
  <c r="E64" i="1" s="1"/>
  <c r="D65" i="1"/>
  <c r="D64" i="1" s="1"/>
  <c r="E62" i="1"/>
  <c r="E61" i="1" s="1"/>
  <c r="D62" i="1"/>
  <c r="D61" i="1" s="1"/>
  <c r="E56" i="1"/>
  <c r="D56" i="1"/>
  <c r="E51" i="1"/>
  <c r="D51" i="1"/>
  <c r="D48" i="1" s="1"/>
  <c r="C51" i="1"/>
  <c r="E49" i="1"/>
  <c r="D49" i="1"/>
  <c r="C49" i="1"/>
  <c r="C48" i="1" s="1"/>
  <c r="E48" i="1"/>
  <c r="E45" i="1"/>
  <c r="D45" i="1"/>
  <c r="C45" i="1"/>
  <c r="E40" i="1"/>
  <c r="D40" i="1"/>
  <c r="C40" i="1"/>
  <c r="E38" i="1"/>
  <c r="E37" i="1" s="1"/>
  <c r="D38" i="1"/>
  <c r="D37" i="1" s="1"/>
  <c r="C38" i="1"/>
  <c r="C37" i="1" s="1"/>
  <c r="E34" i="1"/>
  <c r="D34" i="1"/>
  <c r="D55" i="1" s="1"/>
  <c r="D54" i="1" s="1"/>
  <c r="D53" i="1" s="1"/>
  <c r="C34" i="1"/>
  <c r="E32" i="1"/>
  <c r="E31" i="1" s="1"/>
  <c r="D32" i="1"/>
  <c r="D31" i="1" s="1"/>
  <c r="C32" i="1"/>
  <c r="C44" i="1" s="1"/>
  <c r="C43" i="1" s="1"/>
  <c r="C42" i="1" s="1"/>
  <c r="E29" i="1"/>
  <c r="E55" i="1" s="1"/>
  <c r="E54" i="1" s="1"/>
  <c r="E53" i="1" s="1"/>
  <c r="D29" i="1"/>
  <c r="C29" i="1"/>
  <c r="C55" i="1" s="1"/>
  <c r="C54" i="1" s="1"/>
  <c r="C53" i="1" s="1"/>
  <c r="E27" i="1"/>
  <c r="E26" i="1" s="1"/>
  <c r="E19" i="1" s="1"/>
  <c r="D27" i="1"/>
  <c r="D26" i="1" s="1"/>
  <c r="C27" i="1"/>
  <c r="C26" i="1"/>
  <c r="C19" i="1" s="1"/>
  <c r="E24" i="1"/>
  <c r="D24" i="1"/>
  <c r="C24" i="1"/>
  <c r="C21" i="1" s="1"/>
  <c r="E22" i="1"/>
  <c r="E21" i="1" s="1"/>
  <c r="D22" i="1"/>
  <c r="C22" i="1"/>
  <c r="D21" i="1"/>
  <c r="E18" i="1"/>
  <c r="D18" i="1"/>
  <c r="C18" i="1"/>
  <c r="C36" i="1" l="1"/>
  <c r="C31" i="1"/>
  <c r="C20" i="1" s="1"/>
  <c r="D44" i="1"/>
  <c r="D43" i="1" s="1"/>
  <c r="D42" i="1" s="1"/>
  <c r="D36" i="1" s="1"/>
  <c r="D20" i="1" s="1"/>
  <c r="D19" i="1" s="1"/>
  <c r="E44" i="1"/>
  <c r="E43" i="1" s="1"/>
  <c r="E42" i="1" s="1"/>
  <c r="E36" i="1" s="1"/>
  <c r="E20" i="1" s="1"/>
</calcChain>
</file>

<file path=xl/comments1.xml><?xml version="1.0" encoding="utf-8"?>
<comments xmlns="http://schemas.openxmlformats.org/spreadsheetml/2006/main">
  <authors>
    <author>Nikolaeva</author>
  </authors>
  <commentList>
    <comment ref="E33" authorId="0" shapeId="0">
      <text>
        <r>
          <rPr>
            <b/>
            <sz val="8"/>
            <color indexed="81"/>
            <rFont val="Tahoma"/>
            <family val="2"/>
            <charset val="204"/>
          </rPr>
          <t>Nikolaeva:</t>
        </r>
        <r>
          <rPr>
            <sz val="8"/>
            <color indexed="81"/>
            <rFont val="Tahoma"/>
            <family val="2"/>
            <charset val="204"/>
          </rPr>
          <t xml:space="preserve">
Статья 38</t>
        </r>
      </text>
    </comment>
  </commentList>
</comments>
</file>

<file path=xl/sharedStrings.xml><?xml version="1.0" encoding="utf-8"?>
<sst xmlns="http://schemas.openxmlformats.org/spreadsheetml/2006/main" count="164" uniqueCount="162">
  <si>
    <t xml:space="preserve">от 18.02.2016 г. </t>
  </si>
  <si>
    <t>Приложение № 3</t>
  </si>
  <si>
    <t>к Решению Совета депутатов</t>
  </si>
  <si>
    <t>Приложение № 6</t>
  </si>
  <si>
    <t>к проекту бюджета</t>
  </si>
  <si>
    <t>городского округа Домодедово</t>
  </si>
  <si>
    <t>на 2020 год и плановый период</t>
  </si>
  <si>
    <t>2021 и 2022 годов</t>
  </si>
  <si>
    <t xml:space="preserve">ИСТОЧНИКИ  ФИНАНСИРОВАНИЯ  ДЕФИЦИТА </t>
  </si>
  <si>
    <t xml:space="preserve"> БЮДЖЕТА ГОРОДСКОГО ОКРУГА ДОМОДЕДОВО НА 2020 ГОД                                                                                                               И ПЛАНОВЫЙ ПЕРИОД 2021 И 2022 ГОДОВ</t>
  </si>
  <si>
    <t>(тыс.руб.)</t>
  </si>
  <si>
    <t>Код</t>
  </si>
  <si>
    <t>Наименование групп, подгрупп, статей, подстатей, элементов, программ (подпрограмм), кодов экономической классификации источников внутреннего финансирования дефицитов бюджетов</t>
  </si>
  <si>
    <t>Сумма</t>
  </si>
  <si>
    <t>2020 год</t>
  </si>
  <si>
    <t>2021 год</t>
  </si>
  <si>
    <t>2022 год</t>
  </si>
  <si>
    <t>Дефицит бюджета городского округа</t>
  </si>
  <si>
    <t>в % к общей сумме доходов без финансовой помощи от бюджетов других уровней</t>
  </si>
  <si>
    <t>Источники финансирования дефицита бюджета</t>
  </si>
  <si>
    <t xml:space="preserve">000 01 01 00 00 00 0000 000 </t>
  </si>
  <si>
    <t>Государственные (муниципальные) ценные бумаги, номинальная стоимость которых указана в валюте Российской Федерации</t>
  </si>
  <si>
    <t>000 01 01 0000  00 0000 700</t>
  </si>
  <si>
    <t>Размещение государственных (муниципальных) ценных бумаг, номинальная стоимость которых указана в валюте Российской Федерации</t>
  </si>
  <si>
    <t>017 01 01 00 00  04 0000 710</t>
  </si>
  <si>
    <t>Размещение муниципальных ценных бумаг городских округов, номинальная стоимость которых указана в валюте Российской Федерации</t>
  </si>
  <si>
    <t>000 01 01 00 00 00 0000 800</t>
  </si>
  <si>
    <t>Погашение государственных (муниципальных) ценных бумаг, номинальная стоимость которых указана в валюте Российской Федерации</t>
  </si>
  <si>
    <t>017 01 01 00 00 04 0000 810</t>
  </si>
  <si>
    <t>Погашение муниципальных ценных бумаг городских округов, номинальная стоимость которых указана в валюте Российской Федерации</t>
  </si>
  <si>
    <t xml:space="preserve">000 01 02 00 00 00 0000 000 </t>
  </si>
  <si>
    <t>Кредиты кредитных организаций в валюте Российской Федерации</t>
  </si>
  <si>
    <t>000 01 02 0000  00 0000 700</t>
  </si>
  <si>
    <t>Получение кредитов от кредитных организаций в валюте Российской Федерации</t>
  </si>
  <si>
    <t>017 01 02 00 00  04 0000 710</t>
  </si>
  <si>
    <t>Получение кредитов от кредитных организаций бюджетом городского округа в валюте Российской Федерации</t>
  </si>
  <si>
    <t>000 01 02 00 00 00 0000 800</t>
  </si>
  <si>
    <t>Погашение кредитов, предоставленных кредитными организациями в валюте Российской Федерации</t>
  </si>
  <si>
    <t>017 01 02 00 00 04 0000 810</t>
  </si>
  <si>
    <t>Погашение бюджетом городского округа кредитов от кредитных организаций в валюте Российской Федерации</t>
  </si>
  <si>
    <t>000 01 03 00 00 00 0000 000</t>
  </si>
  <si>
    <t>Бюджетные кредиты от  других бюджетов бюджетной системы Российской Федерации</t>
  </si>
  <si>
    <t>000 01 03 01 00 00 0000 700</t>
  </si>
  <si>
    <t>Получение бюджетных кредитов от других бюджетов бюджетной системы Российской Федерации в валюте Российской Федерации</t>
  </si>
  <si>
    <t>017 01 03 01 00 04 0000 710</t>
  </si>
  <si>
    <t>Получение бюджетных кредитов от  других бюджетов бюджетной системы Российской Федерации городским округом в валюте Российской Федерации</t>
  </si>
  <si>
    <t>000 01 03 01 00 00 0000 800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</si>
  <si>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</si>
  <si>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017 01 03 01 00 04 0000 810</t>
  </si>
  <si>
    <t>Погашение бюджетом городского округа кредитов  от других бюджетов бюджетной системы Российской Федерации в валюте Российской Федерации</t>
  </si>
  <si>
    <t>000 01 05 00 00 00 0000 000</t>
  </si>
  <si>
    <t>Изменение остатков средств на счетах по учету средств бюджета</t>
  </si>
  <si>
    <t>000 01 05 01 00 00 0000 500</t>
  </si>
  <si>
    <t>Увеличение остатков финансовых резервов бюджетов</t>
  </si>
  <si>
    <t>000 01 05 01 01 00 0000 510</t>
  </si>
  <si>
    <t>Увеличение остатков денежных средств финансовых резервов бюджетов</t>
  </si>
  <si>
    <t>017 01 05 01 01 04 0000 510</t>
  </si>
  <si>
    <t>Увеличение остатков денежных средств финансовых резервов бюджетов городских округов</t>
  </si>
  <si>
    <t>000 01 05 01 02 00 0000 520</t>
  </si>
  <si>
    <t>Увеличение остатков средств финансовых резервов бюджетов, размещенных в ценные бумаги</t>
  </si>
  <si>
    <t>017 01 05 01 02 04 0000 520</t>
  </si>
  <si>
    <t>Увеличение остатков средств финансовых резервов бюджетов городских округов, размещенных в ценные бумаги</t>
  </si>
  <si>
    <t>000 01 05 02 00 00 0000 500</t>
  </si>
  <si>
    <t>Увеличение прочих остатков средств бюджетов</t>
  </si>
  <si>
    <t>000 01 05 02 01 00 0000 510</t>
  </si>
  <si>
    <t>Увеличение прочих остатков денежных средств бюджетов</t>
  </si>
  <si>
    <t>017 01 05 02 01 04 0000 510</t>
  </si>
  <si>
    <t>Увеличение прочих остатков денежных средств бюджетов городских округов</t>
  </si>
  <si>
    <t>000 01 05 02 02 00 0000 520</t>
  </si>
  <si>
    <t>Увеличение прочих остатков средств бюджетов, временно размещенных в ценные бумаги</t>
  </si>
  <si>
    <t>017 01 05 02 02 04 0000 520</t>
  </si>
  <si>
    <t>Увеличение прочих остатков средств бюджетов городских округов, временно размещенных в ценные бумаги</t>
  </si>
  <si>
    <t>000 01 05 00 00 00 0000 600</t>
  </si>
  <si>
    <t>Уменьшение остатков средств бюджетов</t>
  </si>
  <si>
    <t>000 01 05 01 00 00 0000 600</t>
  </si>
  <si>
    <t>Уменьшение остатков финансовых резервов бюджетов</t>
  </si>
  <si>
    <t>000 01 05 01 01 00 0000 610</t>
  </si>
  <si>
    <t>Уменьшение остатков денежных средств финансовых резервов бюджетов</t>
  </si>
  <si>
    <t>017 01 05 01 01 04 0000 610</t>
  </si>
  <si>
    <t>Уменьшение остатков денежных средств финансовых резервов бюджетов городских округов</t>
  </si>
  <si>
    <t>000 01 05 01 02 00 0000 620</t>
  </si>
  <si>
    <t>Уменьшение остатков средств финансовых резервов бюджетов, размещенных в ценные бумаги</t>
  </si>
  <si>
    <t>017 01 05 01 02 04 0000 620</t>
  </si>
  <si>
    <t>Уменьшение остатков средств финансовых резервов бюджетов городских округов, размещенных в ценные бумаги</t>
  </si>
  <si>
    <t>000 01 05 02 00 00 0000 600</t>
  </si>
  <si>
    <t>Уменьшение прочих остатков средств бюджетов</t>
  </si>
  <si>
    <t>000 01 05 02 01 00 0000 610</t>
  </si>
  <si>
    <t>Уменьшение прочих остатков денежных средств бюджетов</t>
  </si>
  <si>
    <t>017 01 05 02 01 04 0000 610</t>
  </si>
  <si>
    <t>Уменьшение прочих остатков денежных средств бюджетов городских округов</t>
  </si>
  <si>
    <t>000 01 05 02 02 00 0000 620</t>
  </si>
  <si>
    <t>Уменьшение прочих остатков средств бюджетов, временно размещенных в ценные бумаги</t>
  </si>
  <si>
    <t>017 01 05 02 02 04 0000 620</t>
  </si>
  <si>
    <t>Уменьшение прочих остатков средств бюджетов городских округов, временно размещенных в ценные бумаги</t>
  </si>
  <si>
    <t>000 01 06 00 00 00 0000 000</t>
  </si>
  <si>
    <t>Иные источники внутреннего финансирования дефицитов бюджетов</t>
  </si>
  <si>
    <t>000 01 06 00 00 00 0000 500</t>
  </si>
  <si>
    <t>Увеличение финансовых активов, являющихся иными источниками внутреннего финансирования дефицитов бюджетов</t>
  </si>
  <si>
    <t>000 01 06 00 00 00 0000 600</t>
  </si>
  <si>
    <t>Уменьшение финансовых активов, являющихся иными источниками внутреннего финансирования дефицитов бюджетов</t>
  </si>
  <si>
    <t>000 01 06 01 00 00 0000 000</t>
  </si>
  <si>
    <t>Акции и иные формы участия в капитале, находящиеся в государственной и муниципальной собственности</t>
  </si>
  <si>
    <t>000 01 06 01 00 00 0000 630</t>
  </si>
  <si>
    <t>Средства от продажи акций и иных форм участия в капитале, находящихся в государственной и муниципальной собственности</t>
  </si>
  <si>
    <t>120 01 06 01 00 04 0000 630</t>
  </si>
  <si>
    <t>Средства от продажи акций и иных форм участия в капитале, находящихся в собственности городского округа</t>
  </si>
  <si>
    <t>000 01 06 04 00 00 0000 000</t>
  </si>
  <si>
    <t>Исполнение государственных и муниципальных гарантий</t>
  </si>
  <si>
    <t>000 01 06 04 01 00 0000 000</t>
  </si>
  <si>
    <t>Исполнение государственных и муниципальных гарантий в валюте Российской Федерации</t>
  </si>
  <si>
    <t>000 01 06 04 01 00 0000 800</t>
  </si>
  <si>
    <t>Исполнение государственных и муниципальных гарантий в валюте Российской Федерации в случае, если исполнение гарантом государственных и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</si>
  <si>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000 01 06 04 01 04 0000 810</t>
  </si>
  <si>
    <t>Исполнение муниципальных гарантий городских округов в валюте Российской Федерации в случае, если исполнение гарантом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</si>
  <si>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000 01 06 05 00 00 0000 000</t>
  </si>
  <si>
    <t>Бюджетные кредиты, предоставленные внутри страны в валюте Российской Федерации</t>
  </si>
  <si>
    <t>000 01 06 05 00 00 0000 600</t>
  </si>
  <si>
    <t>Возврат бюджетных кредитов, предоставленных внутри страны в валюте Российской Федерации</t>
  </si>
  <si>
    <t>017 01 06 05 01 04 0000 640</t>
  </si>
  <si>
    <t>Возврат бюджетных кредитов, предоставленных юридическим лицам из бюджета городского округа в валюте Российской Федерации</t>
  </si>
  <si>
    <t>000 01 06 05 00 00 0000 500</t>
  </si>
  <si>
    <t>Предоставление  бюджетных кредитов  внутри страны в валюте Российской Федерации</t>
  </si>
  <si>
    <t>017 01 06 05 01 04 0000 540</t>
  </si>
  <si>
    <t>Предоставление бюджетных кредитов юридическим лицам из бюджетов городских округов в валюте Российской Федерации</t>
  </si>
  <si>
    <t>000 01 06 06 00 00 0000 000</t>
  </si>
  <si>
    <t>Прочие источники внутреннего финансирования дефицитов бюджетов</t>
  </si>
  <si>
    <t>000 01 06 06 00 00 0000 500</t>
  </si>
  <si>
    <t>Увеличение прочих источников финансирования дефицитов бюджетов за счет иных финансовых активов</t>
  </si>
  <si>
    <t>000 01 06 06 00 04 0000 500</t>
  </si>
  <si>
    <t>Увеличение иных финансовых активов в собственности городских округов</t>
  </si>
  <si>
    <t>017 01 06 06 01 04 0000 550</t>
  </si>
  <si>
    <t>000 01 06 06 00 00 0000 600</t>
  </si>
  <si>
    <t>Уменьшение прочих источников финансирования дефицитов бюджетов за счет иных финансовых активов</t>
  </si>
  <si>
    <t>000 01 06 06 00 04 0000 600</t>
  </si>
  <si>
    <t>Уменьшение иных финансовых активов в собственности городских округов</t>
  </si>
  <si>
    <t>017 01 06 06 01 04 0000 650</t>
  </si>
  <si>
    <t>000 01 06 06 00 00 0000 700</t>
  </si>
  <si>
    <t>Привлечение прочих источников внутреннего финансирования дефицитов бюджетов</t>
  </si>
  <si>
    <t>017 01 06 06 00 04 0000 710</t>
  </si>
  <si>
    <t>Привлечение прочих источников внутреннего финансирования дефицитов бюджетов городских округов</t>
  </si>
  <si>
    <t>000 01 06 06 00 00 0000 800</t>
  </si>
  <si>
    <t>Погашение обязательств за счет прочих источников внутреннего финансирования дефицитов бюджетов</t>
  </si>
  <si>
    <t>017 01 06 06 00 04 0000 810</t>
  </si>
  <si>
    <t>Погашение обязательств за счет прочих источников внутреннего финансирования дефицитов бюджетов городских округов</t>
  </si>
  <si>
    <t>000 01 06 10 00 00 0000 000</t>
  </si>
  <si>
    <t>Операции по управлению остатками средств на единых счетах бюджетов</t>
  </si>
  <si>
    <t>000 01 06 10 02 00 0000 500</t>
  </si>
  <si>
    <t>Увеличение финансовых активов в государственной (муниципальной) собственности за счет средств организаций, лицевые счета которым открыты в территориальных органах Федерального казначейства или в финансовых органах в соответствии с законодательством Российской Федерации</t>
  </si>
  <si>
    <t>000 01 06 10 02 04 0000 550</t>
  </si>
  <si>
    <t>Увеличение финансовых активов в собственности городских округов за счет средств организаций, учредителями которых являются городские округа и лицевые счета которым открыты в территориальных органах Федерального казначейства или в финансовых органах муниципальных образований в соответствии с законодательством Российской Федерации</t>
  </si>
  <si>
    <t>000 01 06 10 03 00 0000 500</t>
  </si>
  <si>
    <t>Предоставление бюджетных кредитов на пополнение остатков средств на счетах бюджетов субъектов Российской Федерации (местных бюджетов)</t>
  </si>
  <si>
    <t>000 01 06 10 03 01 0000 540</t>
  </si>
  <si>
    <t>Предоставление за счет средств федерального бюджета бюджетных кредитов на пополнение остатков средств на счетах бюджетов субъектов Российской Федерации (местных бюджетов)</t>
  </si>
  <si>
    <t>000 01 06 10 02 00 0000 600</t>
  </si>
  <si>
    <t>Уменьшение финансовых активов в государственной (муниципальной) собственности за счет средств организаций, лицевые счета которым открыты в территориальных органах Федерального казначейства или в финансовых органах в соответствии с законодательством Российской Федерации</t>
  </si>
  <si>
    <t>000 01 06 10 02 04 0000 650</t>
  </si>
  <si>
    <t>Уменьшение финансовых активов в собственности городских округов за счет средств организаций, учредителями которых являются городские округа и, лицевые счета которым открыты в территориальных органах Федерального казначейства или в финансовых органах муниципальных образований в соответствии с законодательством Российской Федерации</t>
  </si>
  <si>
    <t>000 01 06 10 03 00 0000 600</t>
  </si>
  <si>
    <t>Возврат бюджетных кредитов на пополнение остатков средств на счетах бюджетов субъектов Российской Федерации (местных бюджетов)</t>
  </si>
  <si>
    <t>000 01 06 10 03 01 0000 640</t>
  </si>
  <si>
    <t>Возврат бюджетных кредитов на пополнение остатков средств на счетах бюджетов субъектов Российской Федерации (местных бюджетов), предоставленных за счет средств федерального бюджета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</si>
</sst>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"/>
    <numFmt numFmtId="165" formatCode="[&gt;=50]#,##0.0,;[Red][&lt;=-50]\-#,##0.0,;#,##0.0,"/>
    <numFmt numFmtId="166" formatCode="0.0%"/>
    <numFmt numFmtId="167" formatCode="#,##0.0"/>
    <numFmt numFmtId="168" formatCode="0.000"/>
  </numFmts>
  <fonts count="22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</font>
    <font>
      <sz val="12"/>
      <name val="Times New Roman Cyr"/>
      <charset val="204"/>
    </font>
    <font>
      <sz val="10"/>
      <name val="Times New Roman Cyr"/>
      <family val="1"/>
      <charset val="204"/>
    </font>
    <font>
      <sz val="10"/>
      <name val="Times New Roman"/>
      <family val="1"/>
      <charset val="204"/>
    </font>
    <font>
      <b/>
      <sz val="12"/>
      <name val="Times New Roman Cyr"/>
      <family val="1"/>
      <charset val="204"/>
    </font>
    <font>
      <b/>
      <sz val="10"/>
      <name val="Times New Roman Cyr"/>
      <family val="1"/>
      <charset val="204"/>
    </font>
    <font>
      <b/>
      <sz val="12"/>
      <color indexed="12"/>
      <name val="Times New Roman Cyr"/>
      <family val="1"/>
      <charset val="204"/>
    </font>
    <font>
      <b/>
      <sz val="10"/>
      <name val="Times New Roman"/>
      <family val="1"/>
      <charset val="204"/>
    </font>
    <font>
      <b/>
      <sz val="10"/>
      <color indexed="8"/>
      <name val="Times New Roman"/>
      <family val="1"/>
    </font>
    <font>
      <sz val="12"/>
      <color indexed="12"/>
      <name val="Times New Roman Cyr"/>
      <family val="1"/>
      <charset val="204"/>
    </font>
    <font>
      <i/>
      <sz val="10"/>
      <color indexed="8"/>
      <name val="Times New Roman"/>
      <family val="1"/>
    </font>
    <font>
      <sz val="10"/>
      <color indexed="8"/>
      <name val="Times New Roman"/>
      <family val="1"/>
    </font>
    <font>
      <sz val="12"/>
      <name val="Times New Roman Cyr"/>
      <family val="1"/>
      <charset val="204"/>
    </font>
    <font>
      <i/>
      <sz val="10"/>
      <color indexed="8"/>
      <name val="Times New Roman"/>
      <family val="1"/>
      <charset val="204"/>
    </font>
    <font>
      <b/>
      <sz val="10"/>
      <name val="Times New Roman"/>
      <family val="1"/>
    </font>
    <font>
      <b/>
      <sz val="10"/>
      <name val="Arial Cyr"/>
      <charset val="204"/>
    </font>
    <font>
      <i/>
      <sz val="10"/>
      <name val="Times New Roman"/>
      <family val="1"/>
      <charset val="204"/>
    </font>
    <font>
      <sz val="12"/>
      <color indexed="12"/>
      <name val="Times New Roman Cyr"/>
      <charset val="204"/>
    </font>
    <font>
      <sz val="12"/>
      <name val="Arial Cyr"/>
      <charset val="204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4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98">
    <xf numFmtId="0" fontId="0" fillId="0" borderId="0" xfId="0"/>
    <xf numFmtId="0" fontId="0" fillId="0" borderId="0" xfId="0" applyProtection="1">
      <protection hidden="1"/>
    </xf>
    <xf numFmtId="164" fontId="1" fillId="0" borderId="1" xfId="0" applyNumberFormat="1" applyFont="1" applyFill="1" applyBorder="1" applyAlignment="1" applyProtection="1">
      <alignment horizontal="left"/>
      <protection hidden="1"/>
    </xf>
    <xf numFmtId="164" fontId="3" fillId="0" borderId="0" xfId="1" applyNumberFormat="1" applyFont="1" applyFill="1" applyProtection="1">
      <protection hidden="1"/>
    </xf>
    <xf numFmtId="164" fontId="1" fillId="0" borderId="0" xfId="0" applyNumberFormat="1" applyFont="1" applyFill="1" applyAlignment="1" applyProtection="1">
      <alignment horizontal="left"/>
      <protection hidden="1"/>
    </xf>
    <xf numFmtId="49" fontId="3" fillId="0" borderId="0" xfId="1" applyNumberFormat="1" applyFont="1" applyFill="1" applyAlignment="1" applyProtection="1">
      <protection hidden="1"/>
    </xf>
    <xf numFmtId="49" fontId="4" fillId="0" borderId="0" xfId="1" applyNumberFormat="1" applyFont="1" applyFill="1" applyAlignment="1" applyProtection="1">
      <alignment horizontal="left" wrapText="1"/>
      <protection hidden="1"/>
    </xf>
    <xf numFmtId="0" fontId="4" fillId="0" borderId="0" xfId="0" applyFont="1" applyFill="1" applyAlignment="1" applyProtection="1">
      <protection hidden="1"/>
    </xf>
    <xf numFmtId="0" fontId="4" fillId="0" borderId="0" xfId="0" applyFont="1" applyFill="1" applyAlignment="1">
      <alignment horizontal="left" wrapText="1"/>
    </xf>
    <xf numFmtId="0" fontId="3" fillId="0" borderId="0" xfId="0" applyFont="1" applyProtection="1">
      <protection hidden="1"/>
    </xf>
    <xf numFmtId="3" fontId="3" fillId="0" borderId="0" xfId="0" applyNumberFormat="1" applyFont="1" applyProtection="1">
      <protection hidden="1"/>
    </xf>
    <xf numFmtId="0" fontId="1" fillId="0" borderId="0" xfId="0" applyFont="1" applyAlignment="1" applyProtection="1">
      <protection hidden="1"/>
    </xf>
    <xf numFmtId="164" fontId="0" fillId="0" borderId="0" xfId="0" applyNumberFormat="1" applyFill="1" applyProtection="1">
      <protection hidden="1"/>
    </xf>
    <xf numFmtId="3" fontId="5" fillId="0" borderId="0" xfId="0" applyNumberFormat="1" applyFont="1" applyFill="1" applyBorder="1" applyAlignment="1" applyProtection="1">
      <alignment horizontal="center"/>
      <protection hidden="1"/>
    </xf>
    <xf numFmtId="3" fontId="5" fillId="0" borderId="0" xfId="0" applyNumberFormat="1" applyFont="1" applyFill="1" applyBorder="1" applyAlignment="1" applyProtection="1">
      <alignment horizontal="center" wrapText="1"/>
      <protection hidden="1"/>
    </xf>
    <xf numFmtId="0" fontId="3" fillId="0" borderId="0" xfId="0" applyFont="1" applyBorder="1" applyProtection="1">
      <protection hidden="1"/>
    </xf>
    <xf numFmtId="164" fontId="3" fillId="0" borderId="0" xfId="0" applyNumberFormat="1" applyFont="1" applyFill="1" applyBorder="1" applyAlignment="1" applyProtection="1">
      <alignment horizontal="right"/>
      <protection hidden="1"/>
    </xf>
    <xf numFmtId="0" fontId="1" fillId="0" borderId="2" xfId="0" applyFont="1" applyBorder="1" applyAlignment="1" applyProtection="1">
      <alignment horizontal="center" vertical="center" wrapText="1"/>
      <protection hidden="1"/>
    </xf>
    <xf numFmtId="0" fontId="1" fillId="0" borderId="2" xfId="0" applyFont="1" applyBorder="1" applyAlignment="1" applyProtection="1">
      <alignment horizontal="center" vertical="top" wrapText="1"/>
      <protection hidden="1"/>
    </xf>
    <xf numFmtId="0" fontId="1" fillId="0" borderId="3" xfId="0" applyFont="1" applyBorder="1" applyAlignment="1" applyProtection="1">
      <alignment horizontal="center" vertical="center" wrapText="1"/>
      <protection hidden="1"/>
    </xf>
    <xf numFmtId="0" fontId="1" fillId="0" borderId="4" xfId="0" applyFont="1" applyBorder="1" applyAlignment="1" applyProtection="1">
      <alignment horizontal="center" vertical="center" wrapText="1"/>
      <protection hidden="1"/>
    </xf>
    <xf numFmtId="0" fontId="1" fillId="0" borderId="5" xfId="0" applyFont="1" applyBorder="1" applyAlignment="1" applyProtection="1">
      <alignment horizontal="center" vertical="center" wrapText="1"/>
      <protection hidden="1"/>
    </xf>
    <xf numFmtId="0" fontId="1" fillId="0" borderId="6" xfId="0" applyFont="1" applyBorder="1" applyAlignment="1" applyProtection="1">
      <alignment horizontal="center" vertical="center" wrapText="1"/>
      <protection hidden="1"/>
    </xf>
    <xf numFmtId="0" fontId="1" fillId="0" borderId="6" xfId="0" applyFont="1" applyBorder="1" applyAlignment="1" applyProtection="1">
      <alignment horizontal="center" vertical="top" wrapText="1"/>
      <protection hidden="1"/>
    </xf>
    <xf numFmtId="0" fontId="1" fillId="0" borderId="7" xfId="0" applyFont="1" applyFill="1" applyBorder="1" applyAlignment="1" applyProtection="1">
      <alignment horizontal="center" vertical="center" wrapText="1"/>
      <protection hidden="1"/>
    </xf>
    <xf numFmtId="164" fontId="3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8" xfId="0" applyFont="1" applyBorder="1" applyAlignment="1" applyProtection="1">
      <alignment horizontal="left"/>
      <protection hidden="1"/>
    </xf>
    <xf numFmtId="0" fontId="6" fillId="0" borderId="9" xfId="0" applyFont="1" applyBorder="1" applyAlignment="1" applyProtection="1">
      <alignment horizontal="left"/>
      <protection hidden="1"/>
    </xf>
    <xf numFmtId="165" fontId="5" fillId="0" borderId="9" xfId="1" applyNumberFormat="1" applyFont="1" applyFill="1" applyBorder="1" applyAlignment="1" applyProtection="1">
      <alignment horizontal="right" vertical="center"/>
      <protection hidden="1"/>
    </xf>
    <xf numFmtId="165" fontId="5" fillId="0" borderId="10" xfId="1" applyNumberFormat="1" applyFont="1" applyFill="1" applyBorder="1" applyAlignment="1" applyProtection="1">
      <alignment horizontal="right" vertical="center"/>
      <protection hidden="1"/>
    </xf>
    <xf numFmtId="0" fontId="3" fillId="0" borderId="11" xfId="0" applyFont="1" applyBorder="1" applyAlignment="1" applyProtection="1">
      <alignment horizontal="left" wrapText="1"/>
      <protection hidden="1"/>
    </xf>
    <xf numFmtId="0" fontId="3" fillId="0" borderId="12" xfId="0" applyFont="1" applyBorder="1" applyAlignment="1" applyProtection="1">
      <alignment horizontal="left" wrapText="1"/>
      <protection hidden="1"/>
    </xf>
    <xf numFmtId="166" fontId="5" fillId="0" borderId="12" xfId="1" applyNumberFormat="1" applyFont="1" applyFill="1" applyBorder="1" applyAlignment="1" applyProtection="1">
      <alignment horizontal="right" vertical="center"/>
      <protection hidden="1"/>
    </xf>
    <xf numFmtId="0" fontId="6" fillId="0" borderId="11" xfId="0" applyFont="1" applyBorder="1" applyAlignment="1" applyProtection="1">
      <alignment horizontal="left"/>
      <protection hidden="1"/>
    </xf>
    <xf numFmtId="0" fontId="6" fillId="0" borderId="12" xfId="0" applyFont="1" applyBorder="1" applyAlignment="1" applyProtection="1">
      <alignment horizontal="left"/>
      <protection hidden="1"/>
    </xf>
    <xf numFmtId="165" fontId="7" fillId="0" borderId="12" xfId="1" applyNumberFormat="1" applyFont="1" applyFill="1" applyBorder="1" applyAlignment="1" applyProtection="1">
      <alignment horizontal="right" vertical="center"/>
      <protection hidden="1"/>
    </xf>
    <xf numFmtId="165" fontId="7" fillId="0" borderId="13" xfId="1" applyNumberFormat="1" applyFont="1" applyFill="1" applyBorder="1" applyAlignment="1" applyProtection="1">
      <alignment horizontal="right" vertical="center"/>
      <protection hidden="1"/>
    </xf>
    <xf numFmtId="0" fontId="8" fillId="0" borderId="11" xfId="0" applyFont="1" applyBorder="1" applyAlignment="1" applyProtection="1">
      <alignment horizontal="center" vertical="top" wrapText="1"/>
      <protection hidden="1"/>
    </xf>
    <xf numFmtId="0" fontId="9" fillId="0" borderId="12" xfId="0" applyFont="1" applyBorder="1" applyAlignment="1" applyProtection="1">
      <alignment horizontal="justify" vertical="top" wrapText="1"/>
      <protection hidden="1"/>
    </xf>
    <xf numFmtId="165" fontId="9" fillId="0" borderId="12" xfId="0" applyNumberFormat="1" applyFont="1" applyFill="1" applyBorder="1" applyAlignment="1" applyProtection="1">
      <alignment horizontal="justify" vertical="top" wrapText="1"/>
      <protection hidden="1"/>
    </xf>
    <xf numFmtId="165" fontId="10" fillId="0" borderId="13" xfId="0" applyNumberFormat="1" applyFont="1" applyFill="1" applyBorder="1" applyAlignment="1" applyProtection="1">
      <alignment horizontal="right"/>
      <protection hidden="1"/>
    </xf>
    <xf numFmtId="0" fontId="1" fillId="0" borderId="11" xfId="0" applyFont="1" applyBorder="1" applyAlignment="1" applyProtection="1">
      <alignment horizontal="center" vertical="top" wrapText="1"/>
      <protection hidden="1"/>
    </xf>
    <xf numFmtId="0" fontId="11" fillId="0" borderId="12" xfId="0" applyFont="1" applyBorder="1" applyAlignment="1" applyProtection="1">
      <alignment horizontal="justify" vertical="top" wrapText="1"/>
      <protection hidden="1"/>
    </xf>
    <xf numFmtId="165" fontId="11" fillId="0" borderId="12" xfId="0" applyNumberFormat="1" applyFont="1" applyFill="1" applyBorder="1" applyAlignment="1" applyProtection="1">
      <alignment horizontal="justify" vertical="top" wrapText="1"/>
      <protection hidden="1"/>
    </xf>
    <xf numFmtId="0" fontId="12" fillId="0" borderId="12" xfId="0" applyFont="1" applyBorder="1" applyAlignment="1" applyProtection="1">
      <alignment horizontal="justify" vertical="top" wrapText="1"/>
      <protection hidden="1"/>
    </xf>
    <xf numFmtId="165" fontId="12" fillId="0" borderId="12" xfId="0" applyNumberFormat="1" applyFont="1" applyFill="1" applyBorder="1" applyAlignment="1" applyProtection="1">
      <alignment horizontal="justify" vertical="top" wrapText="1"/>
      <protection hidden="1"/>
    </xf>
    <xf numFmtId="165" fontId="13" fillId="0" borderId="13" xfId="0" applyNumberFormat="1" applyFont="1" applyFill="1" applyBorder="1" applyAlignment="1" applyProtection="1">
      <alignment horizontal="right"/>
      <protection hidden="1"/>
    </xf>
    <xf numFmtId="0" fontId="14" fillId="0" borderId="12" xfId="0" applyFont="1" applyBorder="1" applyAlignment="1" applyProtection="1">
      <alignment horizontal="justify" vertical="top" wrapText="1"/>
      <protection hidden="1"/>
    </xf>
    <xf numFmtId="165" fontId="14" fillId="0" borderId="12" xfId="0" applyNumberFormat="1" applyFont="1" applyFill="1" applyBorder="1" applyAlignment="1" applyProtection="1">
      <alignment horizontal="justify" vertical="top" wrapText="1"/>
      <protection hidden="1"/>
    </xf>
    <xf numFmtId="165" fontId="10" fillId="0" borderId="13" xfId="0" applyNumberFormat="1" applyFont="1" applyFill="1" applyBorder="1" applyProtection="1">
      <protection hidden="1"/>
    </xf>
    <xf numFmtId="0" fontId="1" fillId="0" borderId="12" xfId="0" applyFont="1" applyBorder="1" applyAlignment="1" applyProtection="1">
      <alignment horizontal="justify" vertical="top" wrapText="1"/>
      <protection hidden="1"/>
    </xf>
    <xf numFmtId="165" fontId="1" fillId="0" borderId="12" xfId="0" applyNumberFormat="1" applyFont="1" applyFill="1" applyBorder="1" applyAlignment="1" applyProtection="1">
      <alignment horizontal="justify" vertical="top" wrapText="1"/>
      <protection hidden="1"/>
    </xf>
    <xf numFmtId="165" fontId="13" fillId="0" borderId="13" xfId="0" applyNumberFormat="1" applyFont="1" applyFill="1" applyBorder="1" applyProtection="1">
      <protection hidden="1"/>
    </xf>
    <xf numFmtId="165" fontId="10" fillId="0" borderId="12" xfId="0" applyNumberFormat="1" applyFont="1" applyFill="1" applyBorder="1" applyAlignment="1" applyProtection="1">
      <alignment horizontal="right"/>
      <protection hidden="1"/>
    </xf>
    <xf numFmtId="165" fontId="13" fillId="0" borderId="12" xfId="0" applyNumberFormat="1" applyFont="1" applyFill="1" applyBorder="1" applyAlignment="1" applyProtection="1">
      <alignment horizontal="right"/>
      <protection hidden="1"/>
    </xf>
    <xf numFmtId="165" fontId="10" fillId="0" borderId="12" xfId="0" applyNumberFormat="1" applyFont="1" applyFill="1" applyBorder="1" applyProtection="1">
      <protection hidden="1"/>
    </xf>
    <xf numFmtId="165" fontId="13" fillId="0" borderId="12" xfId="0" applyNumberFormat="1" applyFont="1" applyFill="1" applyBorder="1" applyProtection="1">
      <protection hidden="1"/>
    </xf>
    <xf numFmtId="0" fontId="15" fillId="0" borderId="11" xfId="0" applyFont="1" applyBorder="1" applyAlignment="1" applyProtection="1">
      <alignment horizontal="center" vertical="top" wrapText="1"/>
      <protection hidden="1"/>
    </xf>
    <xf numFmtId="0" fontId="15" fillId="0" borderId="12" xfId="0" applyFont="1" applyBorder="1" applyAlignment="1" applyProtection="1">
      <alignment horizontal="justify" vertical="top" wrapText="1"/>
      <protection hidden="1"/>
    </xf>
    <xf numFmtId="0" fontId="16" fillId="0" borderId="0" xfId="0" applyFont="1" applyProtection="1">
      <protection hidden="1"/>
    </xf>
    <xf numFmtId="0" fontId="17" fillId="0" borderId="12" xfId="0" applyFont="1" applyBorder="1" applyAlignment="1" applyProtection="1">
      <alignment horizontal="justify" vertical="top" wrapText="1"/>
      <protection hidden="1"/>
    </xf>
    <xf numFmtId="0" fontId="4" fillId="0" borderId="12" xfId="0" applyFont="1" applyBorder="1" applyAlignment="1" applyProtection="1">
      <alignment horizontal="justify" vertical="top" wrapText="1"/>
      <protection hidden="1"/>
    </xf>
    <xf numFmtId="0" fontId="4" fillId="0" borderId="11" xfId="0" applyFont="1" applyBorder="1" applyAlignment="1" applyProtection="1">
      <alignment horizontal="center" vertical="top" wrapText="1"/>
      <protection hidden="1"/>
    </xf>
    <xf numFmtId="165" fontId="17" fillId="0" borderId="12" xfId="0" applyNumberFormat="1" applyFont="1" applyFill="1" applyBorder="1" applyAlignment="1" applyProtection="1">
      <alignment horizontal="justify" vertical="top" wrapText="1"/>
      <protection hidden="1"/>
    </xf>
    <xf numFmtId="165" fontId="18" fillId="0" borderId="13" xfId="0" applyNumberFormat="1" applyFont="1" applyFill="1" applyBorder="1" applyProtection="1">
      <protection hidden="1"/>
    </xf>
    <xf numFmtId="165" fontId="4" fillId="0" borderId="12" xfId="0" applyNumberFormat="1" applyFont="1" applyFill="1" applyBorder="1" applyAlignment="1" applyProtection="1">
      <alignment horizontal="justify" vertical="top" wrapText="1"/>
      <protection hidden="1"/>
    </xf>
    <xf numFmtId="165" fontId="18" fillId="0" borderId="13" xfId="1" applyNumberFormat="1" applyFont="1" applyFill="1" applyBorder="1" applyAlignment="1" applyProtection="1">
      <alignment horizontal="right" vertical="center"/>
      <protection hidden="1"/>
    </xf>
    <xf numFmtId="0" fontId="4" fillId="0" borderId="14" xfId="0" applyFont="1" applyBorder="1" applyAlignment="1" applyProtection="1">
      <alignment horizontal="center" vertical="top" wrapText="1"/>
      <protection hidden="1"/>
    </xf>
    <xf numFmtId="0" fontId="4" fillId="0" borderId="15" xfId="0" applyFont="1" applyBorder="1" applyAlignment="1" applyProtection="1">
      <alignment horizontal="justify" vertical="top" wrapText="1"/>
      <protection hidden="1"/>
    </xf>
    <xf numFmtId="165" fontId="13" fillId="0" borderId="15" xfId="0" applyNumberFormat="1" applyFont="1" applyFill="1" applyBorder="1" applyProtection="1">
      <protection hidden="1"/>
    </xf>
    <xf numFmtId="165" fontId="13" fillId="0" borderId="16" xfId="0" applyNumberFormat="1" applyFont="1" applyFill="1" applyBorder="1" applyProtection="1">
      <protection hidden="1"/>
    </xf>
    <xf numFmtId="0" fontId="4" fillId="0" borderId="17" xfId="0" applyFont="1" applyBorder="1" applyAlignment="1" applyProtection="1">
      <alignment horizontal="center" vertical="top" wrapText="1"/>
      <protection hidden="1"/>
    </xf>
    <xf numFmtId="0" fontId="4" fillId="0" borderId="18" xfId="0" applyFont="1" applyBorder="1" applyAlignment="1" applyProtection="1">
      <alignment horizontal="justify" vertical="top" wrapText="1"/>
      <protection hidden="1"/>
    </xf>
    <xf numFmtId="0" fontId="4" fillId="0" borderId="19" xfId="0" applyFont="1" applyBorder="1" applyAlignment="1" applyProtection="1">
      <alignment horizontal="justify" vertical="top" wrapText="1"/>
      <protection hidden="1"/>
    </xf>
    <xf numFmtId="167" fontId="18" fillId="0" borderId="20" xfId="1" applyNumberFormat="1" applyFont="1" applyFill="1" applyBorder="1" applyAlignment="1" applyProtection="1">
      <alignment horizontal="right" vertical="center"/>
      <protection hidden="1"/>
    </xf>
    <xf numFmtId="0" fontId="8" fillId="0" borderId="21" xfId="0" applyFont="1" applyBorder="1" applyAlignment="1" applyProtection="1">
      <alignment horizontal="center" vertical="top" wrapText="1"/>
      <protection hidden="1"/>
    </xf>
    <xf numFmtId="0" fontId="15" fillId="0" borderId="18" xfId="0" applyFont="1" applyBorder="1" applyAlignment="1" applyProtection="1">
      <alignment horizontal="justify" vertical="top" wrapText="1"/>
      <protection hidden="1"/>
    </xf>
    <xf numFmtId="167" fontId="10" fillId="0" borderId="18" xfId="0" applyNumberFormat="1" applyFont="1" applyFill="1" applyBorder="1" applyProtection="1">
      <protection hidden="1"/>
    </xf>
    <xf numFmtId="0" fontId="4" fillId="0" borderId="21" xfId="0" applyFont="1" applyBorder="1" applyAlignment="1" applyProtection="1">
      <alignment horizontal="center" vertical="top" wrapText="1"/>
      <protection hidden="1"/>
    </xf>
    <xf numFmtId="0" fontId="8" fillId="0" borderId="22" xfId="0" applyFont="1" applyBorder="1" applyAlignment="1" applyProtection="1">
      <alignment horizontal="center" vertical="top" wrapText="1"/>
      <protection hidden="1"/>
    </xf>
    <xf numFmtId="167" fontId="10" fillId="0" borderId="12" xfId="0" applyNumberFormat="1" applyFont="1" applyFill="1" applyBorder="1" applyProtection="1">
      <protection hidden="1"/>
    </xf>
    <xf numFmtId="0" fontId="4" fillId="0" borderId="22" xfId="0" applyFont="1" applyBorder="1" applyAlignment="1" applyProtection="1">
      <alignment horizontal="center" vertical="top" wrapText="1"/>
      <protection hidden="1"/>
    </xf>
    <xf numFmtId="0" fontId="4" fillId="0" borderId="22" xfId="0" applyFont="1" applyBorder="1" applyAlignment="1" applyProtection="1">
      <alignment horizontal="left" vertical="top" wrapText="1"/>
      <protection hidden="1"/>
    </xf>
    <xf numFmtId="167" fontId="13" fillId="0" borderId="12" xfId="0" applyNumberFormat="1" applyFont="1" applyFill="1" applyBorder="1" applyProtection="1">
      <protection hidden="1"/>
    </xf>
    <xf numFmtId="0" fontId="4" fillId="0" borderId="12" xfId="0" applyFont="1" applyBorder="1" applyAlignment="1" applyProtection="1">
      <alignment horizontal="center" vertical="top" wrapText="1"/>
      <protection hidden="1"/>
    </xf>
    <xf numFmtId="0" fontId="8" fillId="0" borderId="12" xfId="0" applyFont="1" applyBorder="1" applyAlignment="1" applyProtection="1">
      <alignment horizontal="center" vertical="top" wrapText="1"/>
      <protection hidden="1"/>
    </xf>
    <xf numFmtId="0" fontId="9" fillId="0" borderId="12" xfId="0" applyFont="1" applyBorder="1" applyAlignment="1" applyProtection="1">
      <alignment vertical="top" wrapText="1"/>
      <protection hidden="1"/>
    </xf>
    <xf numFmtId="167" fontId="7" fillId="0" borderId="12" xfId="0" applyNumberFormat="1" applyFont="1" applyFill="1" applyBorder="1" applyProtection="1">
      <protection hidden="1"/>
    </xf>
    <xf numFmtId="0" fontId="17" fillId="0" borderId="12" xfId="0" applyFont="1" applyBorder="1" applyAlignment="1" applyProtection="1">
      <alignment vertical="top" wrapText="1"/>
      <protection hidden="1"/>
    </xf>
    <xf numFmtId="167" fontId="10" fillId="2" borderId="12" xfId="0" applyNumberFormat="1" applyFont="1" applyFill="1" applyBorder="1" applyProtection="1">
      <protection hidden="1"/>
    </xf>
    <xf numFmtId="0" fontId="4" fillId="0" borderId="12" xfId="0" applyFont="1" applyBorder="1" applyAlignment="1" applyProtection="1">
      <alignment vertical="top" wrapText="1"/>
      <protection hidden="1"/>
    </xf>
    <xf numFmtId="167" fontId="13" fillId="2" borderId="12" xfId="0" applyNumberFormat="1" applyFont="1" applyFill="1" applyBorder="1" applyProtection="1">
      <protection hidden="1"/>
    </xf>
    <xf numFmtId="0" fontId="8" fillId="0" borderId="12" xfId="0" applyFont="1" applyBorder="1" applyAlignment="1" applyProtection="1">
      <alignment horizontal="justify" vertical="top" wrapText="1"/>
      <protection hidden="1"/>
    </xf>
    <xf numFmtId="164" fontId="10" fillId="0" borderId="12" xfId="0" applyNumberFormat="1" applyFont="1" applyFill="1" applyBorder="1" applyProtection="1">
      <protection hidden="1"/>
    </xf>
    <xf numFmtId="0" fontId="4" fillId="0" borderId="23" xfId="0" applyFont="1" applyBorder="1" applyAlignment="1" applyProtection="1">
      <alignment horizontal="justify" vertical="top" wrapText="1"/>
      <protection hidden="1"/>
    </xf>
    <xf numFmtId="168" fontId="10" fillId="0" borderId="23" xfId="0" applyNumberFormat="1" applyFont="1" applyFill="1" applyBorder="1" applyProtection="1">
      <protection hidden="1"/>
    </xf>
    <xf numFmtId="164" fontId="19" fillId="0" borderId="12" xfId="0" applyNumberFormat="1" applyFont="1" applyFill="1" applyBorder="1" applyProtection="1">
      <protection hidden="1"/>
    </xf>
    <xf numFmtId="164" fontId="0" fillId="0" borderId="12" xfId="0" applyNumberFormat="1" applyFill="1" applyBorder="1" applyProtection="1">
      <protection hidden="1"/>
    </xf>
  </cellXfs>
  <cellStyles count="2">
    <cellStyle name="Обычный" xfId="0" builtinId="0"/>
    <cellStyle name="Обычный_Прил №2 - ФКР - Бюджет 200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monahova\AppData\Local\Temp\Rar$DIa2472.12664\&#1055;&#1088;&#1080;&#1083;&#1086;&#1078;&#1077;&#1085;&#1080;&#1103;%20&#1082;%20&#1088;&#1077;&#1096;&#1077;&#1085;&#1080;&#1102;%201003%20-%20&#1089;%201-12%20&#1082;%20&#1073;&#1102;&#1076;&#1078;&#1077;&#1090;&#1091;%20%202020-202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. 1 Администраторы доходов"/>
      <sheetName val="Прил. 2 Доходы 2020-2022"/>
      <sheetName val="Прил.3 Функциональная 2020-2022"/>
      <sheetName val="Прил.4 Ведомственная 2020-2022"/>
      <sheetName val="Прил.5 Муницип.программы 20-22"/>
      <sheetName val="Прил.6 Источники_2020-2022"/>
      <sheetName val="Прил.7 Глав админ. источников "/>
      <sheetName val="Прил.8 Программа заимств.2020"/>
      <sheetName val="Пр. 9 Прогр заимств.2020-2021"/>
      <sheetName val="Пр.10 Прогр. гарант. 2020"/>
      <sheetName val="Пр.11 Прогр. гар.2021-2022"/>
      <sheetName val="Пр.12 Инвестиции 2019-2021"/>
    </sheetNames>
    <sheetDataSet>
      <sheetData sheetId="0"/>
      <sheetData sheetId="1">
        <row r="14">
          <cell r="I14">
            <v>4895280980</v>
          </cell>
          <cell r="J14">
            <v>5376392300</v>
          </cell>
          <cell r="K14">
            <v>5464414150</v>
          </cell>
        </row>
        <row r="157">
          <cell r="I157">
            <v>8634894340</v>
          </cell>
          <cell r="J157">
            <v>8965791560</v>
          </cell>
          <cell r="K157">
            <v>9570643950</v>
          </cell>
        </row>
      </sheetData>
      <sheetData sheetId="2">
        <row r="931">
          <cell r="G931">
            <v>9069894340</v>
          </cell>
          <cell r="H931">
            <v>8486791560</v>
          </cell>
          <cell r="I931">
            <v>8990643950</v>
          </cell>
        </row>
      </sheetData>
      <sheetData sheetId="3"/>
      <sheetData sheetId="4"/>
      <sheetData sheetId="5">
        <row r="27">
          <cell r="C27">
            <v>764000000</v>
          </cell>
          <cell r="D27">
            <v>512000000</v>
          </cell>
          <cell r="E27">
            <v>100000000</v>
          </cell>
        </row>
      </sheetData>
      <sheetData sheetId="6"/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G641"/>
  <sheetViews>
    <sheetView tabSelected="1" topLeftCell="A7" workbookViewId="0">
      <selection activeCell="F30" sqref="F30"/>
    </sheetView>
  </sheetViews>
  <sheetFormatPr defaultColWidth="38.85546875" defaultRowHeight="15" x14ac:dyDescent="0.25"/>
  <cols>
    <col min="1" max="1" width="24.85546875" style="1" customWidth="1"/>
    <col min="2" max="2" width="52.85546875" style="1" customWidth="1"/>
    <col min="3" max="3" width="17.42578125" style="1" customWidth="1"/>
    <col min="4" max="4" width="14.85546875" style="1" customWidth="1"/>
    <col min="5" max="5" width="15.42578125" style="12" customWidth="1"/>
    <col min="6" max="256" width="38.85546875" style="1"/>
    <col min="257" max="257" width="24.85546875" style="1" customWidth="1"/>
    <col min="258" max="258" width="52.85546875" style="1" customWidth="1"/>
    <col min="259" max="259" width="17.42578125" style="1" customWidth="1"/>
    <col min="260" max="260" width="14.85546875" style="1" customWidth="1"/>
    <col min="261" max="261" width="15.42578125" style="1" customWidth="1"/>
    <col min="262" max="512" width="38.85546875" style="1"/>
    <col min="513" max="513" width="24.85546875" style="1" customWidth="1"/>
    <col min="514" max="514" width="52.85546875" style="1" customWidth="1"/>
    <col min="515" max="515" width="17.42578125" style="1" customWidth="1"/>
    <col min="516" max="516" width="14.85546875" style="1" customWidth="1"/>
    <col min="517" max="517" width="15.42578125" style="1" customWidth="1"/>
    <col min="518" max="768" width="38.85546875" style="1"/>
    <col min="769" max="769" width="24.85546875" style="1" customWidth="1"/>
    <col min="770" max="770" width="52.85546875" style="1" customWidth="1"/>
    <col min="771" max="771" width="17.42578125" style="1" customWidth="1"/>
    <col min="772" max="772" width="14.85546875" style="1" customWidth="1"/>
    <col min="773" max="773" width="15.42578125" style="1" customWidth="1"/>
    <col min="774" max="1024" width="38.85546875" style="1"/>
    <col min="1025" max="1025" width="24.85546875" style="1" customWidth="1"/>
    <col min="1026" max="1026" width="52.85546875" style="1" customWidth="1"/>
    <col min="1027" max="1027" width="17.42578125" style="1" customWidth="1"/>
    <col min="1028" max="1028" width="14.85546875" style="1" customWidth="1"/>
    <col min="1029" max="1029" width="15.42578125" style="1" customWidth="1"/>
    <col min="1030" max="1280" width="38.85546875" style="1"/>
    <col min="1281" max="1281" width="24.85546875" style="1" customWidth="1"/>
    <col min="1282" max="1282" width="52.85546875" style="1" customWidth="1"/>
    <col min="1283" max="1283" width="17.42578125" style="1" customWidth="1"/>
    <col min="1284" max="1284" width="14.85546875" style="1" customWidth="1"/>
    <col min="1285" max="1285" width="15.42578125" style="1" customWidth="1"/>
    <col min="1286" max="1536" width="38.85546875" style="1"/>
    <col min="1537" max="1537" width="24.85546875" style="1" customWidth="1"/>
    <col min="1538" max="1538" width="52.85546875" style="1" customWidth="1"/>
    <col min="1539" max="1539" width="17.42578125" style="1" customWidth="1"/>
    <col min="1540" max="1540" width="14.85546875" style="1" customWidth="1"/>
    <col min="1541" max="1541" width="15.42578125" style="1" customWidth="1"/>
    <col min="1542" max="1792" width="38.85546875" style="1"/>
    <col min="1793" max="1793" width="24.85546875" style="1" customWidth="1"/>
    <col min="1794" max="1794" width="52.85546875" style="1" customWidth="1"/>
    <col min="1795" max="1795" width="17.42578125" style="1" customWidth="1"/>
    <col min="1796" max="1796" width="14.85546875" style="1" customWidth="1"/>
    <col min="1797" max="1797" width="15.42578125" style="1" customWidth="1"/>
    <col min="1798" max="2048" width="38.85546875" style="1"/>
    <col min="2049" max="2049" width="24.85546875" style="1" customWidth="1"/>
    <col min="2050" max="2050" width="52.85546875" style="1" customWidth="1"/>
    <col min="2051" max="2051" width="17.42578125" style="1" customWidth="1"/>
    <col min="2052" max="2052" width="14.85546875" style="1" customWidth="1"/>
    <col min="2053" max="2053" width="15.42578125" style="1" customWidth="1"/>
    <col min="2054" max="2304" width="38.85546875" style="1"/>
    <col min="2305" max="2305" width="24.85546875" style="1" customWidth="1"/>
    <col min="2306" max="2306" width="52.85546875" style="1" customWidth="1"/>
    <col min="2307" max="2307" width="17.42578125" style="1" customWidth="1"/>
    <col min="2308" max="2308" width="14.85546875" style="1" customWidth="1"/>
    <col min="2309" max="2309" width="15.42578125" style="1" customWidth="1"/>
    <col min="2310" max="2560" width="38.85546875" style="1"/>
    <col min="2561" max="2561" width="24.85546875" style="1" customWidth="1"/>
    <col min="2562" max="2562" width="52.85546875" style="1" customWidth="1"/>
    <col min="2563" max="2563" width="17.42578125" style="1" customWidth="1"/>
    <col min="2564" max="2564" width="14.85546875" style="1" customWidth="1"/>
    <col min="2565" max="2565" width="15.42578125" style="1" customWidth="1"/>
    <col min="2566" max="2816" width="38.85546875" style="1"/>
    <col min="2817" max="2817" width="24.85546875" style="1" customWidth="1"/>
    <col min="2818" max="2818" width="52.85546875" style="1" customWidth="1"/>
    <col min="2819" max="2819" width="17.42578125" style="1" customWidth="1"/>
    <col min="2820" max="2820" width="14.85546875" style="1" customWidth="1"/>
    <col min="2821" max="2821" width="15.42578125" style="1" customWidth="1"/>
    <col min="2822" max="3072" width="38.85546875" style="1"/>
    <col min="3073" max="3073" width="24.85546875" style="1" customWidth="1"/>
    <col min="3074" max="3074" width="52.85546875" style="1" customWidth="1"/>
    <col min="3075" max="3075" width="17.42578125" style="1" customWidth="1"/>
    <col min="3076" max="3076" width="14.85546875" style="1" customWidth="1"/>
    <col min="3077" max="3077" width="15.42578125" style="1" customWidth="1"/>
    <col min="3078" max="3328" width="38.85546875" style="1"/>
    <col min="3329" max="3329" width="24.85546875" style="1" customWidth="1"/>
    <col min="3330" max="3330" width="52.85546875" style="1" customWidth="1"/>
    <col min="3331" max="3331" width="17.42578125" style="1" customWidth="1"/>
    <col min="3332" max="3332" width="14.85546875" style="1" customWidth="1"/>
    <col min="3333" max="3333" width="15.42578125" style="1" customWidth="1"/>
    <col min="3334" max="3584" width="38.85546875" style="1"/>
    <col min="3585" max="3585" width="24.85546875" style="1" customWidth="1"/>
    <col min="3586" max="3586" width="52.85546875" style="1" customWidth="1"/>
    <col min="3587" max="3587" width="17.42578125" style="1" customWidth="1"/>
    <col min="3588" max="3588" width="14.85546875" style="1" customWidth="1"/>
    <col min="3589" max="3589" width="15.42578125" style="1" customWidth="1"/>
    <col min="3590" max="3840" width="38.85546875" style="1"/>
    <col min="3841" max="3841" width="24.85546875" style="1" customWidth="1"/>
    <col min="3842" max="3842" width="52.85546875" style="1" customWidth="1"/>
    <col min="3843" max="3843" width="17.42578125" style="1" customWidth="1"/>
    <col min="3844" max="3844" width="14.85546875" style="1" customWidth="1"/>
    <col min="3845" max="3845" width="15.42578125" style="1" customWidth="1"/>
    <col min="3846" max="4096" width="38.85546875" style="1"/>
    <col min="4097" max="4097" width="24.85546875" style="1" customWidth="1"/>
    <col min="4098" max="4098" width="52.85546875" style="1" customWidth="1"/>
    <col min="4099" max="4099" width="17.42578125" style="1" customWidth="1"/>
    <col min="4100" max="4100" width="14.85546875" style="1" customWidth="1"/>
    <col min="4101" max="4101" width="15.42578125" style="1" customWidth="1"/>
    <col min="4102" max="4352" width="38.85546875" style="1"/>
    <col min="4353" max="4353" width="24.85546875" style="1" customWidth="1"/>
    <col min="4354" max="4354" width="52.85546875" style="1" customWidth="1"/>
    <col min="4355" max="4355" width="17.42578125" style="1" customWidth="1"/>
    <col min="4356" max="4356" width="14.85546875" style="1" customWidth="1"/>
    <col min="4357" max="4357" width="15.42578125" style="1" customWidth="1"/>
    <col min="4358" max="4608" width="38.85546875" style="1"/>
    <col min="4609" max="4609" width="24.85546875" style="1" customWidth="1"/>
    <col min="4610" max="4610" width="52.85546875" style="1" customWidth="1"/>
    <col min="4611" max="4611" width="17.42578125" style="1" customWidth="1"/>
    <col min="4612" max="4612" width="14.85546875" style="1" customWidth="1"/>
    <col min="4613" max="4613" width="15.42578125" style="1" customWidth="1"/>
    <col min="4614" max="4864" width="38.85546875" style="1"/>
    <col min="4865" max="4865" width="24.85546875" style="1" customWidth="1"/>
    <col min="4866" max="4866" width="52.85546875" style="1" customWidth="1"/>
    <col min="4867" max="4867" width="17.42578125" style="1" customWidth="1"/>
    <col min="4868" max="4868" width="14.85546875" style="1" customWidth="1"/>
    <col min="4869" max="4869" width="15.42578125" style="1" customWidth="1"/>
    <col min="4870" max="5120" width="38.85546875" style="1"/>
    <col min="5121" max="5121" width="24.85546875" style="1" customWidth="1"/>
    <col min="5122" max="5122" width="52.85546875" style="1" customWidth="1"/>
    <col min="5123" max="5123" width="17.42578125" style="1" customWidth="1"/>
    <col min="5124" max="5124" width="14.85546875" style="1" customWidth="1"/>
    <col min="5125" max="5125" width="15.42578125" style="1" customWidth="1"/>
    <col min="5126" max="5376" width="38.85546875" style="1"/>
    <col min="5377" max="5377" width="24.85546875" style="1" customWidth="1"/>
    <col min="5378" max="5378" width="52.85546875" style="1" customWidth="1"/>
    <col min="5379" max="5379" width="17.42578125" style="1" customWidth="1"/>
    <col min="5380" max="5380" width="14.85546875" style="1" customWidth="1"/>
    <col min="5381" max="5381" width="15.42578125" style="1" customWidth="1"/>
    <col min="5382" max="5632" width="38.85546875" style="1"/>
    <col min="5633" max="5633" width="24.85546875" style="1" customWidth="1"/>
    <col min="5634" max="5634" width="52.85546875" style="1" customWidth="1"/>
    <col min="5635" max="5635" width="17.42578125" style="1" customWidth="1"/>
    <col min="5636" max="5636" width="14.85546875" style="1" customWidth="1"/>
    <col min="5637" max="5637" width="15.42578125" style="1" customWidth="1"/>
    <col min="5638" max="5888" width="38.85546875" style="1"/>
    <col min="5889" max="5889" width="24.85546875" style="1" customWidth="1"/>
    <col min="5890" max="5890" width="52.85546875" style="1" customWidth="1"/>
    <col min="5891" max="5891" width="17.42578125" style="1" customWidth="1"/>
    <col min="5892" max="5892" width="14.85546875" style="1" customWidth="1"/>
    <col min="5893" max="5893" width="15.42578125" style="1" customWidth="1"/>
    <col min="5894" max="6144" width="38.85546875" style="1"/>
    <col min="6145" max="6145" width="24.85546875" style="1" customWidth="1"/>
    <col min="6146" max="6146" width="52.85546875" style="1" customWidth="1"/>
    <col min="6147" max="6147" width="17.42578125" style="1" customWidth="1"/>
    <col min="6148" max="6148" width="14.85546875" style="1" customWidth="1"/>
    <col min="6149" max="6149" width="15.42578125" style="1" customWidth="1"/>
    <col min="6150" max="6400" width="38.85546875" style="1"/>
    <col min="6401" max="6401" width="24.85546875" style="1" customWidth="1"/>
    <col min="6402" max="6402" width="52.85546875" style="1" customWidth="1"/>
    <col min="6403" max="6403" width="17.42578125" style="1" customWidth="1"/>
    <col min="6404" max="6404" width="14.85546875" style="1" customWidth="1"/>
    <col min="6405" max="6405" width="15.42578125" style="1" customWidth="1"/>
    <col min="6406" max="6656" width="38.85546875" style="1"/>
    <col min="6657" max="6657" width="24.85546875" style="1" customWidth="1"/>
    <col min="6658" max="6658" width="52.85546875" style="1" customWidth="1"/>
    <col min="6659" max="6659" width="17.42578125" style="1" customWidth="1"/>
    <col min="6660" max="6660" width="14.85546875" style="1" customWidth="1"/>
    <col min="6661" max="6661" width="15.42578125" style="1" customWidth="1"/>
    <col min="6662" max="6912" width="38.85546875" style="1"/>
    <col min="6913" max="6913" width="24.85546875" style="1" customWidth="1"/>
    <col min="6914" max="6914" width="52.85546875" style="1" customWidth="1"/>
    <col min="6915" max="6915" width="17.42578125" style="1" customWidth="1"/>
    <col min="6916" max="6916" width="14.85546875" style="1" customWidth="1"/>
    <col min="6917" max="6917" width="15.42578125" style="1" customWidth="1"/>
    <col min="6918" max="7168" width="38.85546875" style="1"/>
    <col min="7169" max="7169" width="24.85546875" style="1" customWidth="1"/>
    <col min="7170" max="7170" width="52.85546875" style="1" customWidth="1"/>
    <col min="7171" max="7171" width="17.42578125" style="1" customWidth="1"/>
    <col min="7172" max="7172" width="14.85546875" style="1" customWidth="1"/>
    <col min="7173" max="7173" width="15.42578125" style="1" customWidth="1"/>
    <col min="7174" max="7424" width="38.85546875" style="1"/>
    <col min="7425" max="7425" width="24.85546875" style="1" customWidth="1"/>
    <col min="7426" max="7426" width="52.85546875" style="1" customWidth="1"/>
    <col min="7427" max="7427" width="17.42578125" style="1" customWidth="1"/>
    <col min="7428" max="7428" width="14.85546875" style="1" customWidth="1"/>
    <col min="7429" max="7429" width="15.42578125" style="1" customWidth="1"/>
    <col min="7430" max="7680" width="38.85546875" style="1"/>
    <col min="7681" max="7681" width="24.85546875" style="1" customWidth="1"/>
    <col min="7682" max="7682" width="52.85546875" style="1" customWidth="1"/>
    <col min="7683" max="7683" width="17.42578125" style="1" customWidth="1"/>
    <col min="7684" max="7684" width="14.85546875" style="1" customWidth="1"/>
    <col min="7685" max="7685" width="15.42578125" style="1" customWidth="1"/>
    <col min="7686" max="7936" width="38.85546875" style="1"/>
    <col min="7937" max="7937" width="24.85546875" style="1" customWidth="1"/>
    <col min="7938" max="7938" width="52.85546875" style="1" customWidth="1"/>
    <col min="7939" max="7939" width="17.42578125" style="1" customWidth="1"/>
    <col min="7940" max="7940" width="14.85546875" style="1" customWidth="1"/>
    <col min="7941" max="7941" width="15.42578125" style="1" customWidth="1"/>
    <col min="7942" max="8192" width="38.85546875" style="1"/>
    <col min="8193" max="8193" width="24.85546875" style="1" customWidth="1"/>
    <col min="8194" max="8194" width="52.85546875" style="1" customWidth="1"/>
    <col min="8195" max="8195" width="17.42578125" style="1" customWidth="1"/>
    <col min="8196" max="8196" width="14.85546875" style="1" customWidth="1"/>
    <col min="8197" max="8197" width="15.42578125" style="1" customWidth="1"/>
    <col min="8198" max="8448" width="38.85546875" style="1"/>
    <col min="8449" max="8449" width="24.85546875" style="1" customWidth="1"/>
    <col min="8450" max="8450" width="52.85546875" style="1" customWidth="1"/>
    <col min="8451" max="8451" width="17.42578125" style="1" customWidth="1"/>
    <col min="8452" max="8452" width="14.85546875" style="1" customWidth="1"/>
    <col min="8453" max="8453" width="15.42578125" style="1" customWidth="1"/>
    <col min="8454" max="8704" width="38.85546875" style="1"/>
    <col min="8705" max="8705" width="24.85546875" style="1" customWidth="1"/>
    <col min="8706" max="8706" width="52.85546875" style="1" customWidth="1"/>
    <col min="8707" max="8707" width="17.42578125" style="1" customWidth="1"/>
    <col min="8708" max="8708" width="14.85546875" style="1" customWidth="1"/>
    <col min="8709" max="8709" width="15.42578125" style="1" customWidth="1"/>
    <col min="8710" max="8960" width="38.85546875" style="1"/>
    <col min="8961" max="8961" width="24.85546875" style="1" customWidth="1"/>
    <col min="8962" max="8962" width="52.85546875" style="1" customWidth="1"/>
    <col min="8963" max="8963" width="17.42578125" style="1" customWidth="1"/>
    <col min="8964" max="8964" width="14.85546875" style="1" customWidth="1"/>
    <col min="8965" max="8965" width="15.42578125" style="1" customWidth="1"/>
    <col min="8966" max="9216" width="38.85546875" style="1"/>
    <col min="9217" max="9217" width="24.85546875" style="1" customWidth="1"/>
    <col min="9218" max="9218" width="52.85546875" style="1" customWidth="1"/>
    <col min="9219" max="9219" width="17.42578125" style="1" customWidth="1"/>
    <col min="9220" max="9220" width="14.85546875" style="1" customWidth="1"/>
    <col min="9221" max="9221" width="15.42578125" style="1" customWidth="1"/>
    <col min="9222" max="9472" width="38.85546875" style="1"/>
    <col min="9473" max="9473" width="24.85546875" style="1" customWidth="1"/>
    <col min="9474" max="9474" width="52.85546875" style="1" customWidth="1"/>
    <col min="9475" max="9475" width="17.42578125" style="1" customWidth="1"/>
    <col min="9476" max="9476" width="14.85546875" style="1" customWidth="1"/>
    <col min="9477" max="9477" width="15.42578125" style="1" customWidth="1"/>
    <col min="9478" max="9728" width="38.85546875" style="1"/>
    <col min="9729" max="9729" width="24.85546875" style="1" customWidth="1"/>
    <col min="9730" max="9730" width="52.85546875" style="1" customWidth="1"/>
    <col min="9731" max="9731" width="17.42578125" style="1" customWidth="1"/>
    <col min="9732" max="9732" width="14.85546875" style="1" customWidth="1"/>
    <col min="9733" max="9733" width="15.42578125" style="1" customWidth="1"/>
    <col min="9734" max="9984" width="38.85546875" style="1"/>
    <col min="9985" max="9985" width="24.85546875" style="1" customWidth="1"/>
    <col min="9986" max="9986" width="52.85546875" style="1" customWidth="1"/>
    <col min="9987" max="9987" width="17.42578125" style="1" customWidth="1"/>
    <col min="9988" max="9988" width="14.85546875" style="1" customWidth="1"/>
    <col min="9989" max="9989" width="15.42578125" style="1" customWidth="1"/>
    <col min="9990" max="10240" width="38.85546875" style="1"/>
    <col min="10241" max="10241" width="24.85546875" style="1" customWidth="1"/>
    <col min="10242" max="10242" width="52.85546875" style="1" customWidth="1"/>
    <col min="10243" max="10243" width="17.42578125" style="1" customWidth="1"/>
    <col min="10244" max="10244" width="14.85546875" style="1" customWidth="1"/>
    <col min="10245" max="10245" width="15.42578125" style="1" customWidth="1"/>
    <col min="10246" max="10496" width="38.85546875" style="1"/>
    <col min="10497" max="10497" width="24.85546875" style="1" customWidth="1"/>
    <col min="10498" max="10498" width="52.85546875" style="1" customWidth="1"/>
    <col min="10499" max="10499" width="17.42578125" style="1" customWidth="1"/>
    <col min="10500" max="10500" width="14.85546875" style="1" customWidth="1"/>
    <col min="10501" max="10501" width="15.42578125" style="1" customWidth="1"/>
    <col min="10502" max="10752" width="38.85546875" style="1"/>
    <col min="10753" max="10753" width="24.85546875" style="1" customWidth="1"/>
    <col min="10754" max="10754" width="52.85546875" style="1" customWidth="1"/>
    <col min="10755" max="10755" width="17.42578125" style="1" customWidth="1"/>
    <col min="10756" max="10756" width="14.85546875" style="1" customWidth="1"/>
    <col min="10757" max="10757" width="15.42578125" style="1" customWidth="1"/>
    <col min="10758" max="11008" width="38.85546875" style="1"/>
    <col min="11009" max="11009" width="24.85546875" style="1" customWidth="1"/>
    <col min="11010" max="11010" width="52.85546875" style="1" customWidth="1"/>
    <col min="11011" max="11011" width="17.42578125" style="1" customWidth="1"/>
    <col min="11012" max="11012" width="14.85546875" style="1" customWidth="1"/>
    <col min="11013" max="11013" width="15.42578125" style="1" customWidth="1"/>
    <col min="11014" max="11264" width="38.85546875" style="1"/>
    <col min="11265" max="11265" width="24.85546875" style="1" customWidth="1"/>
    <col min="11266" max="11266" width="52.85546875" style="1" customWidth="1"/>
    <col min="11267" max="11267" width="17.42578125" style="1" customWidth="1"/>
    <col min="11268" max="11268" width="14.85546875" style="1" customWidth="1"/>
    <col min="11269" max="11269" width="15.42578125" style="1" customWidth="1"/>
    <col min="11270" max="11520" width="38.85546875" style="1"/>
    <col min="11521" max="11521" width="24.85546875" style="1" customWidth="1"/>
    <col min="11522" max="11522" width="52.85546875" style="1" customWidth="1"/>
    <col min="11523" max="11523" width="17.42578125" style="1" customWidth="1"/>
    <col min="11524" max="11524" width="14.85546875" style="1" customWidth="1"/>
    <col min="11525" max="11525" width="15.42578125" style="1" customWidth="1"/>
    <col min="11526" max="11776" width="38.85546875" style="1"/>
    <col min="11777" max="11777" width="24.85546875" style="1" customWidth="1"/>
    <col min="11778" max="11778" width="52.85546875" style="1" customWidth="1"/>
    <col min="11779" max="11779" width="17.42578125" style="1" customWidth="1"/>
    <col min="11780" max="11780" width="14.85546875" style="1" customWidth="1"/>
    <col min="11781" max="11781" width="15.42578125" style="1" customWidth="1"/>
    <col min="11782" max="12032" width="38.85546875" style="1"/>
    <col min="12033" max="12033" width="24.85546875" style="1" customWidth="1"/>
    <col min="12034" max="12034" width="52.85546875" style="1" customWidth="1"/>
    <col min="12035" max="12035" width="17.42578125" style="1" customWidth="1"/>
    <col min="12036" max="12036" width="14.85546875" style="1" customWidth="1"/>
    <col min="12037" max="12037" width="15.42578125" style="1" customWidth="1"/>
    <col min="12038" max="12288" width="38.85546875" style="1"/>
    <col min="12289" max="12289" width="24.85546875" style="1" customWidth="1"/>
    <col min="12290" max="12290" width="52.85546875" style="1" customWidth="1"/>
    <col min="12291" max="12291" width="17.42578125" style="1" customWidth="1"/>
    <col min="12292" max="12292" width="14.85546875" style="1" customWidth="1"/>
    <col min="12293" max="12293" width="15.42578125" style="1" customWidth="1"/>
    <col min="12294" max="12544" width="38.85546875" style="1"/>
    <col min="12545" max="12545" width="24.85546875" style="1" customWidth="1"/>
    <col min="12546" max="12546" width="52.85546875" style="1" customWidth="1"/>
    <col min="12547" max="12547" width="17.42578125" style="1" customWidth="1"/>
    <col min="12548" max="12548" width="14.85546875" style="1" customWidth="1"/>
    <col min="12549" max="12549" width="15.42578125" style="1" customWidth="1"/>
    <col min="12550" max="12800" width="38.85546875" style="1"/>
    <col min="12801" max="12801" width="24.85546875" style="1" customWidth="1"/>
    <col min="12802" max="12802" width="52.85546875" style="1" customWidth="1"/>
    <col min="12803" max="12803" width="17.42578125" style="1" customWidth="1"/>
    <col min="12804" max="12804" width="14.85546875" style="1" customWidth="1"/>
    <col min="12805" max="12805" width="15.42578125" style="1" customWidth="1"/>
    <col min="12806" max="13056" width="38.85546875" style="1"/>
    <col min="13057" max="13057" width="24.85546875" style="1" customWidth="1"/>
    <col min="13058" max="13058" width="52.85546875" style="1" customWidth="1"/>
    <col min="13059" max="13059" width="17.42578125" style="1" customWidth="1"/>
    <col min="13060" max="13060" width="14.85546875" style="1" customWidth="1"/>
    <col min="13061" max="13061" width="15.42578125" style="1" customWidth="1"/>
    <col min="13062" max="13312" width="38.85546875" style="1"/>
    <col min="13313" max="13313" width="24.85546875" style="1" customWidth="1"/>
    <col min="13314" max="13314" width="52.85546875" style="1" customWidth="1"/>
    <col min="13315" max="13315" width="17.42578125" style="1" customWidth="1"/>
    <col min="13316" max="13316" width="14.85546875" style="1" customWidth="1"/>
    <col min="13317" max="13317" width="15.42578125" style="1" customWidth="1"/>
    <col min="13318" max="13568" width="38.85546875" style="1"/>
    <col min="13569" max="13569" width="24.85546875" style="1" customWidth="1"/>
    <col min="13570" max="13570" width="52.85546875" style="1" customWidth="1"/>
    <col min="13571" max="13571" width="17.42578125" style="1" customWidth="1"/>
    <col min="13572" max="13572" width="14.85546875" style="1" customWidth="1"/>
    <col min="13573" max="13573" width="15.42578125" style="1" customWidth="1"/>
    <col min="13574" max="13824" width="38.85546875" style="1"/>
    <col min="13825" max="13825" width="24.85546875" style="1" customWidth="1"/>
    <col min="13826" max="13826" width="52.85546875" style="1" customWidth="1"/>
    <col min="13827" max="13827" width="17.42578125" style="1" customWidth="1"/>
    <col min="13828" max="13828" width="14.85546875" style="1" customWidth="1"/>
    <col min="13829" max="13829" width="15.42578125" style="1" customWidth="1"/>
    <col min="13830" max="14080" width="38.85546875" style="1"/>
    <col min="14081" max="14081" width="24.85546875" style="1" customWidth="1"/>
    <col min="14082" max="14082" width="52.85546875" style="1" customWidth="1"/>
    <col min="14083" max="14083" width="17.42578125" style="1" customWidth="1"/>
    <col min="14084" max="14084" width="14.85546875" style="1" customWidth="1"/>
    <col min="14085" max="14085" width="15.42578125" style="1" customWidth="1"/>
    <col min="14086" max="14336" width="38.85546875" style="1"/>
    <col min="14337" max="14337" width="24.85546875" style="1" customWidth="1"/>
    <col min="14338" max="14338" width="52.85546875" style="1" customWidth="1"/>
    <col min="14339" max="14339" width="17.42578125" style="1" customWidth="1"/>
    <col min="14340" max="14340" width="14.85546875" style="1" customWidth="1"/>
    <col min="14341" max="14341" width="15.42578125" style="1" customWidth="1"/>
    <col min="14342" max="14592" width="38.85546875" style="1"/>
    <col min="14593" max="14593" width="24.85546875" style="1" customWidth="1"/>
    <col min="14594" max="14594" width="52.85546875" style="1" customWidth="1"/>
    <col min="14595" max="14595" width="17.42578125" style="1" customWidth="1"/>
    <col min="14596" max="14596" width="14.85546875" style="1" customWidth="1"/>
    <col min="14597" max="14597" width="15.42578125" style="1" customWidth="1"/>
    <col min="14598" max="14848" width="38.85546875" style="1"/>
    <col min="14849" max="14849" width="24.85546875" style="1" customWidth="1"/>
    <col min="14850" max="14850" width="52.85546875" style="1" customWidth="1"/>
    <col min="14851" max="14851" width="17.42578125" style="1" customWidth="1"/>
    <col min="14852" max="14852" width="14.85546875" style="1" customWidth="1"/>
    <col min="14853" max="14853" width="15.42578125" style="1" customWidth="1"/>
    <col min="14854" max="15104" width="38.85546875" style="1"/>
    <col min="15105" max="15105" width="24.85546875" style="1" customWidth="1"/>
    <col min="15106" max="15106" width="52.85546875" style="1" customWidth="1"/>
    <col min="15107" max="15107" width="17.42578125" style="1" customWidth="1"/>
    <col min="15108" max="15108" width="14.85546875" style="1" customWidth="1"/>
    <col min="15109" max="15109" width="15.42578125" style="1" customWidth="1"/>
    <col min="15110" max="15360" width="38.85546875" style="1"/>
    <col min="15361" max="15361" width="24.85546875" style="1" customWidth="1"/>
    <col min="15362" max="15362" width="52.85546875" style="1" customWidth="1"/>
    <col min="15363" max="15363" width="17.42578125" style="1" customWidth="1"/>
    <col min="15364" max="15364" width="14.85546875" style="1" customWidth="1"/>
    <col min="15365" max="15365" width="15.42578125" style="1" customWidth="1"/>
    <col min="15366" max="15616" width="38.85546875" style="1"/>
    <col min="15617" max="15617" width="24.85546875" style="1" customWidth="1"/>
    <col min="15618" max="15618" width="52.85546875" style="1" customWidth="1"/>
    <col min="15619" max="15619" width="17.42578125" style="1" customWidth="1"/>
    <col min="15620" max="15620" width="14.85546875" style="1" customWidth="1"/>
    <col min="15621" max="15621" width="15.42578125" style="1" customWidth="1"/>
    <col min="15622" max="15872" width="38.85546875" style="1"/>
    <col min="15873" max="15873" width="24.85546875" style="1" customWidth="1"/>
    <col min="15874" max="15874" width="52.85546875" style="1" customWidth="1"/>
    <col min="15875" max="15875" width="17.42578125" style="1" customWidth="1"/>
    <col min="15876" max="15876" width="14.85546875" style="1" customWidth="1"/>
    <col min="15877" max="15877" width="15.42578125" style="1" customWidth="1"/>
    <col min="15878" max="16128" width="38.85546875" style="1"/>
    <col min="16129" max="16129" width="24.85546875" style="1" customWidth="1"/>
    <col min="16130" max="16130" width="52.85546875" style="1" customWidth="1"/>
    <col min="16131" max="16131" width="17.42578125" style="1" customWidth="1"/>
    <col min="16132" max="16132" width="14.85546875" style="1" customWidth="1"/>
    <col min="16133" max="16133" width="15.42578125" style="1" customWidth="1"/>
    <col min="16134" max="16384" width="38.85546875" style="1"/>
  </cols>
  <sheetData>
    <row r="1" spans="1:7" hidden="1" x14ac:dyDescent="0.25">
      <c r="E1" s="2"/>
    </row>
    <row r="2" spans="1:7" hidden="1" x14ac:dyDescent="0.25">
      <c r="E2" s="3"/>
    </row>
    <row r="3" spans="1:7" hidden="1" x14ac:dyDescent="0.25">
      <c r="E3" s="4"/>
      <c r="G3" s="1" t="s">
        <v>0</v>
      </c>
    </row>
    <row r="4" spans="1:7" hidden="1" x14ac:dyDescent="0.25">
      <c r="E4" s="4"/>
    </row>
    <row r="5" spans="1:7" hidden="1" x14ac:dyDescent="0.25">
      <c r="E5" s="3" t="s">
        <v>1</v>
      </c>
    </row>
    <row r="6" spans="1:7" hidden="1" x14ac:dyDescent="0.25">
      <c r="E6" s="3" t="s">
        <v>2</v>
      </c>
    </row>
    <row r="7" spans="1:7" x14ac:dyDescent="0.25">
      <c r="D7" s="5" t="s">
        <v>3</v>
      </c>
      <c r="E7" s="4"/>
    </row>
    <row r="8" spans="1:7" ht="12.75" customHeight="1" x14ac:dyDescent="0.25">
      <c r="D8" s="6" t="s">
        <v>4</v>
      </c>
      <c r="E8" s="6"/>
    </row>
    <row r="9" spans="1:7" x14ac:dyDescent="0.25">
      <c r="D9" s="7" t="s">
        <v>5</v>
      </c>
      <c r="E9" s="4"/>
    </row>
    <row r="10" spans="1:7" x14ac:dyDescent="0.25">
      <c r="D10" s="8" t="s">
        <v>6</v>
      </c>
      <c r="E10" s="8"/>
      <c r="F10" s="8"/>
    </row>
    <row r="11" spans="1:7" ht="16.350000000000001" customHeight="1" x14ac:dyDescent="0.25">
      <c r="A11" s="9"/>
      <c r="B11" s="10"/>
      <c r="C11" s="10"/>
      <c r="D11" s="6" t="s">
        <v>7</v>
      </c>
      <c r="E11" s="6"/>
    </row>
    <row r="12" spans="1:7" ht="16.350000000000001" customHeight="1" x14ac:dyDescent="0.25">
      <c r="A12" s="9"/>
      <c r="B12" s="10"/>
      <c r="C12" s="10"/>
      <c r="D12" s="11"/>
    </row>
    <row r="13" spans="1:7" ht="15.75" x14ac:dyDescent="0.25">
      <c r="A13" s="13" t="s">
        <v>8</v>
      </c>
      <c r="B13" s="13"/>
      <c r="C13" s="13"/>
      <c r="D13" s="13"/>
      <c r="E13" s="13"/>
    </row>
    <row r="14" spans="1:7" ht="34.5" customHeight="1" x14ac:dyDescent="0.25">
      <c r="A14" s="14" t="s">
        <v>9</v>
      </c>
      <c r="B14" s="14"/>
      <c r="C14" s="14"/>
      <c r="D14" s="14"/>
      <c r="E14" s="14"/>
    </row>
    <row r="15" spans="1:7" x14ac:dyDescent="0.25">
      <c r="A15" s="15"/>
      <c r="E15" s="16" t="s">
        <v>10</v>
      </c>
    </row>
    <row r="16" spans="1:7" x14ac:dyDescent="0.25">
      <c r="A16" s="17" t="s">
        <v>11</v>
      </c>
      <c r="B16" s="18" t="s">
        <v>12</v>
      </c>
      <c r="C16" s="19" t="s">
        <v>13</v>
      </c>
      <c r="D16" s="20"/>
      <c r="E16" s="21"/>
    </row>
    <row r="17" spans="1:5" ht="33" customHeight="1" x14ac:dyDescent="0.25">
      <c r="A17" s="22"/>
      <c r="B17" s="23"/>
      <c r="C17" s="24" t="s">
        <v>14</v>
      </c>
      <c r="D17" s="24" t="s">
        <v>15</v>
      </c>
      <c r="E17" s="25" t="s">
        <v>16</v>
      </c>
    </row>
    <row r="18" spans="1:5" ht="18.75" customHeight="1" x14ac:dyDescent="0.25">
      <c r="A18" s="26" t="s">
        <v>17</v>
      </c>
      <c r="B18" s="27"/>
      <c r="C18" s="28">
        <f>'[1]Прил. 2 Доходы 2020-2022'!I157-'[1]Прил.3 Функциональная 2020-2022'!G931</f>
        <v>-435000000</v>
      </c>
      <c r="D18" s="28">
        <f>'[1]Прил. 2 Доходы 2020-2022'!J157-'[1]Прил.3 Функциональная 2020-2022'!H931-589000000</f>
        <v>-110000000</v>
      </c>
      <c r="E18" s="29">
        <f>'[1]Прил. 2 Доходы 2020-2022'!K157-'[1]Прил.3 Функциональная 2020-2022'!I931-680000000</f>
        <v>-100000000</v>
      </c>
    </row>
    <row r="19" spans="1:5" ht="18.75" customHeight="1" x14ac:dyDescent="0.25">
      <c r="A19" s="30" t="s">
        <v>18</v>
      </c>
      <c r="B19" s="31"/>
      <c r="C19" s="32">
        <f>C26/'[1]Прил. 2 Доходы 2020-2022'!I14</f>
        <v>8.8861089236189253E-2</v>
      </c>
      <c r="D19" s="32">
        <f>D20/'[1]Прил. 2 Доходы 2020-2022'!J14</f>
        <v>2.0459816520457409E-2</v>
      </c>
      <c r="E19" s="32">
        <f>E26/'[1]Прил. 2 Доходы 2020-2022'!K14</f>
        <v>1.8300223455793518E-2</v>
      </c>
    </row>
    <row r="20" spans="1:5" ht="18" customHeight="1" x14ac:dyDescent="0.25">
      <c r="A20" s="33" t="s">
        <v>19</v>
      </c>
      <c r="B20" s="34"/>
      <c r="C20" s="35">
        <f>C21+C26+C31+C36+C58</f>
        <v>435000000</v>
      </c>
      <c r="D20" s="35">
        <f>D21+D26+D31+D36+D58</f>
        <v>110000000</v>
      </c>
      <c r="E20" s="36">
        <f>E21+E26+E31+E36+E58</f>
        <v>100000000</v>
      </c>
    </row>
    <row r="21" spans="1:5" ht="27" hidden="1" customHeight="1" x14ac:dyDescent="0.25">
      <c r="A21" s="37" t="s">
        <v>20</v>
      </c>
      <c r="B21" s="38" t="s">
        <v>21</v>
      </c>
      <c r="C21" s="39">
        <f>C22-C24</f>
        <v>0</v>
      </c>
      <c r="D21" s="39">
        <f>D22-D24</f>
        <v>0</v>
      </c>
      <c r="E21" s="40">
        <f>E22-E24</f>
        <v>0</v>
      </c>
    </row>
    <row r="22" spans="1:5" ht="41.1" hidden="1" customHeight="1" x14ac:dyDescent="0.25">
      <c r="A22" s="41" t="s">
        <v>22</v>
      </c>
      <c r="B22" s="42" t="s">
        <v>23</v>
      </c>
      <c r="C22" s="43">
        <f>C23</f>
        <v>0</v>
      </c>
      <c r="D22" s="43">
        <f>D23</f>
        <v>0</v>
      </c>
      <c r="E22" s="40">
        <f>E23</f>
        <v>0</v>
      </c>
    </row>
    <row r="23" spans="1:5" ht="39.75" hidden="1" customHeight="1" x14ac:dyDescent="0.25">
      <c r="A23" s="41" t="s">
        <v>24</v>
      </c>
      <c r="B23" s="44" t="s">
        <v>25</v>
      </c>
      <c r="C23" s="45"/>
      <c r="D23" s="45"/>
      <c r="E23" s="46"/>
    </row>
    <row r="24" spans="1:5" ht="38.25" hidden="1" customHeight="1" x14ac:dyDescent="0.25">
      <c r="A24" s="41" t="s">
        <v>26</v>
      </c>
      <c r="B24" s="47" t="s">
        <v>27</v>
      </c>
      <c r="C24" s="48">
        <f>C25</f>
        <v>0</v>
      </c>
      <c r="D24" s="48">
        <f>D25</f>
        <v>0</v>
      </c>
      <c r="E24" s="49">
        <f>E25</f>
        <v>0</v>
      </c>
    </row>
    <row r="25" spans="1:5" ht="36.75" hidden="1" customHeight="1" x14ac:dyDescent="0.25">
      <c r="A25" s="41" t="s">
        <v>28</v>
      </c>
      <c r="B25" s="50" t="s">
        <v>29</v>
      </c>
      <c r="C25" s="51"/>
      <c r="D25" s="51"/>
      <c r="E25" s="52"/>
    </row>
    <row r="26" spans="1:5" ht="27" customHeight="1" x14ac:dyDescent="0.25">
      <c r="A26" s="37" t="s">
        <v>30</v>
      </c>
      <c r="B26" s="38" t="s">
        <v>31</v>
      </c>
      <c r="C26" s="53">
        <f>C27+C30</f>
        <v>435000000</v>
      </c>
      <c r="D26" s="53">
        <f>D27+D30</f>
        <v>110000000</v>
      </c>
      <c r="E26" s="40">
        <f>E27+E30</f>
        <v>100000000</v>
      </c>
    </row>
    <row r="27" spans="1:5" ht="28.35" customHeight="1" x14ac:dyDescent="0.25">
      <c r="A27" s="41" t="s">
        <v>32</v>
      </c>
      <c r="B27" s="42" t="s">
        <v>33</v>
      </c>
      <c r="C27" s="53">
        <f>C28</f>
        <v>764000000</v>
      </c>
      <c r="D27" s="53">
        <f>D28</f>
        <v>512000000</v>
      </c>
      <c r="E27" s="40">
        <f>E28</f>
        <v>100000000</v>
      </c>
    </row>
    <row r="28" spans="1:5" ht="25.5" x14ac:dyDescent="0.25">
      <c r="A28" s="41" t="s">
        <v>34</v>
      </c>
      <c r="B28" s="44" t="s">
        <v>35</v>
      </c>
      <c r="C28" s="54">
        <v>764000000</v>
      </c>
      <c r="D28" s="54">
        <v>512000000</v>
      </c>
      <c r="E28" s="46">
        <v>100000000</v>
      </c>
    </row>
    <row r="29" spans="1:5" ht="25.5" x14ac:dyDescent="0.25">
      <c r="A29" s="41" t="s">
        <v>36</v>
      </c>
      <c r="B29" s="47" t="s">
        <v>37</v>
      </c>
      <c r="C29" s="55">
        <f>C30</f>
        <v>-329000000</v>
      </c>
      <c r="D29" s="55">
        <f>D30</f>
        <v>-402000000</v>
      </c>
      <c r="E29" s="49">
        <f>E30</f>
        <v>0</v>
      </c>
    </row>
    <row r="30" spans="1:5" ht="25.5" x14ac:dyDescent="0.25">
      <c r="A30" s="41" t="s">
        <v>38</v>
      </c>
      <c r="B30" s="50" t="s">
        <v>39</v>
      </c>
      <c r="C30" s="56">
        <v>-329000000</v>
      </c>
      <c r="D30" s="56">
        <v>-402000000</v>
      </c>
      <c r="E30" s="52">
        <v>0</v>
      </c>
    </row>
    <row r="31" spans="1:5" s="59" customFormat="1" ht="25.5" x14ac:dyDescent="0.25">
      <c r="A31" s="57" t="s">
        <v>40</v>
      </c>
      <c r="B31" s="58" t="s">
        <v>41</v>
      </c>
      <c r="C31" s="53">
        <f>C32+C34</f>
        <v>0</v>
      </c>
      <c r="D31" s="53">
        <f>D32+D34</f>
        <v>0</v>
      </c>
      <c r="E31" s="53">
        <f>E32+E34</f>
        <v>0</v>
      </c>
    </row>
    <row r="32" spans="1:5" ht="29.25" customHeight="1" x14ac:dyDescent="0.25">
      <c r="A32" s="41" t="s">
        <v>42</v>
      </c>
      <c r="B32" s="60" t="s">
        <v>43</v>
      </c>
      <c r="C32" s="54">
        <f>C33</f>
        <v>407000000</v>
      </c>
      <c r="D32" s="54">
        <f>D33</f>
        <v>448000000</v>
      </c>
      <c r="E32" s="46">
        <f>E33</f>
        <v>455000000</v>
      </c>
    </row>
    <row r="33" spans="1:5" ht="44.45" customHeight="1" x14ac:dyDescent="0.25">
      <c r="A33" s="41" t="s">
        <v>44</v>
      </c>
      <c r="B33" s="61" t="s">
        <v>45</v>
      </c>
      <c r="C33" s="54">
        <v>407000000</v>
      </c>
      <c r="D33" s="54">
        <v>448000000</v>
      </c>
      <c r="E33" s="46">
        <v>455000000</v>
      </c>
    </row>
    <row r="34" spans="1:5" ht="38.25" x14ac:dyDescent="0.25">
      <c r="A34" s="41" t="s">
        <v>46</v>
      </c>
      <c r="B34" s="47" t="s">
        <v>47</v>
      </c>
      <c r="C34" s="54">
        <f>C35</f>
        <v>-407000000</v>
      </c>
      <c r="D34" s="54">
        <f>D35</f>
        <v>-448000000</v>
      </c>
      <c r="E34" s="46">
        <f>E35</f>
        <v>-455000000</v>
      </c>
    </row>
    <row r="35" spans="1:5" ht="38.25" x14ac:dyDescent="0.25">
      <c r="A35" s="41" t="s">
        <v>48</v>
      </c>
      <c r="B35" s="44" t="s">
        <v>49</v>
      </c>
      <c r="C35" s="54">
        <v>-407000000</v>
      </c>
      <c r="D35" s="54">
        <v>-448000000</v>
      </c>
      <c r="E35" s="46">
        <v>-455000000</v>
      </c>
    </row>
    <row r="36" spans="1:5" s="59" customFormat="1" ht="25.5" x14ac:dyDescent="0.2">
      <c r="A36" s="57" t="s">
        <v>50</v>
      </c>
      <c r="B36" s="38" t="s">
        <v>51</v>
      </c>
      <c r="C36" s="35">
        <f>C47+C53+C42-C37</f>
        <v>0</v>
      </c>
      <c r="D36" s="35">
        <f>D47+D53+D42-D37</f>
        <v>0</v>
      </c>
      <c r="E36" s="35">
        <f>E47+E53+E42-E37</f>
        <v>0</v>
      </c>
    </row>
    <row r="37" spans="1:5" ht="15.75" hidden="1" x14ac:dyDescent="0.25">
      <c r="A37" s="62" t="s">
        <v>52</v>
      </c>
      <c r="B37" s="60" t="s">
        <v>53</v>
      </c>
      <c r="C37" s="63">
        <f>C38+C40</f>
        <v>0</v>
      </c>
      <c r="D37" s="63">
        <f>D38+D40</f>
        <v>0</v>
      </c>
      <c r="E37" s="64">
        <f>E38+E40</f>
        <v>0</v>
      </c>
    </row>
    <row r="38" spans="1:5" ht="25.5" hidden="1" x14ac:dyDescent="0.25">
      <c r="A38" s="62" t="s">
        <v>54</v>
      </c>
      <c r="B38" s="61" t="s">
        <v>55</v>
      </c>
      <c r="C38" s="65">
        <f>C39</f>
        <v>0</v>
      </c>
      <c r="D38" s="65">
        <f>D39</f>
        <v>0</v>
      </c>
      <c r="E38" s="64">
        <f>E39</f>
        <v>0</v>
      </c>
    </row>
    <row r="39" spans="1:5" ht="27.75" hidden="1" customHeight="1" x14ac:dyDescent="0.25">
      <c r="A39" s="62" t="s">
        <v>56</v>
      </c>
      <c r="B39" s="61" t="s">
        <v>57</v>
      </c>
      <c r="C39" s="65"/>
      <c r="D39" s="65"/>
      <c r="E39" s="66"/>
    </row>
    <row r="40" spans="1:5" ht="32.25" hidden="1" customHeight="1" x14ac:dyDescent="0.25">
      <c r="A40" s="62" t="s">
        <v>58</v>
      </c>
      <c r="B40" s="61" t="s">
        <v>59</v>
      </c>
      <c r="C40" s="65">
        <f>C41</f>
        <v>0</v>
      </c>
      <c r="D40" s="65">
        <f>D41</f>
        <v>0</v>
      </c>
      <c r="E40" s="64">
        <f>E41</f>
        <v>0</v>
      </c>
    </row>
    <row r="41" spans="1:5" ht="25.5" hidden="1" x14ac:dyDescent="0.25">
      <c r="A41" s="62" t="s">
        <v>60</v>
      </c>
      <c r="B41" s="61" t="s">
        <v>61</v>
      </c>
      <c r="C41" s="65"/>
      <c r="D41" s="65"/>
      <c r="E41" s="64"/>
    </row>
    <row r="42" spans="1:5" ht="15.75" x14ac:dyDescent="0.25">
      <c r="A42" s="62" t="s">
        <v>62</v>
      </c>
      <c r="B42" s="60" t="s">
        <v>63</v>
      </c>
      <c r="C42" s="55">
        <f>C43</f>
        <v>-9805894340</v>
      </c>
      <c r="D42" s="55">
        <f>D43</f>
        <v>-9925791560</v>
      </c>
      <c r="E42" s="49">
        <f>E43+E45</f>
        <v>-10125643950</v>
      </c>
    </row>
    <row r="43" spans="1:5" ht="15.75" x14ac:dyDescent="0.25">
      <c r="A43" s="62" t="s">
        <v>64</v>
      </c>
      <c r="B43" s="61" t="s">
        <v>65</v>
      </c>
      <c r="C43" s="55">
        <f>C44</f>
        <v>-9805894340</v>
      </c>
      <c r="D43" s="55">
        <f>D44</f>
        <v>-9925791560</v>
      </c>
      <c r="E43" s="49">
        <f>E44</f>
        <v>-10125643950</v>
      </c>
    </row>
    <row r="44" spans="1:5" ht="25.5" x14ac:dyDescent="0.25">
      <c r="A44" s="62" t="s">
        <v>66</v>
      </c>
      <c r="B44" s="61" t="s">
        <v>67</v>
      </c>
      <c r="C44" s="56">
        <f>-('[1]Прил. 2 Доходы 2020-2022'!I157+'[1]Прил.6 Источники_2020-2022'!C27+C32)</f>
        <v>-9805894340</v>
      </c>
      <c r="D44" s="56">
        <f>-('[1]Прил. 2 Доходы 2020-2022'!J157+'[1]Прил.6 Источники_2020-2022'!D27+D32)</f>
        <v>-9925791560</v>
      </c>
      <c r="E44" s="56">
        <f>-('[1]Прил. 2 Доходы 2020-2022'!K157+'[1]Прил.6 Источники_2020-2022'!E27+E32)</f>
        <v>-10125643950</v>
      </c>
    </row>
    <row r="45" spans="1:5" ht="25.5" hidden="1" x14ac:dyDescent="0.25">
      <c r="A45" s="62" t="s">
        <v>68</v>
      </c>
      <c r="B45" s="61" t="s">
        <v>69</v>
      </c>
      <c r="C45" s="65">
        <f>C46</f>
        <v>0</v>
      </c>
      <c r="D45" s="65">
        <f>D46</f>
        <v>0</v>
      </c>
      <c r="E45" s="64">
        <f>E46</f>
        <v>0</v>
      </c>
    </row>
    <row r="46" spans="1:5" ht="27" hidden="1" customHeight="1" x14ac:dyDescent="0.25">
      <c r="A46" s="62" t="s">
        <v>70</v>
      </c>
      <c r="B46" s="61" t="s">
        <v>71</v>
      </c>
      <c r="C46" s="65"/>
      <c r="D46" s="65"/>
      <c r="E46" s="64"/>
    </row>
    <row r="47" spans="1:5" ht="15.75" hidden="1" x14ac:dyDescent="0.25">
      <c r="A47" s="62" t="s">
        <v>72</v>
      </c>
      <c r="B47" s="60" t="s">
        <v>73</v>
      </c>
      <c r="C47" s="63"/>
      <c r="D47" s="63"/>
      <c r="E47" s="64"/>
    </row>
    <row r="48" spans="1:5" ht="15.75" hidden="1" x14ac:dyDescent="0.25">
      <c r="A48" s="62" t="s">
        <v>74</v>
      </c>
      <c r="B48" s="61" t="s">
        <v>75</v>
      </c>
      <c r="C48" s="65">
        <f>C49+C51</f>
        <v>0</v>
      </c>
      <c r="D48" s="65">
        <f>D49+D51</f>
        <v>0</v>
      </c>
      <c r="E48" s="64">
        <f>E49+E51</f>
        <v>0</v>
      </c>
    </row>
    <row r="49" spans="1:5" ht="27.75" hidden="1" customHeight="1" x14ac:dyDescent="0.25">
      <c r="A49" s="62" t="s">
        <v>76</v>
      </c>
      <c r="B49" s="61" t="s">
        <v>77</v>
      </c>
      <c r="C49" s="65">
        <f>C50</f>
        <v>0</v>
      </c>
      <c r="D49" s="65">
        <f>D50</f>
        <v>0</v>
      </c>
      <c r="E49" s="66">
        <f>E50</f>
        <v>0</v>
      </c>
    </row>
    <row r="50" spans="1:5" ht="25.5" hidden="1" customHeight="1" x14ac:dyDescent="0.25">
      <c r="A50" s="62" t="s">
        <v>78</v>
      </c>
      <c r="B50" s="61" t="s">
        <v>79</v>
      </c>
      <c r="C50" s="65"/>
      <c r="D50" s="65"/>
      <c r="E50" s="64"/>
    </row>
    <row r="51" spans="1:5" ht="33" hidden="1" customHeight="1" x14ac:dyDescent="0.25">
      <c r="A51" s="62" t="s">
        <v>80</v>
      </c>
      <c r="B51" s="61" t="s">
        <v>81</v>
      </c>
      <c r="C51" s="65">
        <f>C52</f>
        <v>0</v>
      </c>
      <c r="D51" s="65">
        <f>D52</f>
        <v>0</v>
      </c>
      <c r="E51" s="64">
        <f>E52</f>
        <v>0</v>
      </c>
    </row>
    <row r="52" spans="1:5" ht="25.5" hidden="1" customHeight="1" x14ac:dyDescent="0.25">
      <c r="A52" s="62" t="s">
        <v>82</v>
      </c>
      <c r="B52" s="61" t="s">
        <v>83</v>
      </c>
      <c r="C52" s="65"/>
      <c r="D52" s="65"/>
      <c r="E52" s="64"/>
    </row>
    <row r="53" spans="1:5" ht="18" customHeight="1" x14ac:dyDescent="0.25">
      <c r="A53" s="62" t="s">
        <v>84</v>
      </c>
      <c r="B53" s="60" t="s">
        <v>85</v>
      </c>
      <c r="C53" s="55">
        <f>C54+C56</f>
        <v>9805894340</v>
      </c>
      <c r="D53" s="55">
        <f>D54+D56</f>
        <v>9925791560</v>
      </c>
      <c r="E53" s="49">
        <f>E54+E56</f>
        <v>10125643950</v>
      </c>
    </row>
    <row r="54" spans="1:5" ht="18.75" customHeight="1" x14ac:dyDescent="0.25">
      <c r="A54" s="62" t="s">
        <v>86</v>
      </c>
      <c r="B54" s="61" t="s">
        <v>87</v>
      </c>
      <c r="C54" s="55">
        <f>C55</f>
        <v>9805894340</v>
      </c>
      <c r="D54" s="55">
        <f>D55</f>
        <v>9925791560</v>
      </c>
      <c r="E54" s="49">
        <f>E55</f>
        <v>10125643950</v>
      </c>
    </row>
    <row r="55" spans="1:5" ht="28.5" customHeight="1" x14ac:dyDescent="0.25">
      <c r="A55" s="67" t="s">
        <v>88</v>
      </c>
      <c r="B55" s="68" t="s">
        <v>89</v>
      </c>
      <c r="C55" s="69">
        <f>'[1]Прил.3 Функциональная 2020-2022'!G931-C29-C34</f>
        <v>9805894340</v>
      </c>
      <c r="D55" s="69">
        <f>'[1]Прил.3 Функциональная 2020-2022'!H931-D34-D29+589000000</f>
        <v>9925791560</v>
      </c>
      <c r="E55" s="70">
        <f>'[1]Прил.3 Функциональная 2020-2022'!I931-E29-E34+680000000</f>
        <v>10125643950</v>
      </c>
    </row>
    <row r="56" spans="1:5" ht="27.75" hidden="1" customHeight="1" x14ac:dyDescent="0.25">
      <c r="A56" s="71" t="s">
        <v>90</v>
      </c>
      <c r="B56" s="72" t="s">
        <v>91</v>
      </c>
      <c r="C56" s="73"/>
      <c r="D56" s="73">
        <f>D57</f>
        <v>0</v>
      </c>
      <c r="E56" s="74">
        <f>E57</f>
        <v>0</v>
      </c>
    </row>
    <row r="57" spans="1:5" ht="27.75" hidden="1" customHeight="1" x14ac:dyDescent="0.25">
      <c r="A57" s="62" t="s">
        <v>92</v>
      </c>
      <c r="B57" s="61" t="s">
        <v>93</v>
      </c>
      <c r="C57" s="73"/>
      <c r="D57" s="73"/>
      <c r="E57" s="74"/>
    </row>
    <row r="58" spans="1:5" ht="25.5" hidden="1" x14ac:dyDescent="0.25">
      <c r="A58" s="75" t="s">
        <v>94</v>
      </c>
      <c r="B58" s="76" t="s">
        <v>95</v>
      </c>
      <c r="C58" s="76"/>
      <c r="D58" s="76"/>
      <c r="E58" s="77"/>
    </row>
    <row r="59" spans="1:5" ht="38.25" hidden="1" x14ac:dyDescent="0.25">
      <c r="A59" s="78" t="s">
        <v>96</v>
      </c>
      <c r="B59" s="72" t="s">
        <v>97</v>
      </c>
      <c r="C59" s="72"/>
      <c r="D59" s="72"/>
      <c r="E59" s="77"/>
    </row>
    <row r="60" spans="1:5" ht="38.25" hidden="1" x14ac:dyDescent="0.25">
      <c r="A60" s="78" t="s">
        <v>98</v>
      </c>
      <c r="B60" s="72" t="s">
        <v>99</v>
      </c>
      <c r="C60" s="72"/>
      <c r="D60" s="72"/>
      <c r="E60" s="77"/>
    </row>
    <row r="61" spans="1:5" ht="25.5" hidden="1" x14ac:dyDescent="0.25">
      <c r="A61" s="79" t="s">
        <v>100</v>
      </c>
      <c r="B61" s="58" t="s">
        <v>101</v>
      </c>
      <c r="C61" s="58"/>
      <c r="D61" s="58">
        <f>D62</f>
        <v>0</v>
      </c>
      <c r="E61" s="80">
        <f>E62</f>
        <v>0</v>
      </c>
    </row>
    <row r="62" spans="1:5" ht="38.25" hidden="1" x14ac:dyDescent="0.25">
      <c r="A62" s="81" t="s">
        <v>102</v>
      </c>
      <c r="B62" s="60" t="s">
        <v>103</v>
      </c>
      <c r="C62" s="60"/>
      <c r="D62" s="60">
        <f>D63</f>
        <v>0</v>
      </c>
      <c r="E62" s="80">
        <f>E63</f>
        <v>0</v>
      </c>
    </row>
    <row r="63" spans="1:5" ht="25.5" hidden="1" x14ac:dyDescent="0.25">
      <c r="A63" s="81" t="s">
        <v>104</v>
      </c>
      <c r="B63" s="82" t="s">
        <v>105</v>
      </c>
      <c r="C63" s="82"/>
      <c r="D63" s="82"/>
      <c r="E63" s="83"/>
    </row>
    <row r="64" spans="1:5" ht="15.75" hidden="1" x14ac:dyDescent="0.25">
      <c r="A64" s="79" t="s">
        <v>106</v>
      </c>
      <c r="B64" s="58" t="s">
        <v>107</v>
      </c>
      <c r="C64" s="58"/>
      <c r="D64" s="58">
        <f t="shared" ref="D64:E66" si="0">D65</f>
        <v>0</v>
      </c>
      <c r="E64" s="80">
        <f t="shared" si="0"/>
        <v>0</v>
      </c>
    </row>
    <row r="65" spans="1:5" ht="25.5" hidden="1" x14ac:dyDescent="0.25">
      <c r="A65" s="81" t="s">
        <v>108</v>
      </c>
      <c r="B65" s="60" t="s">
        <v>109</v>
      </c>
      <c r="C65" s="60"/>
      <c r="D65" s="60">
        <f t="shared" si="0"/>
        <v>0</v>
      </c>
      <c r="E65" s="80">
        <f t="shared" si="0"/>
        <v>0</v>
      </c>
    </row>
    <row r="66" spans="1:5" ht="81" hidden="1" customHeight="1" x14ac:dyDescent="0.25">
      <c r="A66" s="84" t="s">
        <v>110</v>
      </c>
      <c r="B66" s="61" t="s">
        <v>111</v>
      </c>
      <c r="C66" s="61"/>
      <c r="D66" s="61">
        <f t="shared" si="0"/>
        <v>0</v>
      </c>
      <c r="E66" s="80">
        <f t="shared" si="0"/>
        <v>0</v>
      </c>
    </row>
    <row r="67" spans="1:5" ht="76.5" hidden="1" x14ac:dyDescent="0.25">
      <c r="A67" s="84" t="s">
        <v>112</v>
      </c>
      <c r="B67" s="61" t="s">
        <v>113</v>
      </c>
      <c r="C67" s="61"/>
      <c r="D67" s="61"/>
      <c r="E67" s="83"/>
    </row>
    <row r="68" spans="1:5" s="59" customFormat="1" ht="25.5" hidden="1" x14ac:dyDescent="0.25">
      <c r="A68" s="85" t="s">
        <v>114</v>
      </c>
      <c r="B68" s="86" t="s">
        <v>115</v>
      </c>
      <c r="C68" s="86"/>
      <c r="D68" s="86">
        <f>D69-D71</f>
        <v>0</v>
      </c>
      <c r="E68" s="87">
        <f>E69-E71</f>
        <v>0</v>
      </c>
    </row>
    <row r="69" spans="1:5" ht="25.5" hidden="1" x14ac:dyDescent="0.25">
      <c r="A69" s="84" t="s">
        <v>116</v>
      </c>
      <c r="B69" s="88" t="s">
        <v>117</v>
      </c>
      <c r="C69" s="88"/>
      <c r="D69" s="88">
        <f>D70</f>
        <v>0</v>
      </c>
      <c r="E69" s="89">
        <f>E70</f>
        <v>0</v>
      </c>
    </row>
    <row r="70" spans="1:5" ht="38.25" hidden="1" x14ac:dyDescent="0.25">
      <c r="A70" s="84" t="s">
        <v>118</v>
      </c>
      <c r="B70" s="90" t="s">
        <v>119</v>
      </c>
      <c r="C70" s="90"/>
      <c r="D70" s="90"/>
      <c r="E70" s="91"/>
    </row>
    <row r="71" spans="1:5" ht="25.5" hidden="1" x14ac:dyDescent="0.25">
      <c r="A71" s="84" t="s">
        <v>120</v>
      </c>
      <c r="B71" s="88" t="s">
        <v>121</v>
      </c>
      <c r="C71" s="88"/>
      <c r="D71" s="88">
        <f>D72</f>
        <v>0</v>
      </c>
      <c r="E71" s="91">
        <f>E72</f>
        <v>0</v>
      </c>
    </row>
    <row r="72" spans="1:5" ht="27" hidden="1" customHeight="1" x14ac:dyDescent="0.25">
      <c r="A72" s="84" t="s">
        <v>122</v>
      </c>
      <c r="B72" s="90" t="s">
        <v>123</v>
      </c>
      <c r="C72" s="90"/>
      <c r="D72" s="90"/>
      <c r="E72" s="91"/>
    </row>
    <row r="73" spans="1:5" ht="25.5" hidden="1" x14ac:dyDescent="0.25">
      <c r="A73" s="85" t="s">
        <v>124</v>
      </c>
      <c r="B73" s="92" t="s">
        <v>125</v>
      </c>
      <c r="C73" s="92"/>
      <c r="D73" s="92"/>
      <c r="E73" s="93"/>
    </row>
    <row r="74" spans="1:5" ht="25.5" hidden="1" customHeight="1" x14ac:dyDescent="0.25">
      <c r="A74" s="84" t="s">
        <v>126</v>
      </c>
      <c r="B74" s="60" t="s">
        <v>127</v>
      </c>
      <c r="C74" s="60"/>
      <c r="D74" s="60"/>
      <c r="E74" s="93"/>
    </row>
    <row r="75" spans="1:5" ht="25.5" hidden="1" x14ac:dyDescent="0.25">
      <c r="A75" s="84" t="s">
        <v>128</v>
      </c>
      <c r="B75" s="61" t="s">
        <v>129</v>
      </c>
      <c r="C75" s="61"/>
      <c r="D75" s="61"/>
      <c r="E75" s="93"/>
    </row>
    <row r="76" spans="1:5" ht="25.5" hidden="1" x14ac:dyDescent="0.25">
      <c r="A76" s="84" t="s">
        <v>130</v>
      </c>
      <c r="B76" s="61" t="s">
        <v>129</v>
      </c>
      <c r="C76" s="61"/>
      <c r="D76" s="61"/>
      <c r="E76" s="93"/>
    </row>
    <row r="77" spans="1:5" ht="25.5" hidden="1" x14ac:dyDescent="0.25">
      <c r="A77" s="84" t="s">
        <v>131</v>
      </c>
      <c r="B77" s="60" t="s">
        <v>132</v>
      </c>
      <c r="C77" s="60"/>
      <c r="D77" s="60"/>
      <c r="E77" s="93"/>
    </row>
    <row r="78" spans="1:5" ht="25.5" hidden="1" x14ac:dyDescent="0.25">
      <c r="A78" s="84" t="s">
        <v>133</v>
      </c>
      <c r="B78" s="94" t="s">
        <v>134</v>
      </c>
      <c r="C78" s="94"/>
      <c r="D78" s="94"/>
      <c r="E78" s="95"/>
    </row>
    <row r="79" spans="1:5" ht="25.5" hidden="1" x14ac:dyDescent="0.25">
      <c r="A79" s="84" t="s">
        <v>135</v>
      </c>
      <c r="B79" s="61" t="s">
        <v>134</v>
      </c>
      <c r="C79" s="61"/>
      <c r="D79" s="61"/>
      <c r="E79" s="96"/>
    </row>
    <row r="80" spans="1:5" ht="25.5" hidden="1" x14ac:dyDescent="0.25">
      <c r="A80" s="84" t="s">
        <v>136</v>
      </c>
      <c r="B80" s="61" t="s">
        <v>137</v>
      </c>
      <c r="C80" s="61"/>
      <c r="D80" s="61">
        <f>D81</f>
        <v>0</v>
      </c>
      <c r="E80" s="96">
        <f>E81</f>
        <v>0</v>
      </c>
    </row>
    <row r="81" spans="1:5" ht="25.5" hidden="1" x14ac:dyDescent="0.25">
      <c r="A81" s="84" t="s">
        <v>138</v>
      </c>
      <c r="B81" s="61" t="s">
        <v>139</v>
      </c>
      <c r="C81" s="61"/>
      <c r="D81" s="61"/>
      <c r="E81" s="97"/>
    </row>
    <row r="82" spans="1:5" ht="25.5" hidden="1" x14ac:dyDescent="0.25">
      <c r="A82" s="84" t="s">
        <v>140</v>
      </c>
      <c r="B82" s="61" t="s">
        <v>141</v>
      </c>
      <c r="C82" s="61"/>
      <c r="D82" s="61">
        <f>D83</f>
        <v>0</v>
      </c>
      <c r="E82" s="97">
        <f>E83</f>
        <v>0</v>
      </c>
    </row>
    <row r="83" spans="1:5" ht="29.25" hidden="1" customHeight="1" x14ac:dyDescent="0.25">
      <c r="A83" s="84" t="s">
        <v>142</v>
      </c>
      <c r="B83" s="61" t="s">
        <v>143</v>
      </c>
      <c r="C83" s="61"/>
      <c r="D83" s="61"/>
      <c r="E83" s="97"/>
    </row>
    <row r="84" spans="1:5" ht="25.5" hidden="1" x14ac:dyDescent="0.25">
      <c r="A84" s="84" t="s">
        <v>144</v>
      </c>
      <c r="B84" s="60" t="s">
        <v>145</v>
      </c>
      <c r="C84" s="60"/>
      <c r="D84" s="60"/>
      <c r="E84" s="97"/>
    </row>
    <row r="85" spans="1:5" ht="29.25" hidden="1" customHeight="1" x14ac:dyDescent="0.25">
      <c r="A85" s="84" t="s">
        <v>146</v>
      </c>
      <c r="B85" s="61" t="s">
        <v>147</v>
      </c>
      <c r="C85" s="61"/>
      <c r="D85" s="61">
        <f>D86</f>
        <v>0</v>
      </c>
      <c r="E85" s="97">
        <f>E86</f>
        <v>0</v>
      </c>
    </row>
    <row r="86" spans="1:5" ht="76.5" hidden="1" x14ac:dyDescent="0.25">
      <c r="A86" s="84" t="s">
        <v>148</v>
      </c>
      <c r="B86" s="61" t="s">
        <v>149</v>
      </c>
      <c r="C86" s="61"/>
      <c r="D86" s="61"/>
      <c r="E86" s="97"/>
    </row>
    <row r="87" spans="1:5" ht="38.25" hidden="1" x14ac:dyDescent="0.25">
      <c r="A87" s="84" t="s">
        <v>150</v>
      </c>
      <c r="B87" s="61" t="s">
        <v>151</v>
      </c>
      <c r="C87" s="61"/>
      <c r="D87" s="61">
        <f>D88</f>
        <v>0</v>
      </c>
      <c r="E87" s="97">
        <f>E88</f>
        <v>0</v>
      </c>
    </row>
    <row r="88" spans="1:5" ht="51" hidden="1" x14ac:dyDescent="0.25">
      <c r="A88" s="84" t="s">
        <v>152</v>
      </c>
      <c r="B88" s="61" t="s">
        <v>153</v>
      </c>
      <c r="C88" s="61"/>
      <c r="D88" s="61"/>
      <c r="E88" s="97"/>
    </row>
    <row r="89" spans="1:5" ht="63.75" hidden="1" x14ac:dyDescent="0.25">
      <c r="A89" s="84" t="s">
        <v>154</v>
      </c>
      <c r="B89" s="61" t="s">
        <v>155</v>
      </c>
      <c r="C89" s="61"/>
      <c r="D89" s="61">
        <f>D90</f>
        <v>0</v>
      </c>
      <c r="E89" s="97">
        <f>E90</f>
        <v>0</v>
      </c>
    </row>
    <row r="90" spans="1:5" ht="76.5" hidden="1" x14ac:dyDescent="0.25">
      <c r="A90" s="84" t="s">
        <v>156</v>
      </c>
      <c r="B90" s="61" t="s">
        <v>157</v>
      </c>
      <c r="C90" s="61"/>
      <c r="D90" s="61"/>
      <c r="E90" s="97"/>
    </row>
    <row r="91" spans="1:5" ht="38.25" hidden="1" x14ac:dyDescent="0.25">
      <c r="A91" s="84" t="s">
        <v>158</v>
      </c>
      <c r="B91" s="61" t="s">
        <v>159</v>
      </c>
      <c r="C91" s="61"/>
      <c r="D91" s="61"/>
      <c r="E91" s="97"/>
    </row>
    <row r="92" spans="1:5" ht="51" hidden="1" x14ac:dyDescent="0.25">
      <c r="A92" s="84" t="s">
        <v>160</v>
      </c>
      <c r="B92" s="61" t="s">
        <v>161</v>
      </c>
      <c r="C92" s="61"/>
      <c r="D92" s="61"/>
      <c r="E92" s="97"/>
    </row>
    <row r="113" ht="19.5" customHeight="1" x14ac:dyDescent="0.25"/>
    <row r="115" ht="18.75" customHeight="1" x14ac:dyDescent="0.25"/>
    <row r="162" ht="21.6" customHeight="1" x14ac:dyDescent="0.25"/>
    <row r="168" ht="18.75" customHeight="1" x14ac:dyDescent="0.25"/>
    <row r="169" ht="55.5" customHeight="1" x14ac:dyDescent="0.25"/>
    <row r="171" ht="24" customHeight="1" x14ac:dyDescent="0.25"/>
    <row r="172" ht="18.75" customHeight="1" x14ac:dyDescent="0.25"/>
    <row r="174" ht="14.25" customHeight="1" x14ac:dyDescent="0.25"/>
    <row r="175" ht="16.5" customHeight="1" x14ac:dyDescent="0.25"/>
    <row r="179" ht="18" customHeight="1" x14ac:dyDescent="0.25"/>
    <row r="180" ht="23.25" customHeight="1" x14ac:dyDescent="0.25"/>
    <row r="213" ht="41.1" customHeight="1" x14ac:dyDescent="0.25"/>
    <row r="215" ht="29.25" customHeight="1" x14ac:dyDescent="0.25"/>
    <row r="216" ht="18.75" customHeight="1" x14ac:dyDescent="0.25"/>
    <row r="217" ht="24" customHeight="1" x14ac:dyDescent="0.25"/>
    <row r="218" ht="17.45" customHeight="1" x14ac:dyDescent="0.25"/>
    <row r="219" ht="21.6" customHeight="1" x14ac:dyDescent="0.25"/>
    <row r="220" ht="17.45" customHeight="1" x14ac:dyDescent="0.25"/>
    <row r="221" ht="38.25" customHeight="1" x14ac:dyDescent="0.25"/>
    <row r="222" ht="25.5" customHeight="1" x14ac:dyDescent="0.25"/>
    <row r="224" ht="25.5" customHeight="1" x14ac:dyDescent="0.25"/>
    <row r="225" ht="19.5" customHeight="1" x14ac:dyDescent="0.25"/>
    <row r="226" ht="24" customHeight="1" x14ac:dyDescent="0.25"/>
    <row r="227" ht="57.6" customHeight="1" x14ac:dyDescent="0.25"/>
    <row r="229" ht="26.45" customHeight="1" x14ac:dyDescent="0.25"/>
    <row r="230" ht="21.75" customHeight="1" x14ac:dyDescent="0.25"/>
    <row r="231" ht="24" customHeight="1" x14ac:dyDescent="0.25"/>
    <row r="232" ht="66.599999999999994" customHeight="1" x14ac:dyDescent="0.25"/>
    <row r="234" ht="26.45" customHeight="1" x14ac:dyDescent="0.25"/>
    <row r="235" ht="24" customHeight="1" x14ac:dyDescent="0.25"/>
    <row r="236" ht="18.75" customHeight="1" x14ac:dyDescent="0.25"/>
    <row r="237" ht="23.1" customHeight="1" x14ac:dyDescent="0.25"/>
    <row r="238" ht="15" customHeight="1" x14ac:dyDescent="0.25"/>
    <row r="239" ht="32.1" customHeight="1" x14ac:dyDescent="0.25"/>
    <row r="241" ht="18.75" customHeight="1" x14ac:dyDescent="0.25"/>
    <row r="245" ht="23.1" customHeight="1" x14ac:dyDescent="0.25"/>
    <row r="246" ht="18" customHeight="1" x14ac:dyDescent="0.25"/>
    <row r="247" ht="21.75" customHeight="1" x14ac:dyDescent="0.25"/>
    <row r="262" ht="28.5" customHeight="1" x14ac:dyDescent="0.25"/>
    <row r="266" ht="18.75" customHeight="1" x14ac:dyDescent="0.25"/>
    <row r="267" ht="18.75" customHeight="1" x14ac:dyDescent="0.25"/>
    <row r="268" ht="28.5" customHeight="1" x14ac:dyDescent="0.25"/>
    <row r="269" ht="20.25" customHeight="1" x14ac:dyDescent="0.25"/>
    <row r="270" ht="20.25" customHeight="1" x14ac:dyDescent="0.25"/>
    <row r="273" ht="32.1" customHeight="1" x14ac:dyDescent="0.25"/>
    <row r="313" ht="19.5" customHeight="1" x14ac:dyDescent="0.25"/>
    <row r="316" ht="19.5" customHeight="1" x14ac:dyDescent="0.25"/>
    <row r="317" ht="21.75" customHeight="1" x14ac:dyDescent="0.25"/>
    <row r="318" ht="24" customHeight="1" x14ac:dyDescent="0.25"/>
    <row r="321" ht="27.75" customHeight="1" x14ac:dyDescent="0.25"/>
    <row r="322" ht="27.75" customHeight="1" x14ac:dyDescent="0.25"/>
    <row r="323" ht="19.5" customHeight="1" x14ac:dyDescent="0.25"/>
    <row r="324" ht="29.25" customHeight="1" x14ac:dyDescent="0.25"/>
    <row r="326" ht="18.75" customHeight="1" x14ac:dyDescent="0.25"/>
    <row r="327" ht="21.75" customHeight="1" x14ac:dyDescent="0.25"/>
    <row r="328" ht="18.75" customHeight="1" x14ac:dyDescent="0.25"/>
    <row r="330" ht="23.25" customHeight="1" x14ac:dyDescent="0.25"/>
    <row r="332" ht="35.450000000000003" customHeight="1" x14ac:dyDescent="0.25"/>
    <row r="333" ht="23.25" customHeight="1" x14ac:dyDescent="0.25"/>
    <row r="334" ht="24" customHeight="1" x14ac:dyDescent="0.25"/>
    <row r="335" ht="24" customHeight="1" x14ac:dyDescent="0.25"/>
    <row r="336" ht="24.75" customHeight="1" x14ac:dyDescent="0.25"/>
    <row r="338" ht="54" customHeight="1" x14ac:dyDescent="0.25"/>
    <row r="339" ht="24" customHeight="1" x14ac:dyDescent="0.25"/>
    <row r="340" ht="20.25" customHeight="1" x14ac:dyDescent="0.25"/>
    <row r="342" ht="25.5" customHeight="1" x14ac:dyDescent="0.25"/>
    <row r="343" ht="18.75" customHeight="1" x14ac:dyDescent="0.25"/>
    <row r="347" ht="29.25" customHeight="1" x14ac:dyDescent="0.25"/>
    <row r="348" ht="17.45" customHeight="1" x14ac:dyDescent="0.25"/>
    <row r="350" ht="26.45" customHeight="1" x14ac:dyDescent="0.25"/>
    <row r="351" ht="19.5" customHeight="1" x14ac:dyDescent="0.25"/>
    <row r="353" ht="18.75" customHeight="1" x14ac:dyDescent="0.25"/>
    <row r="354" ht="16.5" customHeight="1" x14ac:dyDescent="0.25"/>
    <row r="355" ht="23.1" customHeight="1" x14ac:dyDescent="0.25"/>
    <row r="359" ht="18" customHeight="1" x14ac:dyDescent="0.25"/>
    <row r="361" ht="18" customHeight="1" x14ac:dyDescent="0.25"/>
    <row r="363" ht="39.75" customHeight="1" x14ac:dyDescent="0.25"/>
    <row r="365" ht="20.25" customHeight="1" x14ac:dyDescent="0.25"/>
    <row r="367" ht="21.75" customHeight="1" x14ac:dyDescent="0.25"/>
    <row r="376" ht="19.5" customHeight="1" x14ac:dyDescent="0.25"/>
    <row r="379" ht="20.25" customHeight="1" x14ac:dyDescent="0.25"/>
    <row r="381" ht="20.25" customHeight="1" x14ac:dyDescent="0.25"/>
    <row r="382" ht="35.450000000000003" customHeight="1" x14ac:dyDescent="0.25"/>
    <row r="383" ht="18" customHeight="1" x14ac:dyDescent="0.25"/>
    <row r="391" ht="27" customHeight="1" x14ac:dyDescent="0.25"/>
    <row r="392" ht="24" customHeight="1" x14ac:dyDescent="0.25"/>
    <row r="394" ht="23.1" customHeight="1" x14ac:dyDescent="0.25"/>
    <row r="396" ht="26.45" customHeight="1" x14ac:dyDescent="0.25"/>
    <row r="401" ht="24" customHeight="1" x14ac:dyDescent="0.25"/>
    <row r="405" ht="21.6" customHeight="1" x14ac:dyDescent="0.25"/>
    <row r="409" ht="26.45" customHeight="1" x14ac:dyDescent="0.25"/>
    <row r="411" ht="27.75" customHeight="1" x14ac:dyDescent="0.25"/>
    <row r="412" ht="21.75" customHeight="1" x14ac:dyDescent="0.25"/>
    <row r="417" ht="21.75" customHeight="1" x14ac:dyDescent="0.25"/>
    <row r="418" ht="23.1" customHeight="1" x14ac:dyDescent="0.25"/>
    <row r="421" ht="23.25" customHeight="1" x14ac:dyDescent="0.25"/>
    <row r="422" ht="16.5" customHeight="1" x14ac:dyDescent="0.25"/>
    <row r="425" ht="18.75" customHeight="1" x14ac:dyDescent="0.25"/>
    <row r="428" ht="20.25" customHeight="1" x14ac:dyDescent="0.25"/>
    <row r="441" ht="21.6" customHeight="1" x14ac:dyDescent="0.25"/>
    <row r="448" ht="25.5" customHeight="1" x14ac:dyDescent="0.25"/>
    <row r="449" ht="18" customHeight="1" x14ac:dyDescent="0.25"/>
    <row r="450" ht="29.25" customHeight="1" x14ac:dyDescent="0.25"/>
    <row r="451" ht="21.6" customHeight="1" x14ac:dyDescent="0.25"/>
    <row r="454" ht="24" customHeight="1" x14ac:dyDescent="0.25"/>
    <row r="458" ht="18" customHeight="1" x14ac:dyDescent="0.25"/>
    <row r="459" ht="19.5" customHeight="1" x14ac:dyDescent="0.25"/>
    <row r="466" ht="26.45" customHeight="1" x14ac:dyDescent="0.25"/>
    <row r="470" ht="33" customHeight="1" x14ac:dyDescent="0.25"/>
    <row r="473" ht="21.75" customHeight="1" x14ac:dyDescent="0.25"/>
    <row r="474" ht="30.75" customHeight="1" x14ac:dyDescent="0.25"/>
    <row r="475" ht="20.25" customHeight="1" x14ac:dyDescent="0.25"/>
    <row r="478" ht="33.75" customHeight="1" x14ac:dyDescent="0.25"/>
    <row r="481" ht="21.6" customHeight="1" x14ac:dyDescent="0.25"/>
    <row r="483" ht="18.75" customHeight="1" x14ac:dyDescent="0.25"/>
    <row r="486" ht="20.25" customHeight="1" x14ac:dyDescent="0.25"/>
    <row r="506" ht="21.75" customHeight="1" x14ac:dyDescent="0.25"/>
    <row r="639" ht="23.25" customHeight="1" x14ac:dyDescent="0.25"/>
    <row r="641" ht="16.5" customHeight="1" x14ac:dyDescent="0.25"/>
  </sheetData>
  <mergeCells count="11">
    <mergeCell ref="A18:B18"/>
    <mergeCell ref="A19:B19"/>
    <mergeCell ref="A20:B20"/>
    <mergeCell ref="D8:E8"/>
    <mergeCell ref="D10:F10"/>
    <mergeCell ref="D11:E11"/>
    <mergeCell ref="A13:E13"/>
    <mergeCell ref="A14:E14"/>
    <mergeCell ref="A16:A17"/>
    <mergeCell ref="B16:B17"/>
    <mergeCell ref="C16:E16"/>
  </mergeCell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Прил.6 Источники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Монахова И.В.</dc:creator>
  <cp:lastModifiedBy>Монахова И.В.</cp:lastModifiedBy>
  <dcterms:created xsi:type="dcterms:W3CDTF">2019-11-18T12:34:38Z</dcterms:created>
  <dcterms:modified xsi:type="dcterms:W3CDTF">2019-11-18T12:35:14Z</dcterms:modified>
</cp:coreProperties>
</file>