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20490" windowHeight="7095" activeTab="5"/>
  </bookViews>
  <sheets>
    <sheet name="Приложение 1" sheetId="27" r:id="rId1"/>
    <sheet name="Приложение 3" sheetId="23" r:id="rId2"/>
    <sheet name="Приложение 4" sheetId="2" r:id="rId3"/>
    <sheet name="Приложение №5" sheetId="25" r:id="rId4"/>
    <sheet name="Приложение №6" sheetId="26" r:id="rId5"/>
    <sheet name="Приложение №7" sheetId="28" r:id="rId6"/>
  </sheets>
  <definedNames>
    <definedName name="_xlnm._FilterDatabase" localSheetId="2" hidden="1">'Приложение 4'!$A$210:$O$389</definedName>
    <definedName name="_xlnm.Print_Area" localSheetId="2">'Приложение 4'!$A$1:$P$982</definedName>
  </definedNames>
  <calcPr calcId="145621"/>
</workbook>
</file>

<file path=xl/calcChain.xml><?xml version="1.0" encoding="utf-8"?>
<calcChain xmlns="http://schemas.openxmlformats.org/spreadsheetml/2006/main">
  <c r="B54" i="26" l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28" i="26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D741" i="23" l="1"/>
  <c r="D740" i="23"/>
  <c r="D739" i="23"/>
  <c r="K737" i="23"/>
  <c r="J737" i="23"/>
  <c r="I737" i="23"/>
  <c r="H737" i="23"/>
  <c r="G737" i="23"/>
  <c r="F737" i="23"/>
  <c r="E737" i="23"/>
  <c r="D736" i="23"/>
  <c r="D735" i="23"/>
  <c r="D734" i="23"/>
  <c r="K732" i="23"/>
  <c r="J732" i="23"/>
  <c r="I732" i="23"/>
  <c r="H732" i="23"/>
  <c r="G732" i="23"/>
  <c r="F732" i="23"/>
  <c r="E732" i="23"/>
  <c r="D731" i="23"/>
  <c r="D730" i="23"/>
  <c r="D729" i="23"/>
  <c r="K727" i="23"/>
  <c r="J727" i="23"/>
  <c r="I727" i="23"/>
  <c r="H727" i="23"/>
  <c r="G727" i="23"/>
  <c r="F727" i="23"/>
  <c r="E727" i="23"/>
  <c r="D726" i="23"/>
  <c r="D725" i="23"/>
  <c r="D724" i="23"/>
  <c r="K722" i="23"/>
  <c r="J722" i="23"/>
  <c r="I722" i="23"/>
  <c r="H722" i="23"/>
  <c r="G722" i="23"/>
  <c r="F722" i="23"/>
  <c r="E722" i="23"/>
  <c r="D721" i="23"/>
  <c r="D720" i="23"/>
  <c r="D719" i="23"/>
  <c r="K717" i="23"/>
  <c r="J717" i="23"/>
  <c r="I717" i="23"/>
  <c r="H717" i="23"/>
  <c r="G717" i="23"/>
  <c r="F717" i="23"/>
  <c r="E717" i="23"/>
  <c r="D716" i="23"/>
  <c r="D715" i="23"/>
  <c r="D714" i="23"/>
  <c r="K712" i="23"/>
  <c r="J712" i="23"/>
  <c r="I712" i="23"/>
  <c r="H712" i="23"/>
  <c r="G712" i="23"/>
  <c r="F712" i="23"/>
  <c r="E712" i="23"/>
  <c r="D711" i="23"/>
  <c r="D710" i="23"/>
  <c r="D709" i="23"/>
  <c r="K707" i="23"/>
  <c r="J707" i="23"/>
  <c r="I707" i="23"/>
  <c r="H707" i="23"/>
  <c r="G707" i="23"/>
  <c r="F707" i="23"/>
  <c r="E707" i="23"/>
  <c r="D706" i="23"/>
  <c r="D705" i="23"/>
  <c r="D704" i="23"/>
  <c r="K702" i="23"/>
  <c r="J702" i="23"/>
  <c r="I702" i="23"/>
  <c r="H702" i="23"/>
  <c r="G702" i="23"/>
  <c r="F702" i="23"/>
  <c r="E702" i="23"/>
  <c r="D701" i="23"/>
  <c r="D700" i="23"/>
  <c r="D699" i="23"/>
  <c r="K697" i="23"/>
  <c r="J697" i="23"/>
  <c r="I697" i="23"/>
  <c r="H697" i="23"/>
  <c r="G697" i="23"/>
  <c r="F697" i="23"/>
  <c r="E697" i="23"/>
  <c r="D696" i="23"/>
  <c r="D695" i="23"/>
  <c r="D694" i="23"/>
  <c r="K692" i="23"/>
  <c r="J692" i="23"/>
  <c r="I692" i="23"/>
  <c r="H692" i="23"/>
  <c r="G692" i="23"/>
  <c r="F692" i="23"/>
  <c r="E692" i="23"/>
  <c r="D691" i="23"/>
  <c r="D690" i="23"/>
  <c r="D689" i="23"/>
  <c r="K687" i="23"/>
  <c r="J687" i="23"/>
  <c r="I687" i="23"/>
  <c r="H687" i="23"/>
  <c r="G687" i="23"/>
  <c r="F687" i="23"/>
  <c r="E687" i="23"/>
  <c r="D686" i="23"/>
  <c r="D685" i="23"/>
  <c r="D684" i="23"/>
  <c r="K682" i="23"/>
  <c r="J682" i="23"/>
  <c r="I682" i="23"/>
  <c r="H682" i="23"/>
  <c r="G682" i="23"/>
  <c r="F682" i="23"/>
  <c r="E682" i="23"/>
  <c r="D681" i="23"/>
  <c r="D680" i="23"/>
  <c r="D679" i="23"/>
  <c r="K677" i="23"/>
  <c r="J677" i="23"/>
  <c r="I677" i="23"/>
  <c r="H677" i="23"/>
  <c r="G677" i="23"/>
  <c r="F677" i="23"/>
  <c r="E677" i="23"/>
  <c r="D676" i="23"/>
  <c r="D675" i="23"/>
  <c r="D674" i="23"/>
  <c r="K672" i="23"/>
  <c r="J672" i="23"/>
  <c r="I672" i="23"/>
  <c r="H672" i="23"/>
  <c r="G672" i="23"/>
  <c r="F672" i="23"/>
  <c r="E672" i="23"/>
  <c r="D671" i="23"/>
  <c r="D670" i="23"/>
  <c r="D669" i="23"/>
  <c r="K667" i="23"/>
  <c r="J667" i="23"/>
  <c r="I667" i="23"/>
  <c r="H667" i="23"/>
  <c r="G667" i="23"/>
  <c r="F667" i="23"/>
  <c r="E667" i="23"/>
  <c r="D666" i="23"/>
  <c r="D665" i="23"/>
  <c r="D664" i="23"/>
  <c r="K662" i="23"/>
  <c r="J662" i="23"/>
  <c r="I662" i="23"/>
  <c r="H662" i="23"/>
  <c r="G662" i="23"/>
  <c r="F662" i="23"/>
  <c r="E662" i="23"/>
  <c r="D661" i="23"/>
  <c r="D660" i="23"/>
  <c r="D659" i="23"/>
  <c r="K657" i="23"/>
  <c r="J657" i="23"/>
  <c r="I657" i="23"/>
  <c r="H657" i="23"/>
  <c r="G657" i="23"/>
  <c r="F657" i="23"/>
  <c r="E657" i="23"/>
  <c r="D657" i="23" s="1"/>
  <c r="D656" i="23"/>
  <c r="D655" i="23"/>
  <c r="D654" i="23"/>
  <c r="K652" i="23"/>
  <c r="J652" i="23"/>
  <c r="I652" i="23"/>
  <c r="H652" i="23"/>
  <c r="G652" i="23"/>
  <c r="F652" i="23"/>
  <c r="E652" i="23"/>
  <c r="D651" i="23"/>
  <c r="D650" i="23"/>
  <c r="D649" i="23"/>
  <c r="K647" i="23"/>
  <c r="J647" i="23"/>
  <c r="I647" i="23"/>
  <c r="H647" i="23"/>
  <c r="G647" i="23"/>
  <c r="F647" i="23"/>
  <c r="E647" i="23"/>
  <c r="D646" i="23"/>
  <c r="D645" i="23"/>
  <c r="D644" i="23"/>
  <c r="K642" i="23"/>
  <c r="J642" i="23"/>
  <c r="I642" i="23"/>
  <c r="H642" i="23"/>
  <c r="G642" i="23"/>
  <c r="F642" i="23"/>
  <c r="E642" i="23"/>
  <c r="D641" i="23"/>
  <c r="D640" i="23"/>
  <c r="D639" i="23"/>
  <c r="K637" i="23"/>
  <c r="J637" i="23"/>
  <c r="I637" i="23"/>
  <c r="H637" i="23"/>
  <c r="G637" i="23"/>
  <c r="F637" i="23"/>
  <c r="E637" i="23"/>
  <c r="D636" i="23"/>
  <c r="D635" i="23"/>
  <c r="D634" i="23"/>
  <c r="K632" i="23"/>
  <c r="J632" i="23"/>
  <c r="I632" i="23"/>
  <c r="H632" i="23"/>
  <c r="G632" i="23"/>
  <c r="F632" i="23"/>
  <c r="E632" i="23"/>
  <c r="D631" i="23"/>
  <c r="D630" i="23"/>
  <c r="D629" i="23"/>
  <c r="K627" i="23"/>
  <c r="J627" i="23"/>
  <c r="I627" i="23"/>
  <c r="H627" i="23"/>
  <c r="G627" i="23"/>
  <c r="F627" i="23"/>
  <c r="E627" i="23"/>
  <c r="D626" i="23"/>
  <c r="D625" i="23"/>
  <c r="D624" i="23"/>
  <c r="K622" i="23"/>
  <c r="J622" i="23"/>
  <c r="I622" i="23"/>
  <c r="H622" i="23"/>
  <c r="G622" i="23"/>
  <c r="F622" i="23"/>
  <c r="E622" i="23"/>
  <c r="D621" i="23"/>
  <c r="D620" i="23"/>
  <c r="D619" i="23"/>
  <c r="K617" i="23"/>
  <c r="J617" i="23"/>
  <c r="I617" i="23"/>
  <c r="H617" i="23"/>
  <c r="G617" i="23"/>
  <c r="F617" i="23"/>
  <c r="E617" i="23"/>
  <c r="D200" i="23"/>
  <c r="D199" i="23"/>
  <c r="D198" i="23"/>
  <c r="D197" i="23"/>
  <c r="K196" i="23"/>
  <c r="J196" i="23"/>
  <c r="I196" i="23"/>
  <c r="H196" i="23"/>
  <c r="G196" i="23"/>
  <c r="F196" i="23"/>
  <c r="E196" i="23"/>
  <c r="D195" i="23"/>
  <c r="D194" i="23"/>
  <c r="D193" i="23"/>
  <c r="D192" i="23"/>
  <c r="K191" i="23"/>
  <c r="J191" i="23"/>
  <c r="I191" i="23"/>
  <c r="H191" i="23"/>
  <c r="G191" i="23"/>
  <c r="F191" i="23"/>
  <c r="E191" i="23"/>
  <c r="D190" i="23"/>
  <c r="D189" i="23"/>
  <c r="D188" i="23"/>
  <c r="D187" i="23"/>
  <c r="K186" i="23"/>
  <c r="J186" i="23"/>
  <c r="I186" i="23"/>
  <c r="H186" i="23"/>
  <c r="G186" i="23"/>
  <c r="F186" i="23"/>
  <c r="E186" i="23"/>
  <c r="D185" i="23"/>
  <c r="D184" i="23"/>
  <c r="D183" i="23"/>
  <c r="D182" i="23"/>
  <c r="K181" i="23"/>
  <c r="J181" i="23"/>
  <c r="I181" i="23"/>
  <c r="H181" i="23"/>
  <c r="G181" i="23"/>
  <c r="F181" i="23"/>
  <c r="E181" i="23"/>
  <c r="D180" i="23"/>
  <c r="D179" i="23"/>
  <c r="D178" i="23"/>
  <c r="D177" i="23"/>
  <c r="K176" i="23"/>
  <c r="J176" i="23"/>
  <c r="I176" i="23"/>
  <c r="H176" i="23"/>
  <c r="G176" i="23"/>
  <c r="F176" i="23"/>
  <c r="E176" i="23"/>
  <c r="D627" i="23" l="1"/>
  <c r="D692" i="23"/>
  <c r="D737" i="23"/>
  <c r="D677" i="23"/>
  <c r="D687" i="23"/>
  <c r="D702" i="23"/>
  <c r="D707" i="23"/>
  <c r="D637" i="23"/>
  <c r="D652" i="23"/>
  <c r="D682" i="23"/>
  <c r="D727" i="23"/>
  <c r="D622" i="23"/>
  <c r="D642" i="23"/>
  <c r="D667" i="23"/>
  <c r="D717" i="23"/>
  <c r="D722" i="23"/>
  <c r="D732" i="23"/>
  <c r="D617" i="23"/>
  <c r="D632" i="23"/>
  <c r="D662" i="23"/>
  <c r="D712" i="23"/>
  <c r="D647" i="23"/>
  <c r="D697" i="23"/>
  <c r="D672" i="23"/>
  <c r="D191" i="23"/>
  <c r="D186" i="23"/>
  <c r="D181" i="23"/>
  <c r="D176" i="23"/>
  <c r="D196" i="23"/>
  <c r="F649" i="2"/>
  <c r="F648" i="2"/>
  <c r="F647" i="2"/>
  <c r="F646" i="2"/>
  <c r="M645" i="2"/>
  <c r="L645" i="2"/>
  <c r="K645" i="2"/>
  <c r="J645" i="2"/>
  <c r="I645" i="2"/>
  <c r="H645" i="2"/>
  <c r="G645" i="2"/>
  <c r="E645" i="2"/>
  <c r="F644" i="2"/>
  <c r="F643" i="2"/>
  <c r="F642" i="2"/>
  <c r="F641" i="2"/>
  <c r="M640" i="2"/>
  <c r="L640" i="2"/>
  <c r="K640" i="2"/>
  <c r="J640" i="2"/>
  <c r="I640" i="2"/>
  <c r="H640" i="2"/>
  <c r="G640" i="2"/>
  <c r="E640" i="2"/>
  <c r="F639" i="2"/>
  <c r="F638" i="2"/>
  <c r="F637" i="2"/>
  <c r="F636" i="2"/>
  <c r="M635" i="2"/>
  <c r="L635" i="2"/>
  <c r="K635" i="2"/>
  <c r="J635" i="2"/>
  <c r="I635" i="2"/>
  <c r="H635" i="2"/>
  <c r="G635" i="2"/>
  <c r="E635" i="2"/>
  <c r="F634" i="2"/>
  <c r="F633" i="2"/>
  <c r="F632" i="2"/>
  <c r="F631" i="2"/>
  <c r="M630" i="2"/>
  <c r="L630" i="2"/>
  <c r="K630" i="2"/>
  <c r="J630" i="2"/>
  <c r="I630" i="2"/>
  <c r="H630" i="2"/>
  <c r="G630" i="2"/>
  <c r="E630" i="2"/>
  <c r="F629" i="2"/>
  <c r="F628" i="2"/>
  <c r="F627" i="2"/>
  <c r="F626" i="2"/>
  <c r="M625" i="2"/>
  <c r="L625" i="2"/>
  <c r="K625" i="2"/>
  <c r="J625" i="2"/>
  <c r="I625" i="2"/>
  <c r="H625" i="2"/>
  <c r="G625" i="2"/>
  <c r="E625" i="2"/>
  <c r="F614" i="2"/>
  <c r="F613" i="2"/>
  <c r="F612" i="2"/>
  <c r="F611" i="2"/>
  <c r="M610" i="2"/>
  <c r="L610" i="2"/>
  <c r="K610" i="2"/>
  <c r="J610" i="2"/>
  <c r="I610" i="2"/>
  <c r="H610" i="2"/>
  <c r="G610" i="2"/>
  <c r="E610" i="2"/>
  <c r="F609" i="2"/>
  <c r="F608" i="2"/>
  <c r="F607" i="2"/>
  <c r="F606" i="2"/>
  <c r="M605" i="2"/>
  <c r="L605" i="2"/>
  <c r="K605" i="2"/>
  <c r="J605" i="2"/>
  <c r="I605" i="2"/>
  <c r="H605" i="2"/>
  <c r="G605" i="2"/>
  <c r="E605" i="2"/>
  <c r="F604" i="2"/>
  <c r="F603" i="2"/>
  <c r="F602" i="2"/>
  <c r="F601" i="2"/>
  <c r="M600" i="2"/>
  <c r="L600" i="2"/>
  <c r="K600" i="2"/>
  <c r="J600" i="2"/>
  <c r="I600" i="2"/>
  <c r="H600" i="2"/>
  <c r="G600" i="2"/>
  <c r="E600" i="2"/>
  <c r="F599" i="2"/>
  <c r="F598" i="2"/>
  <c r="F597" i="2"/>
  <c r="F596" i="2"/>
  <c r="M595" i="2"/>
  <c r="L595" i="2"/>
  <c r="K595" i="2"/>
  <c r="J595" i="2"/>
  <c r="I595" i="2"/>
  <c r="H595" i="2"/>
  <c r="G595" i="2"/>
  <c r="E595" i="2"/>
  <c r="F584" i="2"/>
  <c r="F583" i="2"/>
  <c r="F582" i="2"/>
  <c r="F581" i="2"/>
  <c r="M580" i="2"/>
  <c r="L580" i="2"/>
  <c r="K580" i="2"/>
  <c r="J580" i="2"/>
  <c r="I580" i="2"/>
  <c r="H580" i="2"/>
  <c r="G580" i="2"/>
  <c r="E580" i="2"/>
  <c r="F579" i="2"/>
  <c r="F578" i="2"/>
  <c r="F577" i="2"/>
  <c r="F576" i="2"/>
  <c r="M575" i="2"/>
  <c r="L575" i="2"/>
  <c r="K575" i="2"/>
  <c r="J575" i="2"/>
  <c r="I575" i="2"/>
  <c r="H575" i="2"/>
  <c r="G575" i="2"/>
  <c r="E575" i="2"/>
  <c r="F574" i="2"/>
  <c r="F573" i="2"/>
  <c r="F572" i="2"/>
  <c r="F571" i="2"/>
  <c r="M570" i="2"/>
  <c r="L570" i="2"/>
  <c r="K570" i="2"/>
  <c r="J570" i="2"/>
  <c r="I570" i="2"/>
  <c r="H570" i="2"/>
  <c r="G570" i="2"/>
  <c r="E570" i="2"/>
  <c r="F569" i="2"/>
  <c r="F568" i="2"/>
  <c r="F567" i="2"/>
  <c r="F566" i="2"/>
  <c r="M565" i="2"/>
  <c r="L565" i="2"/>
  <c r="K565" i="2"/>
  <c r="J565" i="2"/>
  <c r="I565" i="2"/>
  <c r="H565" i="2"/>
  <c r="G565" i="2"/>
  <c r="E565" i="2"/>
  <c r="F544" i="2"/>
  <c r="F543" i="2"/>
  <c r="F542" i="2"/>
  <c r="F541" i="2"/>
  <c r="H540" i="2"/>
  <c r="G540" i="2"/>
  <c r="E540" i="2"/>
  <c r="F539" i="2"/>
  <c r="F538" i="2"/>
  <c r="F537" i="2"/>
  <c r="F536" i="2"/>
  <c r="H535" i="2"/>
  <c r="G535" i="2"/>
  <c r="E535" i="2"/>
  <c r="F534" i="2"/>
  <c r="F533" i="2"/>
  <c r="F532" i="2"/>
  <c r="F531" i="2"/>
  <c r="H530" i="2"/>
  <c r="G530" i="2"/>
  <c r="E530" i="2"/>
  <c r="F529" i="2"/>
  <c r="F528" i="2"/>
  <c r="F527" i="2"/>
  <c r="F526" i="2"/>
  <c r="H525" i="2"/>
  <c r="G525" i="2"/>
  <c r="E525" i="2"/>
  <c r="F524" i="2"/>
  <c r="F523" i="2"/>
  <c r="F522" i="2"/>
  <c r="F521" i="2"/>
  <c r="H520" i="2"/>
  <c r="G520" i="2"/>
  <c r="E520" i="2"/>
  <c r="F519" i="2"/>
  <c r="F518" i="2"/>
  <c r="F517" i="2"/>
  <c r="F516" i="2"/>
  <c r="H515" i="2"/>
  <c r="G515" i="2"/>
  <c r="E515" i="2"/>
  <c r="F514" i="2"/>
  <c r="F513" i="2"/>
  <c r="F512" i="2"/>
  <c r="F511" i="2"/>
  <c r="H510" i="2"/>
  <c r="G510" i="2"/>
  <c r="E510" i="2"/>
  <c r="F509" i="2"/>
  <c r="F508" i="2"/>
  <c r="F507" i="2"/>
  <c r="F506" i="2"/>
  <c r="H505" i="2"/>
  <c r="G505" i="2"/>
  <c r="E505" i="2"/>
  <c r="F504" i="2"/>
  <c r="F503" i="2"/>
  <c r="F502" i="2"/>
  <c r="F501" i="2"/>
  <c r="H500" i="2"/>
  <c r="G500" i="2"/>
  <c r="E500" i="2"/>
  <c r="F499" i="2"/>
  <c r="F498" i="2"/>
  <c r="F497" i="2"/>
  <c r="F496" i="2"/>
  <c r="H495" i="2"/>
  <c r="G495" i="2"/>
  <c r="E495" i="2"/>
  <c r="F494" i="2"/>
  <c r="F493" i="2"/>
  <c r="F492" i="2"/>
  <c r="F491" i="2"/>
  <c r="H490" i="2"/>
  <c r="G490" i="2"/>
  <c r="E490" i="2"/>
  <c r="F489" i="2"/>
  <c r="F488" i="2"/>
  <c r="F487" i="2"/>
  <c r="F486" i="2"/>
  <c r="H485" i="2"/>
  <c r="G485" i="2"/>
  <c r="E485" i="2"/>
  <c r="F484" i="2"/>
  <c r="F483" i="2"/>
  <c r="F482" i="2"/>
  <c r="F481" i="2"/>
  <c r="H480" i="2"/>
  <c r="G480" i="2"/>
  <c r="E480" i="2"/>
  <c r="F479" i="2"/>
  <c r="F478" i="2"/>
  <c r="F477" i="2"/>
  <c r="F476" i="2"/>
  <c r="H475" i="2"/>
  <c r="G475" i="2"/>
  <c r="E475" i="2"/>
  <c r="F474" i="2"/>
  <c r="F473" i="2"/>
  <c r="F472" i="2"/>
  <c r="F471" i="2"/>
  <c r="H470" i="2"/>
  <c r="G470" i="2"/>
  <c r="E470" i="2"/>
  <c r="F469" i="2"/>
  <c r="F468" i="2"/>
  <c r="F467" i="2"/>
  <c r="F466" i="2"/>
  <c r="H465" i="2"/>
  <c r="G465" i="2"/>
  <c r="E465" i="2"/>
  <c r="F464" i="2"/>
  <c r="F463" i="2"/>
  <c r="F462" i="2"/>
  <c r="F461" i="2"/>
  <c r="H460" i="2"/>
  <c r="G460" i="2"/>
  <c r="E460" i="2"/>
  <c r="F459" i="2"/>
  <c r="F458" i="2"/>
  <c r="F457" i="2"/>
  <c r="F456" i="2"/>
  <c r="H455" i="2"/>
  <c r="G455" i="2"/>
  <c r="E455" i="2"/>
  <c r="F454" i="2"/>
  <c r="F453" i="2"/>
  <c r="F452" i="2"/>
  <c r="F451" i="2"/>
  <c r="H450" i="2"/>
  <c r="G450" i="2"/>
  <c r="E450" i="2"/>
  <c r="F449" i="2"/>
  <c r="F448" i="2"/>
  <c r="F447" i="2"/>
  <c r="F446" i="2"/>
  <c r="H445" i="2"/>
  <c r="G445" i="2"/>
  <c r="E445" i="2"/>
  <c r="F444" i="2"/>
  <c r="F443" i="2"/>
  <c r="F442" i="2"/>
  <c r="F441" i="2"/>
  <c r="H440" i="2"/>
  <c r="G440" i="2"/>
  <c r="E440" i="2"/>
  <c r="F439" i="2"/>
  <c r="F438" i="2"/>
  <c r="F437" i="2"/>
  <c r="F436" i="2"/>
  <c r="H435" i="2"/>
  <c r="G435" i="2"/>
  <c r="E435" i="2"/>
  <c r="F434" i="2"/>
  <c r="F433" i="2"/>
  <c r="F432" i="2"/>
  <c r="F431" i="2"/>
  <c r="H430" i="2"/>
  <c r="G430" i="2"/>
  <c r="E430" i="2"/>
  <c r="F429" i="2"/>
  <c r="F428" i="2"/>
  <c r="F427" i="2"/>
  <c r="F426" i="2"/>
  <c r="H425" i="2"/>
  <c r="G425" i="2"/>
  <c r="E425" i="2"/>
  <c r="E620" i="2"/>
  <c r="G620" i="2"/>
  <c r="H620" i="2"/>
  <c r="I620" i="2"/>
  <c r="J620" i="2"/>
  <c r="K620" i="2"/>
  <c r="L620" i="2"/>
  <c r="M620" i="2"/>
  <c r="F621" i="2"/>
  <c r="F622" i="2"/>
  <c r="F623" i="2"/>
  <c r="F624" i="2"/>
  <c r="F749" i="2"/>
  <c r="F748" i="2"/>
  <c r="F747" i="2"/>
  <c r="F746" i="2"/>
  <c r="M745" i="2"/>
  <c r="L745" i="2"/>
  <c r="K745" i="2"/>
  <c r="J745" i="2"/>
  <c r="I745" i="2"/>
  <c r="H745" i="2"/>
  <c r="G745" i="2"/>
  <c r="E745" i="2"/>
  <c r="F744" i="2"/>
  <c r="F743" i="2"/>
  <c r="F742" i="2"/>
  <c r="F741" i="2"/>
  <c r="M740" i="2"/>
  <c r="L740" i="2"/>
  <c r="K740" i="2"/>
  <c r="J740" i="2"/>
  <c r="I740" i="2"/>
  <c r="H740" i="2"/>
  <c r="G740" i="2"/>
  <c r="E740" i="2"/>
  <c r="F739" i="2"/>
  <c r="F738" i="2"/>
  <c r="F737" i="2"/>
  <c r="F736" i="2"/>
  <c r="M735" i="2"/>
  <c r="L735" i="2"/>
  <c r="K735" i="2"/>
  <c r="J735" i="2"/>
  <c r="I735" i="2"/>
  <c r="H735" i="2"/>
  <c r="G735" i="2"/>
  <c r="E735" i="2"/>
  <c r="F734" i="2"/>
  <c r="F733" i="2"/>
  <c r="F732" i="2"/>
  <c r="F731" i="2"/>
  <c r="M730" i="2"/>
  <c r="L730" i="2"/>
  <c r="K730" i="2"/>
  <c r="J730" i="2"/>
  <c r="I730" i="2"/>
  <c r="H730" i="2"/>
  <c r="G730" i="2"/>
  <c r="E730" i="2"/>
  <c r="F729" i="2"/>
  <c r="F728" i="2"/>
  <c r="F727" i="2"/>
  <c r="F726" i="2"/>
  <c r="M725" i="2"/>
  <c r="L725" i="2"/>
  <c r="K725" i="2"/>
  <c r="J725" i="2"/>
  <c r="I725" i="2"/>
  <c r="H725" i="2"/>
  <c r="G725" i="2"/>
  <c r="E725" i="2"/>
  <c r="F724" i="2"/>
  <c r="F723" i="2"/>
  <c r="F722" i="2"/>
  <c r="F721" i="2"/>
  <c r="M720" i="2"/>
  <c r="L720" i="2"/>
  <c r="K720" i="2"/>
  <c r="J720" i="2"/>
  <c r="I720" i="2"/>
  <c r="H720" i="2"/>
  <c r="G720" i="2"/>
  <c r="E720" i="2"/>
  <c r="F719" i="2"/>
  <c r="F718" i="2"/>
  <c r="F717" i="2"/>
  <c r="F716" i="2"/>
  <c r="M715" i="2"/>
  <c r="L715" i="2"/>
  <c r="K715" i="2"/>
  <c r="J715" i="2"/>
  <c r="I715" i="2"/>
  <c r="H715" i="2"/>
  <c r="G715" i="2"/>
  <c r="E715" i="2"/>
  <c r="F714" i="2"/>
  <c r="F713" i="2"/>
  <c r="F712" i="2"/>
  <c r="F711" i="2"/>
  <c r="M710" i="2"/>
  <c r="L710" i="2"/>
  <c r="K710" i="2"/>
  <c r="J710" i="2"/>
  <c r="I710" i="2"/>
  <c r="H710" i="2"/>
  <c r="G710" i="2"/>
  <c r="E710" i="2"/>
  <c r="F709" i="2"/>
  <c r="F708" i="2"/>
  <c r="F707" i="2"/>
  <c r="F706" i="2"/>
  <c r="M705" i="2"/>
  <c r="L705" i="2"/>
  <c r="K705" i="2"/>
  <c r="J705" i="2"/>
  <c r="I705" i="2"/>
  <c r="H705" i="2"/>
  <c r="G705" i="2"/>
  <c r="E705" i="2"/>
  <c r="F704" i="2"/>
  <c r="F703" i="2"/>
  <c r="F702" i="2"/>
  <c r="F701" i="2"/>
  <c r="M700" i="2"/>
  <c r="L700" i="2"/>
  <c r="K700" i="2"/>
  <c r="J700" i="2"/>
  <c r="I700" i="2"/>
  <c r="H700" i="2"/>
  <c r="G700" i="2"/>
  <c r="E700" i="2"/>
  <c r="F699" i="2"/>
  <c r="F698" i="2"/>
  <c r="F697" i="2"/>
  <c r="F696" i="2"/>
  <c r="M695" i="2"/>
  <c r="L695" i="2"/>
  <c r="K695" i="2"/>
  <c r="J695" i="2"/>
  <c r="I695" i="2"/>
  <c r="H695" i="2"/>
  <c r="G695" i="2"/>
  <c r="E695" i="2"/>
  <c r="F694" i="2"/>
  <c r="F693" i="2"/>
  <c r="F692" i="2"/>
  <c r="F691" i="2"/>
  <c r="M690" i="2"/>
  <c r="L690" i="2"/>
  <c r="K690" i="2"/>
  <c r="J690" i="2"/>
  <c r="I690" i="2"/>
  <c r="H690" i="2"/>
  <c r="G690" i="2"/>
  <c r="E690" i="2"/>
  <c r="F689" i="2"/>
  <c r="F688" i="2"/>
  <c r="F687" i="2"/>
  <c r="F686" i="2"/>
  <c r="M685" i="2"/>
  <c r="L685" i="2"/>
  <c r="K685" i="2"/>
  <c r="J685" i="2"/>
  <c r="I685" i="2"/>
  <c r="H685" i="2"/>
  <c r="G685" i="2"/>
  <c r="E685" i="2"/>
  <c r="F684" i="2"/>
  <c r="F683" i="2"/>
  <c r="F682" i="2"/>
  <c r="F681" i="2"/>
  <c r="M680" i="2"/>
  <c r="L680" i="2"/>
  <c r="K680" i="2"/>
  <c r="J680" i="2"/>
  <c r="I680" i="2"/>
  <c r="H680" i="2"/>
  <c r="G680" i="2"/>
  <c r="E680" i="2"/>
  <c r="F679" i="2"/>
  <c r="F678" i="2"/>
  <c r="F677" i="2"/>
  <c r="F676" i="2"/>
  <c r="M675" i="2"/>
  <c r="L675" i="2"/>
  <c r="K675" i="2"/>
  <c r="J675" i="2"/>
  <c r="I675" i="2"/>
  <c r="H675" i="2"/>
  <c r="G675" i="2"/>
  <c r="E675" i="2"/>
  <c r="F674" i="2"/>
  <c r="F673" i="2"/>
  <c r="F672" i="2"/>
  <c r="F671" i="2"/>
  <c r="M670" i="2"/>
  <c r="L670" i="2"/>
  <c r="K670" i="2"/>
  <c r="J670" i="2"/>
  <c r="I670" i="2"/>
  <c r="H670" i="2"/>
  <c r="G670" i="2"/>
  <c r="E670" i="2"/>
  <c r="F669" i="2"/>
  <c r="F668" i="2"/>
  <c r="F667" i="2"/>
  <c r="F666" i="2"/>
  <c r="M665" i="2"/>
  <c r="L665" i="2"/>
  <c r="K665" i="2"/>
  <c r="J665" i="2"/>
  <c r="I665" i="2"/>
  <c r="H665" i="2"/>
  <c r="G665" i="2"/>
  <c r="E665" i="2"/>
  <c r="F664" i="2"/>
  <c r="F663" i="2"/>
  <c r="F662" i="2"/>
  <c r="F661" i="2"/>
  <c r="M660" i="2"/>
  <c r="L660" i="2"/>
  <c r="K660" i="2"/>
  <c r="J660" i="2"/>
  <c r="I660" i="2"/>
  <c r="H660" i="2"/>
  <c r="G660" i="2"/>
  <c r="E660" i="2"/>
  <c r="F659" i="2"/>
  <c r="F658" i="2"/>
  <c r="F657" i="2"/>
  <c r="F656" i="2"/>
  <c r="M655" i="2"/>
  <c r="L655" i="2"/>
  <c r="K655" i="2"/>
  <c r="J655" i="2"/>
  <c r="I655" i="2"/>
  <c r="H655" i="2"/>
  <c r="G655" i="2"/>
  <c r="E655" i="2"/>
  <c r="F654" i="2"/>
  <c r="F653" i="2"/>
  <c r="F652" i="2"/>
  <c r="F651" i="2"/>
  <c r="M650" i="2"/>
  <c r="L650" i="2"/>
  <c r="K650" i="2"/>
  <c r="J650" i="2"/>
  <c r="I650" i="2"/>
  <c r="H650" i="2"/>
  <c r="G650" i="2"/>
  <c r="E650" i="2"/>
  <c r="F204" i="2"/>
  <c r="F203" i="2"/>
  <c r="F202" i="2"/>
  <c r="F201" i="2"/>
  <c r="M200" i="2"/>
  <c r="L200" i="2"/>
  <c r="K200" i="2"/>
  <c r="J200" i="2"/>
  <c r="I200" i="2"/>
  <c r="H200" i="2"/>
  <c r="G200" i="2"/>
  <c r="E200" i="2"/>
  <c r="F199" i="2"/>
  <c r="F198" i="2"/>
  <c r="F197" i="2"/>
  <c r="F196" i="2"/>
  <c r="M195" i="2"/>
  <c r="L195" i="2"/>
  <c r="K195" i="2"/>
  <c r="J195" i="2"/>
  <c r="I195" i="2"/>
  <c r="H195" i="2"/>
  <c r="G195" i="2"/>
  <c r="E195" i="2"/>
  <c r="F194" i="2"/>
  <c r="F193" i="2"/>
  <c r="F192" i="2"/>
  <c r="F191" i="2"/>
  <c r="M190" i="2"/>
  <c r="L190" i="2"/>
  <c r="K190" i="2"/>
  <c r="J190" i="2"/>
  <c r="I190" i="2"/>
  <c r="H190" i="2"/>
  <c r="G190" i="2"/>
  <c r="E190" i="2"/>
  <c r="F189" i="2"/>
  <c r="F188" i="2"/>
  <c r="F187" i="2"/>
  <c r="F186" i="2"/>
  <c r="M185" i="2"/>
  <c r="L185" i="2"/>
  <c r="K185" i="2"/>
  <c r="J185" i="2"/>
  <c r="I185" i="2"/>
  <c r="H185" i="2"/>
  <c r="G185" i="2"/>
  <c r="E185" i="2"/>
  <c r="E206" i="2"/>
  <c r="G206" i="2"/>
  <c r="H206" i="2"/>
  <c r="I206" i="2"/>
  <c r="J206" i="2"/>
  <c r="K206" i="2"/>
  <c r="L206" i="2"/>
  <c r="M206" i="2"/>
  <c r="E207" i="2"/>
  <c r="G207" i="2"/>
  <c r="H207" i="2"/>
  <c r="I207" i="2"/>
  <c r="J207" i="2"/>
  <c r="K207" i="2"/>
  <c r="L207" i="2"/>
  <c r="M207" i="2"/>
  <c r="E208" i="2"/>
  <c r="G208" i="2"/>
  <c r="H208" i="2"/>
  <c r="I208" i="2"/>
  <c r="J208" i="2"/>
  <c r="K208" i="2"/>
  <c r="L208" i="2"/>
  <c r="M208" i="2"/>
  <c r="F184" i="2"/>
  <c r="F183" i="2"/>
  <c r="F182" i="2"/>
  <c r="F181" i="2"/>
  <c r="M180" i="2"/>
  <c r="L180" i="2"/>
  <c r="K180" i="2"/>
  <c r="J180" i="2"/>
  <c r="I180" i="2"/>
  <c r="H180" i="2"/>
  <c r="G180" i="2"/>
  <c r="E180" i="2"/>
  <c r="D28" i="27"/>
  <c r="D31" i="27"/>
  <c r="D18" i="27"/>
  <c r="D851" i="23"/>
  <c r="D850" i="23"/>
  <c r="D849" i="23"/>
  <c r="D848" i="23"/>
  <c r="K847" i="23"/>
  <c r="J847" i="23"/>
  <c r="I847" i="23"/>
  <c r="H847" i="23"/>
  <c r="G847" i="23"/>
  <c r="F847" i="23"/>
  <c r="E847" i="23"/>
  <c r="D175" i="23"/>
  <c r="D174" i="23"/>
  <c r="D173" i="23"/>
  <c r="D172" i="23"/>
  <c r="K171" i="23"/>
  <c r="J171" i="23"/>
  <c r="I171" i="23"/>
  <c r="H171" i="23"/>
  <c r="G171" i="23"/>
  <c r="F171" i="23"/>
  <c r="E171" i="23"/>
  <c r="D170" i="23"/>
  <c r="D169" i="23"/>
  <c r="D168" i="23"/>
  <c r="D167" i="23"/>
  <c r="K166" i="23"/>
  <c r="J166" i="23"/>
  <c r="I166" i="23"/>
  <c r="H166" i="23"/>
  <c r="G166" i="23"/>
  <c r="F166" i="23"/>
  <c r="E166" i="23"/>
  <c r="D165" i="23"/>
  <c r="D164" i="23"/>
  <c r="D163" i="23"/>
  <c r="D162" i="23"/>
  <c r="K161" i="23"/>
  <c r="J161" i="23"/>
  <c r="I161" i="23"/>
  <c r="H161" i="23"/>
  <c r="G161" i="23"/>
  <c r="F161" i="23"/>
  <c r="E161" i="23"/>
  <c r="H18" i="2"/>
  <c r="F179" i="2"/>
  <c r="F178" i="2"/>
  <c r="F177" i="2"/>
  <c r="F176" i="2"/>
  <c r="M175" i="2"/>
  <c r="L175" i="2"/>
  <c r="K175" i="2"/>
  <c r="J175" i="2"/>
  <c r="I175" i="2"/>
  <c r="H175" i="2"/>
  <c r="G175" i="2"/>
  <c r="E175" i="2"/>
  <c r="F635" i="2" l="1"/>
  <c r="F640" i="2"/>
  <c r="F645" i="2"/>
  <c r="D161" i="23"/>
  <c r="F565" i="2"/>
  <c r="F570" i="2"/>
  <c r="F575" i="2"/>
  <c r="F580" i="2"/>
  <c r="F595" i="2"/>
  <c r="F600" i="2"/>
  <c r="F605" i="2"/>
  <c r="F610" i="2"/>
  <c r="F625" i="2"/>
  <c r="F630" i="2"/>
  <c r="F670" i="2"/>
  <c r="F680" i="2"/>
  <c r="F685" i="2"/>
  <c r="F690" i="2"/>
  <c r="F695" i="2"/>
  <c r="F700" i="2"/>
  <c r="F725" i="2"/>
  <c r="F730" i="2"/>
  <c r="F195" i="2"/>
  <c r="F200" i="2"/>
  <c r="F650" i="2"/>
  <c r="F660" i="2"/>
  <c r="F665" i="2"/>
  <c r="F735" i="2"/>
  <c r="F715" i="2"/>
  <c r="F620" i="2"/>
  <c r="F705" i="2"/>
  <c r="F710" i="2"/>
  <c r="F720" i="2"/>
  <c r="F745" i="2"/>
  <c r="F655" i="2"/>
  <c r="F740" i="2"/>
  <c r="F675" i="2"/>
  <c r="F185" i="2"/>
  <c r="F180" i="2"/>
  <c r="F207" i="2"/>
  <c r="F190" i="2"/>
  <c r="F206" i="2"/>
  <c r="F208" i="2"/>
  <c r="D166" i="23"/>
  <c r="D171" i="23"/>
  <c r="D847" i="23"/>
  <c r="F175" i="2"/>
  <c r="H854" i="2" l="1"/>
  <c r="F880" i="2"/>
  <c r="F879" i="2"/>
  <c r="F878" i="2"/>
  <c r="F877" i="2"/>
  <c r="M876" i="2"/>
  <c r="L876" i="2"/>
  <c r="K876" i="2"/>
  <c r="J876" i="2"/>
  <c r="I876" i="2"/>
  <c r="H876" i="2"/>
  <c r="G876" i="2"/>
  <c r="E876" i="2"/>
  <c r="F174" i="2"/>
  <c r="F173" i="2"/>
  <c r="F172" i="2"/>
  <c r="F171" i="2"/>
  <c r="M170" i="2"/>
  <c r="L170" i="2"/>
  <c r="K170" i="2"/>
  <c r="J170" i="2"/>
  <c r="I170" i="2"/>
  <c r="H170" i="2"/>
  <c r="G170" i="2"/>
  <c r="E170" i="2"/>
  <c r="F169" i="2"/>
  <c r="F168" i="2"/>
  <c r="F167" i="2"/>
  <c r="F166" i="2"/>
  <c r="M165" i="2"/>
  <c r="L165" i="2"/>
  <c r="K165" i="2"/>
  <c r="J165" i="2"/>
  <c r="I165" i="2"/>
  <c r="H165" i="2"/>
  <c r="G165" i="2"/>
  <c r="E165" i="2"/>
  <c r="F165" i="2" l="1"/>
  <c r="F170" i="2"/>
  <c r="F876" i="2"/>
  <c r="H763" i="2"/>
  <c r="D160" i="23" l="1"/>
  <c r="D159" i="23"/>
  <c r="D158" i="23"/>
  <c r="D157" i="23"/>
  <c r="K156" i="23"/>
  <c r="J156" i="23"/>
  <c r="I156" i="23"/>
  <c r="H156" i="23"/>
  <c r="G156" i="23"/>
  <c r="F156" i="23"/>
  <c r="E156" i="23"/>
  <c r="D155" i="23"/>
  <c r="D154" i="23"/>
  <c r="D153" i="23"/>
  <c r="D152" i="23"/>
  <c r="K151" i="23"/>
  <c r="J151" i="23"/>
  <c r="I151" i="23"/>
  <c r="H151" i="23"/>
  <c r="G151" i="23"/>
  <c r="F151" i="23"/>
  <c r="E151" i="23"/>
  <c r="D150" i="23"/>
  <c r="D149" i="23"/>
  <c r="D148" i="23"/>
  <c r="D147" i="23"/>
  <c r="K146" i="23"/>
  <c r="J146" i="23"/>
  <c r="I146" i="23"/>
  <c r="H146" i="23"/>
  <c r="G146" i="23"/>
  <c r="F146" i="23"/>
  <c r="E146" i="23"/>
  <c r="D146" i="23" l="1"/>
  <c r="D156" i="23"/>
  <c r="D151" i="23"/>
  <c r="F164" i="2"/>
  <c r="F163" i="2"/>
  <c r="F162" i="2"/>
  <c r="F161" i="2"/>
  <c r="M160" i="2"/>
  <c r="L160" i="2"/>
  <c r="K160" i="2"/>
  <c r="J160" i="2"/>
  <c r="I160" i="2"/>
  <c r="H160" i="2"/>
  <c r="G160" i="2"/>
  <c r="E160" i="2"/>
  <c r="F159" i="2"/>
  <c r="F158" i="2"/>
  <c r="F157" i="2"/>
  <c r="F156" i="2"/>
  <c r="M155" i="2"/>
  <c r="L155" i="2"/>
  <c r="K155" i="2"/>
  <c r="J155" i="2"/>
  <c r="I155" i="2"/>
  <c r="H155" i="2"/>
  <c r="G155" i="2"/>
  <c r="E155" i="2"/>
  <c r="F154" i="2"/>
  <c r="F153" i="2"/>
  <c r="F152" i="2"/>
  <c r="F151" i="2"/>
  <c r="M150" i="2"/>
  <c r="L150" i="2"/>
  <c r="K150" i="2"/>
  <c r="J150" i="2"/>
  <c r="I150" i="2"/>
  <c r="H150" i="2"/>
  <c r="G150" i="2"/>
  <c r="E150" i="2"/>
  <c r="F155" i="2" l="1"/>
  <c r="F150" i="2"/>
  <c r="F160" i="2"/>
  <c r="D810" i="23"/>
  <c r="D809" i="23"/>
  <c r="D808" i="23"/>
  <c r="D807" i="23"/>
  <c r="K806" i="23"/>
  <c r="J806" i="23"/>
  <c r="I806" i="23"/>
  <c r="H806" i="23"/>
  <c r="G806" i="23"/>
  <c r="F806" i="23"/>
  <c r="E806" i="23"/>
  <c r="G17" i="2"/>
  <c r="G18" i="2"/>
  <c r="G16" i="2"/>
  <c r="D806" i="23" l="1"/>
  <c r="D145" i="23"/>
  <c r="D144" i="23"/>
  <c r="D143" i="23"/>
  <c r="D142" i="23"/>
  <c r="K141" i="23"/>
  <c r="J141" i="23"/>
  <c r="I141" i="23"/>
  <c r="H141" i="23"/>
  <c r="G141" i="23"/>
  <c r="F141" i="23"/>
  <c r="E141" i="23"/>
  <c r="D140" i="23"/>
  <c r="D139" i="23"/>
  <c r="D138" i="23"/>
  <c r="D137" i="23"/>
  <c r="K136" i="23"/>
  <c r="J136" i="23"/>
  <c r="I136" i="23"/>
  <c r="H136" i="23"/>
  <c r="G136" i="23"/>
  <c r="F136" i="23"/>
  <c r="E136" i="23"/>
  <c r="H17" i="2"/>
  <c r="H19" i="2"/>
  <c r="H16" i="2"/>
  <c r="F144" i="2"/>
  <c r="F143" i="2"/>
  <c r="F142" i="2"/>
  <c r="F141" i="2"/>
  <c r="M140" i="2"/>
  <c r="L140" i="2"/>
  <c r="K140" i="2"/>
  <c r="J140" i="2"/>
  <c r="I140" i="2"/>
  <c r="H140" i="2"/>
  <c r="G140" i="2"/>
  <c r="E140" i="2"/>
  <c r="M19" i="2"/>
  <c r="L19" i="2"/>
  <c r="K19" i="2"/>
  <c r="J19" i="2"/>
  <c r="E19" i="2"/>
  <c r="G19" i="2"/>
  <c r="I19" i="2"/>
  <c r="M18" i="2"/>
  <c r="M17" i="2"/>
  <c r="M16" i="2"/>
  <c r="L18" i="2"/>
  <c r="L17" i="2"/>
  <c r="L16" i="2"/>
  <c r="K18" i="2"/>
  <c r="K17" i="2"/>
  <c r="K16" i="2"/>
  <c r="J18" i="2"/>
  <c r="J17" i="2"/>
  <c r="J16" i="2"/>
  <c r="I18" i="2"/>
  <c r="I17" i="2"/>
  <c r="I16" i="2"/>
  <c r="E18" i="2"/>
  <c r="E17" i="2"/>
  <c r="E16" i="2"/>
  <c r="D141" i="23" l="1"/>
  <c r="F140" i="2"/>
  <c r="D136" i="23"/>
  <c r="F149" i="2"/>
  <c r="F148" i="2"/>
  <c r="F147" i="2"/>
  <c r="F146" i="2"/>
  <c r="M145" i="2"/>
  <c r="L145" i="2"/>
  <c r="K145" i="2"/>
  <c r="J145" i="2"/>
  <c r="I145" i="2"/>
  <c r="H145" i="2"/>
  <c r="G145" i="2"/>
  <c r="E145" i="2"/>
  <c r="F145" i="2" l="1"/>
  <c r="D210" i="23"/>
  <c r="F417" i="23" l="1"/>
  <c r="D825" i="23" l="1"/>
  <c r="D824" i="23"/>
  <c r="D823" i="23"/>
  <c r="D822" i="23"/>
  <c r="K821" i="23"/>
  <c r="J821" i="23"/>
  <c r="I821" i="23"/>
  <c r="H821" i="23"/>
  <c r="G821" i="23"/>
  <c r="F821" i="23"/>
  <c r="E821" i="23"/>
  <c r="H809" i="2"/>
  <c r="F850" i="2"/>
  <c r="F849" i="2"/>
  <c r="F848" i="2"/>
  <c r="F847" i="2"/>
  <c r="M846" i="2"/>
  <c r="L846" i="2"/>
  <c r="K846" i="2"/>
  <c r="J846" i="2"/>
  <c r="I846" i="2"/>
  <c r="H846" i="2"/>
  <c r="G846" i="2"/>
  <c r="E846" i="2"/>
  <c r="D821" i="23" l="1"/>
  <c r="F846" i="2"/>
  <c r="D783" i="23" l="1"/>
  <c r="D782" i="23"/>
  <c r="D781" i="23"/>
  <c r="D780" i="23"/>
  <c r="K779" i="23"/>
  <c r="J779" i="23"/>
  <c r="I779" i="23"/>
  <c r="H779" i="23"/>
  <c r="G779" i="23"/>
  <c r="F779" i="23"/>
  <c r="E779" i="23"/>
  <c r="D778" i="23"/>
  <c r="D777" i="23"/>
  <c r="D776" i="23"/>
  <c r="D775" i="23"/>
  <c r="K774" i="23"/>
  <c r="J774" i="23"/>
  <c r="I774" i="23"/>
  <c r="H774" i="23"/>
  <c r="G774" i="23"/>
  <c r="F774" i="23"/>
  <c r="E774" i="23"/>
  <c r="D773" i="23"/>
  <c r="D772" i="23"/>
  <c r="D771" i="23"/>
  <c r="D770" i="23"/>
  <c r="K769" i="23"/>
  <c r="J769" i="23"/>
  <c r="I769" i="23"/>
  <c r="H769" i="23"/>
  <c r="G769" i="23"/>
  <c r="F769" i="23"/>
  <c r="E769" i="23"/>
  <c r="D135" i="23"/>
  <c r="D134" i="23"/>
  <c r="D133" i="23"/>
  <c r="D132" i="23"/>
  <c r="K131" i="23"/>
  <c r="J131" i="23"/>
  <c r="I131" i="23"/>
  <c r="H131" i="23"/>
  <c r="G131" i="23"/>
  <c r="F131" i="23"/>
  <c r="E131" i="23"/>
  <c r="D779" i="23" l="1"/>
  <c r="D774" i="23"/>
  <c r="D769" i="23"/>
  <c r="D131" i="23"/>
  <c r="H901" i="2"/>
  <c r="H762" i="2" l="1"/>
  <c r="F799" i="2"/>
  <c r="F798" i="2"/>
  <c r="F797" i="2"/>
  <c r="F796" i="2"/>
  <c r="M795" i="2"/>
  <c r="L795" i="2"/>
  <c r="K795" i="2"/>
  <c r="J795" i="2"/>
  <c r="I795" i="2"/>
  <c r="H795" i="2"/>
  <c r="G795" i="2"/>
  <c r="E795" i="2"/>
  <c r="F794" i="2"/>
  <c r="F793" i="2"/>
  <c r="F792" i="2"/>
  <c r="F791" i="2"/>
  <c r="M790" i="2"/>
  <c r="L790" i="2"/>
  <c r="K790" i="2"/>
  <c r="J790" i="2"/>
  <c r="I790" i="2"/>
  <c r="H790" i="2"/>
  <c r="G790" i="2"/>
  <c r="E790" i="2"/>
  <c r="F139" i="2"/>
  <c r="F138" i="2"/>
  <c r="F137" i="2"/>
  <c r="F136" i="2"/>
  <c r="M135" i="2"/>
  <c r="L135" i="2"/>
  <c r="K135" i="2"/>
  <c r="J135" i="2"/>
  <c r="I135" i="2"/>
  <c r="H135" i="2"/>
  <c r="G135" i="2"/>
  <c r="E135" i="2"/>
  <c r="F790" i="2" l="1"/>
  <c r="F795" i="2"/>
  <c r="F135" i="2"/>
  <c r="H764" i="2"/>
  <c r="H761" i="2"/>
  <c r="F789" i="2"/>
  <c r="F788" i="2"/>
  <c r="F787" i="2"/>
  <c r="F786" i="2"/>
  <c r="M785" i="2"/>
  <c r="L785" i="2"/>
  <c r="K785" i="2"/>
  <c r="J785" i="2"/>
  <c r="I785" i="2"/>
  <c r="H785" i="2"/>
  <c r="G785" i="2"/>
  <c r="E785" i="2"/>
  <c r="F785" i="2" l="1"/>
  <c r="D820" i="23" l="1"/>
  <c r="D819" i="23"/>
  <c r="D818" i="23"/>
  <c r="D817" i="23"/>
  <c r="K816" i="23"/>
  <c r="J816" i="23"/>
  <c r="I816" i="23"/>
  <c r="H816" i="23"/>
  <c r="G816" i="23"/>
  <c r="F816" i="23"/>
  <c r="E816" i="23"/>
  <c r="D815" i="23"/>
  <c r="D814" i="23"/>
  <c r="D813" i="23"/>
  <c r="D812" i="23"/>
  <c r="K811" i="23"/>
  <c r="J811" i="23"/>
  <c r="I811" i="23"/>
  <c r="H811" i="23"/>
  <c r="G811" i="23"/>
  <c r="F811" i="23"/>
  <c r="E811" i="23"/>
  <c r="D768" i="23"/>
  <c r="D767" i="23"/>
  <c r="D766" i="23"/>
  <c r="D765" i="23"/>
  <c r="K764" i="23"/>
  <c r="J764" i="23"/>
  <c r="I764" i="23"/>
  <c r="H764" i="23"/>
  <c r="G764" i="23"/>
  <c r="F764" i="23"/>
  <c r="E764" i="23"/>
  <c r="F612" i="23"/>
  <c r="F607" i="23"/>
  <c r="F602" i="23"/>
  <c r="F597" i="23"/>
  <c r="F592" i="23"/>
  <c r="D616" i="23"/>
  <c r="D615" i="23"/>
  <c r="D614" i="23"/>
  <c r="K612" i="23"/>
  <c r="J612" i="23"/>
  <c r="I612" i="23"/>
  <c r="H612" i="23"/>
  <c r="G612" i="23"/>
  <c r="E612" i="23"/>
  <c r="D611" i="23"/>
  <c r="D610" i="23"/>
  <c r="D609" i="23"/>
  <c r="K607" i="23"/>
  <c r="J607" i="23"/>
  <c r="I607" i="23"/>
  <c r="H607" i="23"/>
  <c r="G607" i="23"/>
  <c r="E607" i="23"/>
  <c r="D606" i="23"/>
  <c r="D605" i="23"/>
  <c r="D604" i="23"/>
  <c r="K602" i="23"/>
  <c r="J602" i="23"/>
  <c r="I602" i="23"/>
  <c r="H602" i="23"/>
  <c r="G602" i="23"/>
  <c r="E602" i="23"/>
  <c r="D601" i="23"/>
  <c r="D600" i="23"/>
  <c r="D599" i="23"/>
  <c r="K597" i="23"/>
  <c r="J597" i="23"/>
  <c r="I597" i="23"/>
  <c r="H597" i="23"/>
  <c r="G597" i="23"/>
  <c r="E597" i="23"/>
  <c r="D596" i="23"/>
  <c r="D595" i="23"/>
  <c r="D594" i="23"/>
  <c r="K592" i="23"/>
  <c r="J592" i="23"/>
  <c r="I592" i="23"/>
  <c r="H592" i="23"/>
  <c r="G592" i="23"/>
  <c r="E592" i="23"/>
  <c r="D130" i="23"/>
  <c r="D129" i="23"/>
  <c r="D128" i="23"/>
  <c r="D127" i="23"/>
  <c r="K126" i="23"/>
  <c r="J126" i="23"/>
  <c r="I126" i="23"/>
  <c r="H126" i="23"/>
  <c r="G126" i="23"/>
  <c r="F126" i="23"/>
  <c r="E126" i="23"/>
  <c r="D125" i="23"/>
  <c r="D124" i="23"/>
  <c r="D123" i="23"/>
  <c r="D122" i="23"/>
  <c r="K121" i="23"/>
  <c r="J121" i="23"/>
  <c r="I121" i="23"/>
  <c r="H121" i="23"/>
  <c r="G121" i="23"/>
  <c r="F121" i="23"/>
  <c r="E121" i="23"/>
  <c r="D816" i="23" l="1"/>
  <c r="D811" i="23"/>
  <c r="D602" i="23"/>
  <c r="D764" i="23"/>
  <c r="D592" i="23"/>
  <c r="D612" i="23"/>
  <c r="D126" i="23"/>
  <c r="D597" i="23"/>
  <c r="D607" i="23"/>
  <c r="D121" i="23"/>
  <c r="H808" i="2" l="1"/>
  <c r="H807" i="2"/>
  <c r="F845" i="2"/>
  <c r="F844" i="2"/>
  <c r="F843" i="2"/>
  <c r="F842" i="2"/>
  <c r="M841" i="2"/>
  <c r="L841" i="2"/>
  <c r="K841" i="2"/>
  <c r="J841" i="2"/>
  <c r="I841" i="2"/>
  <c r="H841" i="2"/>
  <c r="G841" i="2"/>
  <c r="E841" i="2"/>
  <c r="F839" i="2"/>
  <c r="F840" i="2"/>
  <c r="F838" i="2"/>
  <c r="F837" i="2"/>
  <c r="M836" i="2"/>
  <c r="L836" i="2"/>
  <c r="K836" i="2"/>
  <c r="J836" i="2"/>
  <c r="I836" i="2"/>
  <c r="H836" i="2"/>
  <c r="G836" i="2"/>
  <c r="E836" i="2"/>
  <c r="F134" i="2"/>
  <c r="F133" i="2"/>
  <c r="F132" i="2"/>
  <c r="F131" i="2"/>
  <c r="M130" i="2"/>
  <c r="L130" i="2"/>
  <c r="K130" i="2"/>
  <c r="J130" i="2"/>
  <c r="I130" i="2"/>
  <c r="H130" i="2"/>
  <c r="G130" i="2"/>
  <c r="E130" i="2"/>
  <c r="F129" i="2"/>
  <c r="F128" i="2"/>
  <c r="F127" i="2"/>
  <c r="F126" i="2"/>
  <c r="M125" i="2"/>
  <c r="L125" i="2"/>
  <c r="K125" i="2"/>
  <c r="J125" i="2"/>
  <c r="I125" i="2"/>
  <c r="H125" i="2"/>
  <c r="G125" i="2"/>
  <c r="E125" i="2"/>
  <c r="F836" i="2" l="1"/>
  <c r="F841" i="2"/>
  <c r="F125" i="2"/>
  <c r="F130" i="2"/>
  <c r="F784" i="2"/>
  <c r="F783" i="2"/>
  <c r="F782" i="2"/>
  <c r="F781" i="2"/>
  <c r="M780" i="2"/>
  <c r="L780" i="2"/>
  <c r="K780" i="2"/>
  <c r="J780" i="2"/>
  <c r="I780" i="2"/>
  <c r="H780" i="2"/>
  <c r="G780" i="2"/>
  <c r="E780" i="2"/>
  <c r="F780" i="2" l="1"/>
  <c r="E853" i="23"/>
  <c r="F829" i="2"/>
  <c r="D805" i="23"/>
  <c r="D804" i="23"/>
  <c r="D803" i="23"/>
  <c r="D802" i="23"/>
  <c r="K801" i="23"/>
  <c r="J801" i="23"/>
  <c r="I801" i="23"/>
  <c r="H801" i="23"/>
  <c r="G801" i="23"/>
  <c r="F801" i="23"/>
  <c r="E801" i="23"/>
  <c r="D801" i="23" l="1"/>
  <c r="H914" i="2"/>
  <c r="I914" i="2"/>
  <c r="D763" i="23" l="1"/>
  <c r="D762" i="23"/>
  <c r="D761" i="23"/>
  <c r="D760" i="23"/>
  <c r="K759" i="23"/>
  <c r="J759" i="23"/>
  <c r="I759" i="23"/>
  <c r="H759" i="23"/>
  <c r="G759" i="23"/>
  <c r="F759" i="23"/>
  <c r="E759" i="23"/>
  <c r="D758" i="23"/>
  <c r="D757" i="23"/>
  <c r="D756" i="23"/>
  <c r="D755" i="23"/>
  <c r="K754" i="23"/>
  <c r="J754" i="23"/>
  <c r="I754" i="23"/>
  <c r="H754" i="23"/>
  <c r="G754" i="23"/>
  <c r="F754" i="23"/>
  <c r="E754" i="23"/>
  <c r="D753" i="23"/>
  <c r="D752" i="23"/>
  <c r="D751" i="23"/>
  <c r="D750" i="23"/>
  <c r="K749" i="23"/>
  <c r="J749" i="23"/>
  <c r="I749" i="23"/>
  <c r="H749" i="23"/>
  <c r="G749" i="23"/>
  <c r="F749" i="23"/>
  <c r="E749" i="23"/>
  <c r="D120" i="23"/>
  <c r="D119" i="23"/>
  <c r="D118" i="23"/>
  <c r="D117" i="23"/>
  <c r="K116" i="23"/>
  <c r="J116" i="23"/>
  <c r="I116" i="23"/>
  <c r="H116" i="23"/>
  <c r="G116" i="23"/>
  <c r="F116" i="23"/>
  <c r="E116" i="23"/>
  <c r="D115" i="23"/>
  <c r="D114" i="23"/>
  <c r="D113" i="23"/>
  <c r="D112" i="23"/>
  <c r="K111" i="23"/>
  <c r="J111" i="23"/>
  <c r="I111" i="23"/>
  <c r="H111" i="23"/>
  <c r="G111" i="23"/>
  <c r="F111" i="23"/>
  <c r="E111" i="23"/>
  <c r="D749" i="23" l="1"/>
  <c r="D754" i="23"/>
  <c r="D759" i="23"/>
  <c r="D111" i="23"/>
  <c r="D116" i="23"/>
  <c r="F779" i="2"/>
  <c r="F778" i="2"/>
  <c r="F777" i="2"/>
  <c r="F776" i="2"/>
  <c r="M775" i="2"/>
  <c r="L775" i="2"/>
  <c r="K775" i="2"/>
  <c r="J775" i="2"/>
  <c r="I775" i="2"/>
  <c r="H775" i="2"/>
  <c r="G775" i="2"/>
  <c r="E775" i="2"/>
  <c r="F774" i="2"/>
  <c r="F773" i="2"/>
  <c r="F772" i="2"/>
  <c r="F771" i="2"/>
  <c r="M770" i="2"/>
  <c r="L770" i="2"/>
  <c r="K770" i="2"/>
  <c r="J770" i="2"/>
  <c r="I770" i="2"/>
  <c r="H770" i="2"/>
  <c r="G770" i="2"/>
  <c r="E770" i="2"/>
  <c r="F770" i="2" l="1"/>
  <c r="F775" i="2"/>
  <c r="F769" i="2"/>
  <c r="F764" i="2" s="1"/>
  <c r="F768" i="2"/>
  <c r="F763" i="2" s="1"/>
  <c r="F767" i="2"/>
  <c r="F762" i="2" s="1"/>
  <c r="F766" i="2"/>
  <c r="F761" i="2" s="1"/>
  <c r="M765" i="2"/>
  <c r="L765" i="2"/>
  <c r="K765" i="2"/>
  <c r="J765" i="2"/>
  <c r="I765" i="2"/>
  <c r="H765" i="2"/>
  <c r="H760" i="2" s="1"/>
  <c r="G765" i="2"/>
  <c r="E765" i="2"/>
  <c r="M764" i="2"/>
  <c r="L764" i="2"/>
  <c r="K764" i="2"/>
  <c r="J764" i="2"/>
  <c r="I764" i="2"/>
  <c r="G764" i="2"/>
  <c r="E764" i="2"/>
  <c r="M763" i="2"/>
  <c r="L763" i="2"/>
  <c r="K763" i="2"/>
  <c r="J763" i="2"/>
  <c r="I763" i="2"/>
  <c r="G763" i="2"/>
  <c r="E763" i="2"/>
  <c r="M762" i="2"/>
  <c r="L762" i="2"/>
  <c r="K762" i="2"/>
  <c r="J762" i="2"/>
  <c r="I762" i="2"/>
  <c r="G762" i="2"/>
  <c r="E762" i="2"/>
  <c r="M761" i="2"/>
  <c r="L761" i="2"/>
  <c r="K761" i="2"/>
  <c r="J761" i="2"/>
  <c r="I761" i="2"/>
  <c r="G761" i="2"/>
  <c r="E761" i="2"/>
  <c r="K760" i="2" l="1"/>
  <c r="G760" i="2"/>
  <c r="J760" i="2"/>
  <c r="L760" i="2"/>
  <c r="I760" i="2"/>
  <c r="M760" i="2"/>
  <c r="E760" i="2"/>
  <c r="F765" i="2"/>
  <c r="F760" i="2" s="1"/>
  <c r="F124" i="2" l="1"/>
  <c r="F123" i="2"/>
  <c r="F122" i="2"/>
  <c r="F121" i="2"/>
  <c r="M120" i="2"/>
  <c r="L120" i="2"/>
  <c r="K120" i="2"/>
  <c r="J120" i="2"/>
  <c r="I120" i="2"/>
  <c r="H120" i="2"/>
  <c r="G120" i="2"/>
  <c r="E120" i="2"/>
  <c r="F119" i="2"/>
  <c r="F118" i="2"/>
  <c r="F117" i="2"/>
  <c r="F116" i="2"/>
  <c r="M115" i="2"/>
  <c r="L115" i="2"/>
  <c r="K115" i="2"/>
  <c r="J115" i="2"/>
  <c r="I115" i="2"/>
  <c r="H115" i="2"/>
  <c r="G115" i="2"/>
  <c r="E115" i="2"/>
  <c r="F115" i="2" l="1"/>
  <c r="F120" i="2"/>
  <c r="M967" i="2"/>
  <c r="M966" i="2"/>
  <c r="M965" i="2"/>
  <c r="M964" i="2"/>
  <c r="M963" i="2"/>
  <c r="M957" i="2"/>
  <c r="M952" i="2"/>
  <c r="M947" i="2"/>
  <c r="M942" i="2"/>
  <c r="M937" i="2"/>
  <c r="M932" i="2"/>
  <c r="M931" i="2"/>
  <c r="M930" i="2"/>
  <c r="M929" i="2"/>
  <c r="M928" i="2"/>
  <c r="M922" i="2"/>
  <c r="M917" i="2"/>
  <c r="M916" i="2"/>
  <c r="M915" i="2"/>
  <c r="M914" i="2"/>
  <c r="M913" i="2"/>
  <c r="L967" i="2"/>
  <c r="L966" i="2"/>
  <c r="L965" i="2"/>
  <c r="L964" i="2"/>
  <c r="L963" i="2"/>
  <c r="L957" i="2"/>
  <c r="L952" i="2"/>
  <c r="L947" i="2"/>
  <c r="L942" i="2"/>
  <c r="L937" i="2"/>
  <c r="L932" i="2"/>
  <c r="L931" i="2"/>
  <c r="L930" i="2"/>
  <c r="L929" i="2"/>
  <c r="L928" i="2"/>
  <c r="L922" i="2"/>
  <c r="L917" i="2"/>
  <c r="L916" i="2"/>
  <c r="L915" i="2"/>
  <c r="L914" i="2"/>
  <c r="L913" i="2"/>
  <c r="M901" i="2"/>
  <c r="M896" i="2" s="1"/>
  <c r="L901" i="2"/>
  <c r="L896" i="2" s="1"/>
  <c r="M900" i="2"/>
  <c r="M899" i="2"/>
  <c r="M898" i="2"/>
  <c r="M897" i="2"/>
  <c r="M891" i="2"/>
  <c r="M886" i="2"/>
  <c r="M881" i="2" s="1"/>
  <c r="L900" i="2"/>
  <c r="L899" i="2"/>
  <c r="L898" i="2"/>
  <c r="L897" i="2"/>
  <c r="L891" i="2"/>
  <c r="L886" i="2"/>
  <c r="L881" i="2" s="1"/>
  <c r="M885" i="2"/>
  <c r="M884" i="2"/>
  <c r="M883" i="2"/>
  <c r="M882" i="2"/>
  <c r="M871" i="2"/>
  <c r="M866" i="2"/>
  <c r="M861" i="2"/>
  <c r="M856" i="2"/>
  <c r="L885" i="2"/>
  <c r="L884" i="2"/>
  <c r="L883" i="2"/>
  <c r="L882" i="2"/>
  <c r="L871" i="2"/>
  <c r="L866" i="2"/>
  <c r="L861" i="2"/>
  <c r="L856" i="2"/>
  <c r="M855" i="2"/>
  <c r="M854" i="2"/>
  <c r="M853" i="2"/>
  <c r="M852" i="2"/>
  <c r="M831" i="2"/>
  <c r="M826" i="2"/>
  <c r="M821" i="2"/>
  <c r="M816" i="2"/>
  <c r="M811" i="2"/>
  <c r="M810" i="2"/>
  <c r="M809" i="2"/>
  <c r="M808" i="2"/>
  <c r="M807" i="2"/>
  <c r="L855" i="2"/>
  <c r="L854" i="2"/>
  <c r="L853" i="2"/>
  <c r="L852" i="2"/>
  <c r="L831" i="2"/>
  <c r="L826" i="2"/>
  <c r="L821" i="2"/>
  <c r="L816" i="2"/>
  <c r="L811" i="2"/>
  <c r="L810" i="2"/>
  <c r="L809" i="2"/>
  <c r="L808" i="2"/>
  <c r="L807" i="2"/>
  <c r="M755" i="2"/>
  <c r="M754" i="2"/>
  <c r="M753" i="2"/>
  <c r="M752" i="2"/>
  <c r="M751" i="2"/>
  <c r="M615" i="2"/>
  <c r="L755" i="2"/>
  <c r="L754" i="2"/>
  <c r="L753" i="2"/>
  <c r="L752" i="2"/>
  <c r="L751" i="2"/>
  <c r="L615" i="2"/>
  <c r="M590" i="2"/>
  <c r="M585" i="2"/>
  <c r="L590" i="2"/>
  <c r="L585" i="2"/>
  <c r="M560" i="2"/>
  <c r="M555" i="2"/>
  <c r="M550" i="2"/>
  <c r="M545" i="2"/>
  <c r="M540" i="2"/>
  <c r="L560" i="2"/>
  <c r="L555" i="2"/>
  <c r="L550" i="2"/>
  <c r="L545" i="2"/>
  <c r="L540" i="2"/>
  <c r="M535" i="2"/>
  <c r="M530" i="2"/>
  <c r="M525" i="2"/>
  <c r="L535" i="2"/>
  <c r="L530" i="2"/>
  <c r="L525" i="2"/>
  <c r="M520" i="2"/>
  <c r="M515" i="2"/>
  <c r="M510" i="2"/>
  <c r="L520" i="2"/>
  <c r="L515" i="2"/>
  <c r="L510" i="2"/>
  <c r="M505" i="2"/>
  <c r="M500" i="2"/>
  <c r="M495" i="2"/>
  <c r="M490" i="2"/>
  <c r="L505" i="2"/>
  <c r="L500" i="2"/>
  <c r="L495" i="2"/>
  <c r="L490" i="2"/>
  <c r="M485" i="2"/>
  <c r="L485" i="2"/>
  <c r="M480" i="2"/>
  <c r="M475" i="2"/>
  <c r="M470" i="2"/>
  <c r="M465" i="2"/>
  <c r="M460" i="2"/>
  <c r="M455" i="2"/>
  <c r="M450" i="2"/>
  <c r="L480" i="2"/>
  <c r="L475" i="2"/>
  <c r="L470" i="2"/>
  <c r="L465" i="2"/>
  <c r="L460" i="2"/>
  <c r="L455" i="2"/>
  <c r="L450" i="2"/>
  <c r="M445" i="2"/>
  <c r="M440" i="2"/>
  <c r="M435" i="2"/>
  <c r="M430" i="2"/>
  <c r="M425" i="2"/>
  <c r="M420" i="2"/>
  <c r="L445" i="2"/>
  <c r="L440" i="2"/>
  <c r="L435" i="2"/>
  <c r="L430" i="2"/>
  <c r="L425" i="2"/>
  <c r="L420" i="2"/>
  <c r="M415" i="2"/>
  <c r="M410" i="2"/>
  <c r="M405" i="2"/>
  <c r="M400" i="2"/>
  <c r="M395" i="2"/>
  <c r="M390" i="2"/>
  <c r="M385" i="2"/>
  <c r="M380" i="2"/>
  <c r="M375" i="2"/>
  <c r="M370" i="2"/>
  <c r="M365" i="2"/>
  <c r="M360" i="2"/>
  <c r="M355" i="2"/>
  <c r="M350" i="2"/>
  <c r="M345" i="2"/>
  <c r="M340" i="2"/>
  <c r="M335" i="2"/>
  <c r="M330" i="2"/>
  <c r="M325" i="2"/>
  <c r="L415" i="2"/>
  <c r="L410" i="2"/>
  <c r="L405" i="2"/>
  <c r="L400" i="2"/>
  <c r="L395" i="2"/>
  <c r="L390" i="2"/>
  <c r="L385" i="2"/>
  <c r="L380" i="2"/>
  <c r="L375" i="2"/>
  <c r="L370" i="2"/>
  <c r="L365" i="2"/>
  <c r="L360" i="2"/>
  <c r="L355" i="2"/>
  <c r="L350" i="2"/>
  <c r="L345" i="2"/>
  <c r="L340" i="2"/>
  <c r="L335" i="2"/>
  <c r="L330" i="2"/>
  <c r="L325" i="2"/>
  <c r="M320" i="2"/>
  <c r="M315" i="2"/>
  <c r="M310" i="2"/>
  <c r="M305" i="2"/>
  <c r="M300" i="2"/>
  <c r="M295" i="2"/>
  <c r="M290" i="2"/>
  <c r="M285" i="2"/>
  <c r="M280" i="2"/>
  <c r="M275" i="2"/>
  <c r="M270" i="2"/>
  <c r="M265" i="2"/>
  <c r="M260" i="2"/>
  <c r="M255" i="2"/>
  <c r="M250" i="2"/>
  <c r="M245" i="2"/>
  <c r="M240" i="2"/>
  <c r="M235" i="2"/>
  <c r="M230" i="2"/>
  <c r="M225" i="2"/>
  <c r="M220" i="2"/>
  <c r="M215" i="2"/>
  <c r="M210" i="2"/>
  <c r="L320" i="2"/>
  <c r="L315" i="2"/>
  <c r="L310" i="2"/>
  <c r="L305" i="2"/>
  <c r="L300" i="2"/>
  <c r="L295" i="2"/>
  <c r="L290" i="2"/>
  <c r="L285" i="2"/>
  <c r="L280" i="2"/>
  <c r="L275" i="2"/>
  <c r="L270" i="2"/>
  <c r="L265" i="2"/>
  <c r="L260" i="2"/>
  <c r="L255" i="2"/>
  <c r="L250" i="2"/>
  <c r="L245" i="2"/>
  <c r="L240" i="2"/>
  <c r="L235" i="2"/>
  <c r="L230" i="2"/>
  <c r="L225" i="2"/>
  <c r="L220" i="2"/>
  <c r="L215" i="2"/>
  <c r="L210" i="2"/>
  <c r="M209" i="2"/>
  <c r="M205" i="2" s="1"/>
  <c r="M110" i="2"/>
  <c r="M105" i="2"/>
  <c r="M100" i="2"/>
  <c r="M95" i="2"/>
  <c r="M90" i="2"/>
  <c r="M85" i="2"/>
  <c r="M80" i="2"/>
  <c r="M75" i="2"/>
  <c r="M70" i="2"/>
  <c r="M65" i="2"/>
  <c r="M60" i="2"/>
  <c r="M55" i="2"/>
  <c r="M50" i="2"/>
  <c r="M45" i="2"/>
  <c r="M40" i="2"/>
  <c r="M35" i="2"/>
  <c r="M30" i="2"/>
  <c r="M25" i="2"/>
  <c r="M20" i="2"/>
  <c r="L209" i="2"/>
  <c r="L205" i="2" s="1"/>
  <c r="L110" i="2"/>
  <c r="L105" i="2"/>
  <c r="L100" i="2"/>
  <c r="L95" i="2"/>
  <c r="L90" i="2"/>
  <c r="L85" i="2"/>
  <c r="L80" i="2"/>
  <c r="L75" i="2"/>
  <c r="L70" i="2"/>
  <c r="L65" i="2"/>
  <c r="L60" i="2"/>
  <c r="L55" i="2"/>
  <c r="L50" i="2"/>
  <c r="L45" i="2"/>
  <c r="L40" i="2"/>
  <c r="L35" i="2"/>
  <c r="L30" i="2"/>
  <c r="L25" i="2"/>
  <c r="L20" i="2"/>
  <c r="K913" i="23"/>
  <c r="K907" i="23"/>
  <c r="K902" i="23"/>
  <c r="K897" i="23"/>
  <c r="K892" i="23"/>
  <c r="K887" i="23"/>
  <c r="K882" i="23"/>
  <c r="J913" i="23"/>
  <c r="J907" i="23"/>
  <c r="J902" i="23"/>
  <c r="J897" i="23"/>
  <c r="J892" i="23"/>
  <c r="J887" i="23"/>
  <c r="J882" i="23"/>
  <c r="K876" i="23"/>
  <c r="K871" i="23"/>
  <c r="J876" i="23"/>
  <c r="J871" i="23"/>
  <c r="K864" i="23"/>
  <c r="K858" i="23"/>
  <c r="K853" i="23"/>
  <c r="J864" i="23"/>
  <c r="J858" i="23"/>
  <c r="J853" i="23"/>
  <c r="K842" i="23"/>
  <c r="K837" i="23"/>
  <c r="K832" i="23"/>
  <c r="K827" i="23"/>
  <c r="J842" i="23"/>
  <c r="J837" i="23"/>
  <c r="J832" i="23"/>
  <c r="J827" i="23"/>
  <c r="K796" i="23"/>
  <c r="K791" i="23"/>
  <c r="K786" i="23"/>
  <c r="J796" i="23"/>
  <c r="J791" i="23"/>
  <c r="J786" i="23"/>
  <c r="K743" i="23"/>
  <c r="J743" i="23"/>
  <c r="K587" i="23"/>
  <c r="J587" i="23"/>
  <c r="K582" i="23"/>
  <c r="K577" i="23"/>
  <c r="J582" i="23"/>
  <c r="J577" i="23"/>
  <c r="K572" i="23"/>
  <c r="J572" i="23"/>
  <c r="K567" i="23"/>
  <c r="K562" i="23"/>
  <c r="K557" i="23"/>
  <c r="J567" i="23"/>
  <c r="J562" i="23"/>
  <c r="J557" i="23"/>
  <c r="K552" i="23"/>
  <c r="K547" i="23"/>
  <c r="J552" i="23"/>
  <c r="J547" i="23"/>
  <c r="K542" i="23"/>
  <c r="K537" i="23"/>
  <c r="K532" i="23"/>
  <c r="K527" i="23"/>
  <c r="K522" i="23"/>
  <c r="K517" i="23"/>
  <c r="K512" i="23"/>
  <c r="J542" i="23"/>
  <c r="J537" i="23"/>
  <c r="J532" i="23"/>
  <c r="J527" i="23"/>
  <c r="J522" i="23"/>
  <c r="J517" i="23"/>
  <c r="J512" i="23"/>
  <c r="K507" i="23"/>
  <c r="K502" i="23"/>
  <c r="K497" i="23"/>
  <c r="J507" i="23"/>
  <c r="J502" i="23"/>
  <c r="J497" i="23"/>
  <c r="K492" i="23"/>
  <c r="K487" i="23"/>
  <c r="K482" i="23"/>
  <c r="J492" i="23"/>
  <c r="J487" i="23"/>
  <c r="J482" i="23"/>
  <c r="K477" i="23"/>
  <c r="K472" i="23"/>
  <c r="K467" i="23"/>
  <c r="K462" i="23"/>
  <c r="J477" i="23"/>
  <c r="J472" i="23"/>
  <c r="J467" i="23"/>
  <c r="J462" i="23"/>
  <c r="K457" i="23"/>
  <c r="J457" i="23"/>
  <c r="K452" i="23"/>
  <c r="K447" i="23"/>
  <c r="K442" i="23"/>
  <c r="K437" i="23"/>
  <c r="K432" i="23"/>
  <c r="K427" i="23"/>
  <c r="K422" i="23"/>
  <c r="J452" i="23"/>
  <c r="J447" i="23"/>
  <c r="J442" i="23"/>
  <c r="J437" i="23"/>
  <c r="J432" i="23"/>
  <c r="J427" i="23"/>
  <c r="J422" i="23"/>
  <c r="K417" i="23"/>
  <c r="K412" i="23"/>
  <c r="J417" i="23"/>
  <c r="J412" i="23"/>
  <c r="K407" i="23"/>
  <c r="K402" i="23"/>
  <c r="K397" i="23"/>
  <c r="K392" i="23"/>
  <c r="J407" i="23"/>
  <c r="J402" i="23"/>
  <c r="J397" i="23"/>
  <c r="J392" i="23"/>
  <c r="K387" i="23"/>
  <c r="K382" i="23"/>
  <c r="K377" i="23"/>
  <c r="K372" i="23"/>
  <c r="K367" i="23"/>
  <c r="K362" i="23"/>
  <c r="K357" i="23"/>
  <c r="K352" i="23"/>
  <c r="K347" i="23"/>
  <c r="K342" i="23"/>
  <c r="K337" i="23"/>
  <c r="K332" i="23"/>
  <c r="K327" i="23"/>
  <c r="K322" i="23"/>
  <c r="K317" i="23"/>
  <c r="K312" i="23"/>
  <c r="K307" i="23"/>
  <c r="K302" i="23"/>
  <c r="K297" i="23"/>
  <c r="K292" i="23"/>
  <c r="K287" i="23"/>
  <c r="K282" i="23"/>
  <c r="K277" i="23"/>
  <c r="K272" i="23"/>
  <c r="K267" i="23"/>
  <c r="K262" i="23"/>
  <c r="K257" i="23"/>
  <c r="K252" i="23"/>
  <c r="K247" i="23"/>
  <c r="K242" i="23"/>
  <c r="K237" i="23"/>
  <c r="K232" i="23"/>
  <c r="K227" i="23"/>
  <c r="K222" i="23"/>
  <c r="K217" i="23"/>
  <c r="K212" i="23"/>
  <c r="K207" i="23"/>
  <c r="K202" i="23"/>
  <c r="J387" i="23"/>
  <c r="J382" i="23"/>
  <c r="J377" i="23"/>
  <c r="J372" i="23"/>
  <c r="J367" i="23"/>
  <c r="J362" i="23"/>
  <c r="J357" i="23"/>
  <c r="J352" i="23"/>
  <c r="J347" i="23"/>
  <c r="J342" i="23"/>
  <c r="J337" i="23"/>
  <c r="J332" i="23"/>
  <c r="J327" i="23"/>
  <c r="J322" i="23"/>
  <c r="J317" i="23"/>
  <c r="J312" i="23"/>
  <c r="J307" i="23"/>
  <c r="J302" i="23"/>
  <c r="J297" i="23"/>
  <c r="J292" i="23"/>
  <c r="J287" i="23"/>
  <c r="J282" i="23"/>
  <c r="J277" i="23"/>
  <c r="J272" i="23"/>
  <c r="J267" i="23"/>
  <c r="J262" i="23"/>
  <c r="J257" i="23"/>
  <c r="J252" i="23"/>
  <c r="J247" i="23"/>
  <c r="J242" i="23"/>
  <c r="J237" i="23"/>
  <c r="J232" i="23"/>
  <c r="J227" i="23"/>
  <c r="J222" i="23"/>
  <c r="J217" i="23"/>
  <c r="J212" i="23"/>
  <c r="J207" i="23"/>
  <c r="J202" i="23"/>
  <c r="K106" i="23"/>
  <c r="K101" i="23"/>
  <c r="K96" i="23"/>
  <c r="K91" i="23"/>
  <c r="K86" i="23"/>
  <c r="K81" i="23"/>
  <c r="K76" i="23"/>
  <c r="K71" i="23"/>
  <c r="K66" i="23"/>
  <c r="K61" i="23"/>
  <c r="K56" i="23"/>
  <c r="K51" i="23"/>
  <c r="K46" i="23"/>
  <c r="K41" i="23"/>
  <c r="K36" i="23"/>
  <c r="K31" i="23"/>
  <c r="K26" i="23"/>
  <c r="K21" i="23"/>
  <c r="J106" i="23"/>
  <c r="J101" i="23"/>
  <c r="J96" i="23"/>
  <c r="J91" i="23"/>
  <c r="J86" i="23"/>
  <c r="J81" i="23"/>
  <c r="J76" i="23"/>
  <c r="J71" i="23"/>
  <c r="J66" i="23"/>
  <c r="J61" i="23"/>
  <c r="J56" i="23"/>
  <c r="J51" i="23"/>
  <c r="J46" i="23"/>
  <c r="J41" i="23"/>
  <c r="J36" i="23"/>
  <c r="J31" i="23"/>
  <c r="J26" i="23"/>
  <c r="J21" i="23"/>
  <c r="K16" i="23"/>
  <c r="J16" i="23"/>
  <c r="F835" i="2"/>
  <c r="F833" i="2"/>
  <c r="F832" i="2"/>
  <c r="K831" i="2"/>
  <c r="J831" i="2"/>
  <c r="I831" i="2"/>
  <c r="H831" i="2"/>
  <c r="G831" i="2"/>
  <c r="E831" i="2"/>
  <c r="F830" i="2"/>
  <c r="F828" i="2"/>
  <c r="F827" i="2"/>
  <c r="K826" i="2"/>
  <c r="J826" i="2"/>
  <c r="I826" i="2"/>
  <c r="H826" i="2"/>
  <c r="G826" i="2"/>
  <c r="E826" i="2"/>
  <c r="L976" i="2" l="1"/>
  <c r="I55" i="27" s="1"/>
  <c r="L801" i="2"/>
  <c r="I29" i="27" s="1"/>
  <c r="L804" i="2"/>
  <c r="I32" i="27" s="1"/>
  <c r="M976" i="2"/>
  <c r="J55" i="27" s="1"/>
  <c r="M801" i="2"/>
  <c r="J29" i="27" s="1"/>
  <c r="L851" i="2"/>
  <c r="M851" i="2"/>
  <c r="L907" i="2"/>
  <c r="I40" i="27" s="1"/>
  <c r="M803" i="2"/>
  <c r="J31" i="27" s="1"/>
  <c r="L927" i="2"/>
  <c r="M962" i="2"/>
  <c r="M804" i="2"/>
  <c r="J32" i="27" s="1"/>
  <c r="L803" i="2"/>
  <c r="I31" i="27" s="1"/>
  <c r="L908" i="2"/>
  <c r="I41" i="27" s="1"/>
  <c r="M909" i="2"/>
  <c r="J42" i="27" s="1"/>
  <c r="M975" i="2"/>
  <c r="J54" i="27" s="1"/>
  <c r="M907" i="2"/>
  <c r="J40" i="27" s="1"/>
  <c r="L974" i="2"/>
  <c r="I53" i="27" s="1"/>
  <c r="M912" i="2"/>
  <c r="M15" i="2"/>
  <c r="L806" i="2"/>
  <c r="L910" i="2"/>
  <c r="L802" i="2"/>
  <c r="I30" i="27" s="1"/>
  <c r="M802" i="2"/>
  <c r="J30" i="27" s="1"/>
  <c r="M806" i="2"/>
  <c r="M908" i="2"/>
  <c r="J41" i="27" s="1"/>
  <c r="L975" i="2"/>
  <c r="I54" i="27" s="1"/>
  <c r="L962" i="2"/>
  <c r="M974" i="2"/>
  <c r="J53" i="27" s="1"/>
  <c r="L15" i="2"/>
  <c r="L909" i="2"/>
  <c r="I42" i="27" s="1"/>
  <c r="M910" i="2"/>
  <c r="L912" i="2"/>
  <c r="M927" i="2"/>
  <c r="M973" i="2"/>
  <c r="J52" i="27" s="1"/>
  <c r="L973" i="2"/>
  <c r="I52" i="27" s="1"/>
  <c r="M750" i="2"/>
  <c r="L750" i="2"/>
  <c r="F831" i="2"/>
  <c r="F826" i="2"/>
  <c r="L981" i="2" l="1"/>
  <c r="I20" i="27" s="1"/>
  <c r="L800" i="2"/>
  <c r="I28" i="27" s="1"/>
  <c r="L972" i="2"/>
  <c r="I51" i="27" s="1"/>
  <c r="M906" i="2"/>
  <c r="J39" i="27" s="1"/>
  <c r="M981" i="2"/>
  <c r="J20" i="27" s="1"/>
  <c r="M978" i="2"/>
  <c r="J17" i="27" s="1"/>
  <c r="M800" i="2"/>
  <c r="J28" i="27" s="1"/>
  <c r="L906" i="2"/>
  <c r="I39" i="27" s="1"/>
  <c r="M972" i="2"/>
  <c r="J51" i="27" s="1"/>
  <c r="L978" i="2"/>
  <c r="I17" i="27" s="1"/>
  <c r="L980" i="2"/>
  <c r="I19" i="27" s="1"/>
  <c r="L979" i="2"/>
  <c r="I18" i="27" s="1"/>
  <c r="M979" i="2"/>
  <c r="J18" i="27" s="1"/>
  <c r="M980" i="2"/>
  <c r="J19" i="27" s="1"/>
  <c r="D862" i="23"/>
  <c r="D861" i="23"/>
  <c r="D860" i="23"/>
  <c r="D859" i="23"/>
  <c r="I858" i="23"/>
  <c r="H858" i="23"/>
  <c r="G858" i="23"/>
  <c r="F858" i="23"/>
  <c r="E858" i="23"/>
  <c r="D855" i="23"/>
  <c r="G884" i="2"/>
  <c r="G883" i="2"/>
  <c r="F895" i="2"/>
  <c r="F894" i="2"/>
  <c r="F893" i="2"/>
  <c r="F892" i="2"/>
  <c r="K891" i="2"/>
  <c r="J891" i="2"/>
  <c r="I891" i="2"/>
  <c r="H891" i="2"/>
  <c r="G891" i="2"/>
  <c r="E891" i="2"/>
  <c r="L977" i="2" l="1"/>
  <c r="I16" i="27" s="1"/>
  <c r="M977" i="2"/>
  <c r="J16" i="27" s="1"/>
  <c r="D858" i="23"/>
  <c r="F891" i="2"/>
  <c r="G886" i="2"/>
  <c r="G881" i="2" s="1"/>
  <c r="F888" i="2"/>
  <c r="F889" i="2"/>
  <c r="D466" i="23" l="1"/>
  <c r="D465" i="23"/>
  <c r="D461" i="23"/>
  <c r="D460" i="23"/>
  <c r="D456" i="23"/>
  <c r="D455" i="23"/>
  <c r="D451" i="23"/>
  <c r="D450" i="23"/>
  <c r="D446" i="23"/>
  <c r="D445" i="23"/>
  <c r="D441" i="23"/>
  <c r="D440" i="23"/>
  <c r="D436" i="23"/>
  <c r="D435" i="23"/>
  <c r="D431" i="23"/>
  <c r="D430" i="23"/>
  <c r="D426" i="23"/>
  <c r="D425" i="23"/>
  <c r="D421" i="23"/>
  <c r="D420" i="23"/>
  <c r="D911" i="23" l="1"/>
  <c r="D910" i="23"/>
  <c r="D909" i="23"/>
  <c r="D908" i="23"/>
  <c r="I907" i="23"/>
  <c r="H907" i="23"/>
  <c r="G907" i="23"/>
  <c r="F907" i="23"/>
  <c r="E907" i="23"/>
  <c r="D591" i="23"/>
  <c r="D590" i="23"/>
  <c r="D589" i="23"/>
  <c r="I587" i="23"/>
  <c r="H587" i="23"/>
  <c r="G587" i="23"/>
  <c r="F587" i="23"/>
  <c r="E587" i="23"/>
  <c r="D586" i="23"/>
  <c r="D585" i="23"/>
  <c r="D584" i="23"/>
  <c r="I582" i="23"/>
  <c r="H582" i="23"/>
  <c r="G582" i="23"/>
  <c r="F582" i="23"/>
  <c r="E582" i="23"/>
  <c r="D581" i="23"/>
  <c r="D580" i="23"/>
  <c r="D579" i="23"/>
  <c r="I577" i="23"/>
  <c r="H577" i="23"/>
  <c r="G577" i="23"/>
  <c r="F577" i="23"/>
  <c r="E577" i="23"/>
  <c r="D576" i="23"/>
  <c r="D575" i="23"/>
  <c r="D574" i="23"/>
  <c r="I572" i="23"/>
  <c r="H572" i="23"/>
  <c r="G572" i="23"/>
  <c r="F572" i="23"/>
  <c r="E572" i="23"/>
  <c r="D571" i="23"/>
  <c r="D570" i="23"/>
  <c r="D569" i="23"/>
  <c r="I567" i="23"/>
  <c r="H567" i="23"/>
  <c r="G567" i="23"/>
  <c r="F567" i="23"/>
  <c r="E567" i="23"/>
  <c r="D566" i="23"/>
  <c r="D565" i="23"/>
  <c r="D564" i="23"/>
  <c r="I562" i="23"/>
  <c r="H562" i="23"/>
  <c r="G562" i="23"/>
  <c r="F562" i="23"/>
  <c r="E562" i="23"/>
  <c r="D561" i="23"/>
  <c r="D560" i="23"/>
  <c r="D559" i="23"/>
  <c r="I557" i="23"/>
  <c r="H557" i="23"/>
  <c r="G557" i="23"/>
  <c r="F557" i="23"/>
  <c r="E557" i="23"/>
  <c r="D556" i="23"/>
  <c r="D555" i="23"/>
  <c r="D554" i="23"/>
  <c r="I552" i="23"/>
  <c r="H552" i="23"/>
  <c r="G552" i="23"/>
  <c r="F552" i="23"/>
  <c r="E552" i="23"/>
  <c r="D551" i="23"/>
  <c r="D550" i="23"/>
  <c r="D549" i="23"/>
  <c r="I547" i="23"/>
  <c r="H547" i="23"/>
  <c r="G547" i="23"/>
  <c r="F547" i="23"/>
  <c r="E547" i="23"/>
  <c r="D546" i="23"/>
  <c r="D545" i="23"/>
  <c r="D544" i="23"/>
  <c r="I542" i="23"/>
  <c r="H542" i="23"/>
  <c r="G542" i="23"/>
  <c r="F542" i="23"/>
  <c r="E542" i="23"/>
  <c r="D541" i="23"/>
  <c r="D540" i="23"/>
  <c r="D539" i="23"/>
  <c r="I537" i="23"/>
  <c r="H537" i="23"/>
  <c r="G537" i="23"/>
  <c r="F537" i="23"/>
  <c r="E537" i="23"/>
  <c r="D536" i="23"/>
  <c r="D535" i="23"/>
  <c r="D534" i="23"/>
  <c r="I532" i="23"/>
  <c r="H532" i="23"/>
  <c r="G532" i="23"/>
  <c r="F532" i="23"/>
  <c r="E532" i="23"/>
  <c r="D531" i="23"/>
  <c r="D530" i="23"/>
  <c r="D529" i="23"/>
  <c r="I527" i="23"/>
  <c r="H527" i="23"/>
  <c r="G527" i="23"/>
  <c r="F527" i="23"/>
  <c r="E527" i="23"/>
  <c r="D526" i="23"/>
  <c r="D525" i="23"/>
  <c r="D524" i="23"/>
  <c r="I522" i="23"/>
  <c r="H522" i="23"/>
  <c r="G522" i="23"/>
  <c r="F522" i="23"/>
  <c r="E522" i="23"/>
  <c r="D521" i="23"/>
  <c r="D520" i="23"/>
  <c r="D519" i="23"/>
  <c r="I517" i="23"/>
  <c r="H517" i="23"/>
  <c r="G517" i="23"/>
  <c r="F517" i="23"/>
  <c r="E517" i="23"/>
  <c r="D516" i="23"/>
  <c r="D515" i="23"/>
  <c r="D514" i="23"/>
  <c r="I512" i="23"/>
  <c r="H512" i="23"/>
  <c r="G512" i="23"/>
  <c r="F512" i="23"/>
  <c r="E512" i="23"/>
  <c r="D511" i="23"/>
  <c r="D510" i="23"/>
  <c r="D509" i="23"/>
  <c r="I507" i="23"/>
  <c r="H507" i="23"/>
  <c r="G507" i="23"/>
  <c r="F507" i="23"/>
  <c r="E507" i="23"/>
  <c r="D506" i="23"/>
  <c r="D505" i="23"/>
  <c r="D504" i="23"/>
  <c r="I502" i="23"/>
  <c r="H502" i="23"/>
  <c r="G502" i="23"/>
  <c r="F502" i="23"/>
  <c r="E502" i="23"/>
  <c r="D501" i="23"/>
  <c r="D500" i="23"/>
  <c r="D499" i="23"/>
  <c r="I497" i="23"/>
  <c r="H497" i="23"/>
  <c r="G497" i="23"/>
  <c r="F497" i="23"/>
  <c r="E497" i="23"/>
  <c r="D496" i="23"/>
  <c r="D495" i="23"/>
  <c r="D494" i="23"/>
  <c r="I492" i="23"/>
  <c r="H492" i="23"/>
  <c r="G492" i="23"/>
  <c r="F492" i="23"/>
  <c r="E492" i="23"/>
  <c r="D491" i="23"/>
  <c r="D490" i="23"/>
  <c r="D489" i="23"/>
  <c r="I487" i="23"/>
  <c r="H487" i="23"/>
  <c r="G487" i="23"/>
  <c r="F487" i="23"/>
  <c r="E487" i="23"/>
  <c r="D486" i="23"/>
  <c r="D485" i="23"/>
  <c r="D484" i="23"/>
  <c r="I482" i="23"/>
  <c r="H482" i="23"/>
  <c r="G482" i="23"/>
  <c r="F482" i="23"/>
  <c r="E482" i="23"/>
  <c r="D481" i="23"/>
  <c r="D480" i="23"/>
  <c r="D479" i="23"/>
  <c r="I477" i="23"/>
  <c r="H477" i="23"/>
  <c r="G477" i="23"/>
  <c r="F477" i="23"/>
  <c r="E477" i="23"/>
  <c r="D476" i="23"/>
  <c r="D475" i="23"/>
  <c r="D474" i="23"/>
  <c r="I472" i="23"/>
  <c r="H472" i="23"/>
  <c r="G472" i="23"/>
  <c r="F472" i="23"/>
  <c r="E472" i="23"/>
  <c r="D471" i="23"/>
  <c r="D470" i="23"/>
  <c r="D469" i="23"/>
  <c r="I467" i="23"/>
  <c r="H467" i="23"/>
  <c r="G467" i="23"/>
  <c r="F467" i="23"/>
  <c r="E467" i="23"/>
  <c r="D464" i="23"/>
  <c r="I462" i="23"/>
  <c r="H462" i="23"/>
  <c r="G462" i="23"/>
  <c r="F462" i="23"/>
  <c r="E462" i="23"/>
  <c r="D459" i="23"/>
  <c r="I457" i="23"/>
  <c r="H457" i="23"/>
  <c r="G457" i="23"/>
  <c r="F457" i="23"/>
  <c r="E457" i="23"/>
  <c r="D454" i="23"/>
  <c r="I452" i="23"/>
  <c r="H452" i="23"/>
  <c r="G452" i="23"/>
  <c r="F452" i="23"/>
  <c r="E452" i="23"/>
  <c r="D449" i="23"/>
  <c r="I447" i="23"/>
  <c r="H447" i="23"/>
  <c r="G447" i="23"/>
  <c r="F447" i="23"/>
  <c r="E447" i="23"/>
  <c r="D444" i="23"/>
  <c r="I442" i="23"/>
  <c r="H442" i="23"/>
  <c r="G442" i="23"/>
  <c r="F442" i="23"/>
  <c r="E442" i="23"/>
  <c r="D439" i="23"/>
  <c r="I437" i="23"/>
  <c r="H437" i="23"/>
  <c r="G437" i="23"/>
  <c r="F437" i="23"/>
  <c r="E437" i="23"/>
  <c r="D434" i="23"/>
  <c r="I432" i="23"/>
  <c r="H432" i="23"/>
  <c r="G432" i="23"/>
  <c r="F432" i="23"/>
  <c r="E432" i="23"/>
  <c r="D429" i="23"/>
  <c r="I427" i="23"/>
  <c r="H427" i="23"/>
  <c r="G427" i="23"/>
  <c r="F427" i="23"/>
  <c r="E427" i="23"/>
  <c r="D424" i="23"/>
  <c r="I422" i="23"/>
  <c r="H422" i="23"/>
  <c r="G422" i="23"/>
  <c r="F422" i="23"/>
  <c r="E422" i="23"/>
  <c r="D419" i="23"/>
  <c r="I417" i="23"/>
  <c r="H417" i="23"/>
  <c r="G417" i="23"/>
  <c r="E417" i="23"/>
  <c r="D416" i="23"/>
  <c r="D415" i="23"/>
  <c r="D414" i="23"/>
  <c r="I412" i="23"/>
  <c r="H412" i="23"/>
  <c r="G412" i="23"/>
  <c r="F412" i="23"/>
  <c r="E412" i="23"/>
  <c r="D110" i="23"/>
  <c r="D109" i="23"/>
  <c r="D108" i="23"/>
  <c r="D107" i="23"/>
  <c r="I106" i="23"/>
  <c r="H106" i="23"/>
  <c r="G106" i="23"/>
  <c r="F106" i="23"/>
  <c r="E106" i="23"/>
  <c r="D472" i="23" l="1"/>
  <c r="D527" i="23"/>
  <c r="D537" i="23"/>
  <c r="D542" i="23"/>
  <c r="D572" i="23"/>
  <c r="D577" i="23"/>
  <c r="D907" i="23"/>
  <c r="D477" i="23"/>
  <c r="D522" i="23"/>
  <c r="D497" i="23"/>
  <c r="D507" i="23"/>
  <c r="D567" i="23"/>
  <c r="D432" i="23"/>
  <c r="D417" i="23"/>
  <c r="D427" i="23"/>
  <c r="D482" i="23"/>
  <c r="D492" i="23"/>
  <c r="D512" i="23"/>
  <c r="D517" i="23"/>
  <c r="D532" i="23"/>
  <c r="D552" i="23"/>
  <c r="D547" i="23"/>
  <c r="D587" i="23"/>
  <c r="D502" i="23"/>
  <c r="D557" i="23"/>
  <c r="D562" i="23"/>
  <c r="D582" i="23"/>
  <c r="D422" i="23"/>
  <c r="D452" i="23"/>
  <c r="D457" i="23"/>
  <c r="D487" i="23"/>
  <c r="D106" i="23"/>
  <c r="D447" i="23"/>
  <c r="D412" i="23"/>
  <c r="D437" i="23"/>
  <c r="D442" i="23"/>
  <c r="D462" i="23"/>
  <c r="D467" i="23"/>
  <c r="F619" i="2"/>
  <c r="F618" i="2"/>
  <c r="F617" i="2"/>
  <c r="F616" i="2"/>
  <c r="K615" i="2"/>
  <c r="J615" i="2"/>
  <c r="I615" i="2"/>
  <c r="H615" i="2"/>
  <c r="G615" i="2"/>
  <c r="E615" i="2"/>
  <c r="F594" i="2"/>
  <c r="F593" i="2"/>
  <c r="F592" i="2"/>
  <c r="F591" i="2"/>
  <c r="K590" i="2"/>
  <c r="J590" i="2"/>
  <c r="I590" i="2"/>
  <c r="H590" i="2"/>
  <c r="G590" i="2"/>
  <c r="E590" i="2"/>
  <c r="F589" i="2"/>
  <c r="F588" i="2"/>
  <c r="F587" i="2"/>
  <c r="F586" i="2"/>
  <c r="K585" i="2"/>
  <c r="J585" i="2"/>
  <c r="I585" i="2"/>
  <c r="H585" i="2"/>
  <c r="G585" i="2"/>
  <c r="E585" i="2"/>
  <c r="F564" i="2"/>
  <c r="F563" i="2"/>
  <c r="F562" i="2"/>
  <c r="F561" i="2"/>
  <c r="K560" i="2"/>
  <c r="J560" i="2"/>
  <c r="I560" i="2"/>
  <c r="H560" i="2"/>
  <c r="G560" i="2"/>
  <c r="E560" i="2"/>
  <c r="F559" i="2"/>
  <c r="F558" i="2"/>
  <c r="F557" i="2"/>
  <c r="F556" i="2"/>
  <c r="K555" i="2"/>
  <c r="J555" i="2"/>
  <c r="I555" i="2"/>
  <c r="H555" i="2"/>
  <c r="G555" i="2"/>
  <c r="E555" i="2"/>
  <c r="F554" i="2"/>
  <c r="F553" i="2"/>
  <c r="F552" i="2"/>
  <c r="F551" i="2"/>
  <c r="K550" i="2"/>
  <c r="J550" i="2"/>
  <c r="I550" i="2"/>
  <c r="H550" i="2"/>
  <c r="G550" i="2"/>
  <c r="E550" i="2"/>
  <c r="F549" i="2"/>
  <c r="F548" i="2"/>
  <c r="F547" i="2"/>
  <c r="F546" i="2"/>
  <c r="K545" i="2"/>
  <c r="J545" i="2"/>
  <c r="I545" i="2"/>
  <c r="H545" i="2"/>
  <c r="G545" i="2"/>
  <c r="E545" i="2"/>
  <c r="K540" i="2"/>
  <c r="J540" i="2"/>
  <c r="I540" i="2"/>
  <c r="K535" i="2"/>
  <c r="J535" i="2"/>
  <c r="I535" i="2"/>
  <c r="K530" i="2"/>
  <c r="J530" i="2"/>
  <c r="I530" i="2"/>
  <c r="K525" i="2"/>
  <c r="J525" i="2"/>
  <c r="I525" i="2"/>
  <c r="K520" i="2"/>
  <c r="J520" i="2"/>
  <c r="I520" i="2"/>
  <c r="K515" i="2"/>
  <c r="J515" i="2"/>
  <c r="I515" i="2"/>
  <c r="K510" i="2"/>
  <c r="J510" i="2"/>
  <c r="I510" i="2"/>
  <c r="K505" i="2"/>
  <c r="J505" i="2"/>
  <c r="I505" i="2"/>
  <c r="K500" i="2"/>
  <c r="J500" i="2"/>
  <c r="I500" i="2"/>
  <c r="F500" i="2" s="1"/>
  <c r="K495" i="2"/>
  <c r="J495" i="2"/>
  <c r="I495" i="2"/>
  <c r="K490" i="2"/>
  <c r="J490" i="2"/>
  <c r="I490" i="2"/>
  <c r="K485" i="2"/>
  <c r="J485" i="2"/>
  <c r="I485" i="2"/>
  <c r="K480" i="2"/>
  <c r="J480" i="2"/>
  <c r="I480" i="2"/>
  <c r="F480" i="2" s="1"/>
  <c r="K475" i="2"/>
  <c r="J475" i="2"/>
  <c r="I475" i="2"/>
  <c r="K470" i="2"/>
  <c r="J470" i="2"/>
  <c r="I470" i="2"/>
  <c r="K465" i="2"/>
  <c r="J465" i="2"/>
  <c r="I465" i="2"/>
  <c r="K460" i="2"/>
  <c r="J460" i="2"/>
  <c r="I460" i="2"/>
  <c r="F460" i="2" s="1"/>
  <c r="K455" i="2"/>
  <c r="J455" i="2"/>
  <c r="I455" i="2"/>
  <c r="K450" i="2"/>
  <c r="J450" i="2"/>
  <c r="I450" i="2"/>
  <c r="K445" i="2"/>
  <c r="J445" i="2"/>
  <c r="I445" i="2"/>
  <c r="E751" i="2"/>
  <c r="G751" i="2"/>
  <c r="H751" i="2"/>
  <c r="I751" i="2"/>
  <c r="J751" i="2"/>
  <c r="K751" i="2"/>
  <c r="E752" i="2"/>
  <c r="G752" i="2"/>
  <c r="H752" i="2"/>
  <c r="I752" i="2"/>
  <c r="J752" i="2"/>
  <c r="K752" i="2"/>
  <c r="E753" i="2"/>
  <c r="G753" i="2"/>
  <c r="H753" i="2"/>
  <c r="H803" i="2" s="1"/>
  <c r="E31" i="27" s="1"/>
  <c r="I753" i="2"/>
  <c r="J753" i="2"/>
  <c r="K753" i="2"/>
  <c r="K440" i="2"/>
  <c r="J440" i="2"/>
  <c r="I440" i="2"/>
  <c r="K435" i="2"/>
  <c r="J435" i="2"/>
  <c r="I435" i="2"/>
  <c r="K430" i="2"/>
  <c r="J430" i="2"/>
  <c r="I430" i="2"/>
  <c r="F430" i="2" s="1"/>
  <c r="K425" i="2"/>
  <c r="J425" i="2"/>
  <c r="I425" i="2"/>
  <c r="F424" i="2"/>
  <c r="F423" i="2"/>
  <c r="F422" i="2"/>
  <c r="F421" i="2"/>
  <c r="K420" i="2"/>
  <c r="J420" i="2"/>
  <c r="I420" i="2"/>
  <c r="H420" i="2"/>
  <c r="G420" i="2"/>
  <c r="E420" i="2"/>
  <c r="F520" i="2" l="1"/>
  <c r="F540" i="2"/>
  <c r="F455" i="2"/>
  <c r="F435" i="2"/>
  <c r="F445" i="2"/>
  <c r="F465" i="2"/>
  <c r="F485" i="2"/>
  <c r="F505" i="2"/>
  <c r="F525" i="2"/>
  <c r="F475" i="2"/>
  <c r="F495" i="2"/>
  <c r="F515" i="2"/>
  <c r="F535" i="2"/>
  <c r="F425" i="2"/>
  <c r="F440" i="2"/>
  <c r="F450" i="2"/>
  <c r="F470" i="2"/>
  <c r="F490" i="2"/>
  <c r="F510" i="2"/>
  <c r="F530" i="2"/>
  <c r="F560" i="2"/>
  <c r="F545" i="2"/>
  <c r="F585" i="2"/>
  <c r="F550" i="2"/>
  <c r="F615" i="2"/>
  <c r="F555" i="2"/>
  <c r="F590" i="2"/>
  <c r="F420" i="2"/>
  <c r="H928" i="2"/>
  <c r="H929" i="2"/>
  <c r="H930" i="2"/>
  <c r="F961" i="2"/>
  <c r="F960" i="2"/>
  <c r="F959" i="2"/>
  <c r="F958" i="2"/>
  <c r="K957" i="2"/>
  <c r="J957" i="2"/>
  <c r="I957" i="2"/>
  <c r="H957" i="2"/>
  <c r="G957" i="2"/>
  <c r="E957" i="2"/>
  <c r="H915" i="2"/>
  <c r="F114" i="2"/>
  <c r="F113" i="2"/>
  <c r="F112" i="2"/>
  <c r="F111" i="2"/>
  <c r="K110" i="2"/>
  <c r="J110" i="2"/>
  <c r="I110" i="2"/>
  <c r="H110" i="2"/>
  <c r="G110" i="2"/>
  <c r="E110" i="2"/>
  <c r="F957" i="2" l="1"/>
  <c r="F110" i="2"/>
  <c r="D880" i="23"/>
  <c r="D879" i="23"/>
  <c r="D878" i="23"/>
  <c r="D877" i="23"/>
  <c r="I876" i="23"/>
  <c r="H876" i="23"/>
  <c r="G876" i="23"/>
  <c r="F876" i="23"/>
  <c r="E876" i="23"/>
  <c r="D876" i="23" l="1"/>
  <c r="F920" i="2"/>
  <c r="G914" i="2"/>
  <c r="G915" i="2"/>
  <c r="F924" i="2"/>
  <c r="F926" i="2"/>
  <c r="F925" i="2"/>
  <c r="F923" i="2"/>
  <c r="K922" i="2"/>
  <c r="J922" i="2"/>
  <c r="I922" i="2"/>
  <c r="H922" i="2"/>
  <c r="G922" i="2"/>
  <c r="E922" i="2"/>
  <c r="F922" i="2" l="1"/>
  <c r="D411" i="23"/>
  <c r="D410" i="23"/>
  <c r="D409" i="23"/>
  <c r="I407" i="23"/>
  <c r="H407" i="23"/>
  <c r="G407" i="23"/>
  <c r="F407" i="23"/>
  <c r="E407" i="23"/>
  <c r="D105" i="23"/>
  <c r="D104" i="23"/>
  <c r="D103" i="23"/>
  <c r="D102" i="23"/>
  <c r="I101" i="23"/>
  <c r="H101" i="23"/>
  <c r="G101" i="23"/>
  <c r="F101" i="23"/>
  <c r="E101" i="23"/>
  <c r="E31" i="23"/>
  <c r="D407" i="23" l="1"/>
  <c r="D101" i="23"/>
  <c r="D906" i="23" l="1"/>
  <c r="D905" i="23"/>
  <c r="D904" i="23"/>
  <c r="D903" i="23"/>
  <c r="I902" i="23"/>
  <c r="H902" i="23"/>
  <c r="G902" i="23"/>
  <c r="F902" i="23"/>
  <c r="E902" i="23"/>
  <c r="D902" i="23" l="1"/>
  <c r="G930" i="2"/>
  <c r="F956" i="2"/>
  <c r="F955" i="2"/>
  <c r="F954" i="2"/>
  <c r="F953" i="2"/>
  <c r="K952" i="2"/>
  <c r="J952" i="2"/>
  <c r="I952" i="2"/>
  <c r="H952" i="2"/>
  <c r="G952" i="2"/>
  <c r="E952" i="2"/>
  <c r="F952" i="2" l="1"/>
  <c r="F109" i="2"/>
  <c r="F108" i="2"/>
  <c r="F107" i="2"/>
  <c r="F106" i="2"/>
  <c r="K105" i="2"/>
  <c r="J105" i="2"/>
  <c r="I105" i="2"/>
  <c r="H105" i="2"/>
  <c r="G105" i="2"/>
  <c r="E105" i="2"/>
  <c r="F105" i="2" l="1"/>
  <c r="F419" i="2"/>
  <c r="F418" i="2"/>
  <c r="F417" i="2"/>
  <c r="F416" i="2"/>
  <c r="K415" i="2"/>
  <c r="J415" i="2"/>
  <c r="I415" i="2"/>
  <c r="H415" i="2"/>
  <c r="G415" i="2"/>
  <c r="E415" i="2"/>
  <c r="F415" i="2" l="1"/>
  <c r="D406" i="23"/>
  <c r="D405" i="23"/>
  <c r="D404" i="23"/>
  <c r="I402" i="23"/>
  <c r="H402" i="23"/>
  <c r="G402" i="23"/>
  <c r="F402" i="23"/>
  <c r="E402" i="23"/>
  <c r="F104" i="2"/>
  <c r="F103" i="2"/>
  <c r="F102" i="2"/>
  <c r="F101" i="2"/>
  <c r="K100" i="2"/>
  <c r="J100" i="2"/>
  <c r="I100" i="2"/>
  <c r="H100" i="2"/>
  <c r="G100" i="2"/>
  <c r="E100" i="2"/>
  <c r="F99" i="2"/>
  <c r="F98" i="2"/>
  <c r="F97" i="2"/>
  <c r="F96" i="2"/>
  <c r="K95" i="2"/>
  <c r="J95" i="2"/>
  <c r="I95" i="2"/>
  <c r="H95" i="2"/>
  <c r="G95" i="2"/>
  <c r="E95" i="2"/>
  <c r="F94" i="2"/>
  <c r="F93" i="2"/>
  <c r="F92" i="2"/>
  <c r="F91" i="2"/>
  <c r="K90" i="2"/>
  <c r="J90" i="2"/>
  <c r="I90" i="2"/>
  <c r="H90" i="2"/>
  <c r="G90" i="2"/>
  <c r="E90" i="2"/>
  <c r="D402" i="23" l="1"/>
  <c r="F100" i="2"/>
  <c r="F90" i="2"/>
  <c r="F95" i="2"/>
  <c r="D100" i="23"/>
  <c r="D99" i="23"/>
  <c r="D98" i="23"/>
  <c r="D97" i="23"/>
  <c r="I96" i="23"/>
  <c r="H96" i="23"/>
  <c r="G96" i="23"/>
  <c r="F96" i="23"/>
  <c r="E96" i="23"/>
  <c r="D95" i="23"/>
  <c r="D94" i="23"/>
  <c r="D93" i="23"/>
  <c r="D92" i="23"/>
  <c r="I91" i="23"/>
  <c r="H91" i="23"/>
  <c r="G91" i="23"/>
  <c r="F91" i="23"/>
  <c r="E91" i="23"/>
  <c r="D90" i="23"/>
  <c r="D89" i="23"/>
  <c r="D88" i="23"/>
  <c r="D87" i="23"/>
  <c r="I86" i="23"/>
  <c r="H86" i="23"/>
  <c r="G86" i="23"/>
  <c r="F86" i="23"/>
  <c r="E86" i="23"/>
  <c r="E202" i="23"/>
  <c r="F202" i="23"/>
  <c r="G202" i="23"/>
  <c r="H202" i="23"/>
  <c r="I202" i="23"/>
  <c r="D203" i="23"/>
  <c r="D204" i="23"/>
  <c r="D86" i="23" l="1"/>
  <c r="D202" i="23"/>
  <c r="D91" i="23"/>
  <c r="D96" i="23"/>
  <c r="F414" i="2"/>
  <c r="F413" i="2"/>
  <c r="F412" i="2"/>
  <c r="F411" i="2"/>
  <c r="K410" i="2"/>
  <c r="J410" i="2"/>
  <c r="I410" i="2"/>
  <c r="H410" i="2"/>
  <c r="G410" i="2"/>
  <c r="E410" i="2"/>
  <c r="F410" i="2" l="1"/>
  <c r="D398" i="23"/>
  <c r="D400" i="23"/>
  <c r="D395" i="23"/>
  <c r="D390" i="23"/>
  <c r="D401" i="23" l="1"/>
  <c r="D399" i="23"/>
  <c r="I397" i="23"/>
  <c r="H397" i="23"/>
  <c r="G397" i="23"/>
  <c r="F397" i="23"/>
  <c r="E397" i="23"/>
  <c r="D396" i="23"/>
  <c r="D394" i="23"/>
  <c r="I392" i="23"/>
  <c r="H392" i="23"/>
  <c r="G392" i="23"/>
  <c r="F392" i="23"/>
  <c r="E392" i="23"/>
  <c r="D391" i="23"/>
  <c r="D389" i="23"/>
  <c r="I387" i="23"/>
  <c r="H387" i="23"/>
  <c r="G387" i="23"/>
  <c r="F387" i="23"/>
  <c r="E387" i="23"/>
  <c r="D392" i="23" l="1"/>
  <c r="D397" i="23"/>
  <c r="D387" i="23"/>
  <c r="F409" i="2"/>
  <c r="F408" i="2"/>
  <c r="F407" i="2"/>
  <c r="F406" i="2"/>
  <c r="K405" i="2"/>
  <c r="J405" i="2"/>
  <c r="I405" i="2"/>
  <c r="H405" i="2"/>
  <c r="G405" i="2"/>
  <c r="E405" i="2"/>
  <c r="F404" i="2"/>
  <c r="F403" i="2"/>
  <c r="F402" i="2"/>
  <c r="F401" i="2"/>
  <c r="K400" i="2"/>
  <c r="J400" i="2"/>
  <c r="I400" i="2"/>
  <c r="H400" i="2"/>
  <c r="G400" i="2"/>
  <c r="E400" i="2"/>
  <c r="F399" i="2"/>
  <c r="F398" i="2"/>
  <c r="F397" i="2"/>
  <c r="F396" i="2"/>
  <c r="K395" i="2"/>
  <c r="J395" i="2"/>
  <c r="I395" i="2"/>
  <c r="H395" i="2"/>
  <c r="G395" i="2"/>
  <c r="E395" i="2"/>
  <c r="F400" i="2" l="1"/>
  <c r="F405" i="2"/>
  <c r="F395" i="2"/>
  <c r="G345" i="2" l="1"/>
  <c r="F389" i="2" l="1"/>
  <c r="F388" i="2"/>
  <c r="F387" i="2"/>
  <c r="F386" i="2"/>
  <c r="K385" i="2"/>
  <c r="J385" i="2"/>
  <c r="I385" i="2"/>
  <c r="H385" i="2"/>
  <c r="G385" i="2"/>
  <c r="E385" i="2"/>
  <c r="F384" i="2"/>
  <c r="F383" i="2"/>
  <c r="F382" i="2"/>
  <c r="F381" i="2"/>
  <c r="K380" i="2"/>
  <c r="J380" i="2"/>
  <c r="I380" i="2"/>
  <c r="H380" i="2"/>
  <c r="G380" i="2"/>
  <c r="E380" i="2"/>
  <c r="F379" i="2"/>
  <c r="F378" i="2"/>
  <c r="F377" i="2"/>
  <c r="F376" i="2"/>
  <c r="K375" i="2"/>
  <c r="J375" i="2"/>
  <c r="I375" i="2"/>
  <c r="H375" i="2"/>
  <c r="G375" i="2"/>
  <c r="E375" i="2"/>
  <c r="F374" i="2"/>
  <c r="F373" i="2"/>
  <c r="F372" i="2"/>
  <c r="F371" i="2"/>
  <c r="K370" i="2"/>
  <c r="J370" i="2"/>
  <c r="I370" i="2"/>
  <c r="H370" i="2"/>
  <c r="G370" i="2"/>
  <c r="E370" i="2"/>
  <c r="F369" i="2"/>
  <c r="F368" i="2"/>
  <c r="F367" i="2"/>
  <c r="F366" i="2"/>
  <c r="K365" i="2"/>
  <c r="J365" i="2"/>
  <c r="I365" i="2"/>
  <c r="H365" i="2"/>
  <c r="G365" i="2"/>
  <c r="E365" i="2"/>
  <c r="F364" i="2"/>
  <c r="F363" i="2"/>
  <c r="F362" i="2"/>
  <c r="F361" i="2"/>
  <c r="K360" i="2"/>
  <c r="J360" i="2"/>
  <c r="I360" i="2"/>
  <c r="H360" i="2"/>
  <c r="G360" i="2"/>
  <c r="E360" i="2"/>
  <c r="F359" i="2"/>
  <c r="F358" i="2"/>
  <c r="F357" i="2"/>
  <c r="F356" i="2"/>
  <c r="K355" i="2"/>
  <c r="J355" i="2"/>
  <c r="I355" i="2"/>
  <c r="H355" i="2"/>
  <c r="G355" i="2"/>
  <c r="E355" i="2"/>
  <c r="F354" i="2"/>
  <c r="F353" i="2"/>
  <c r="F352" i="2"/>
  <c r="F351" i="2"/>
  <c r="K350" i="2"/>
  <c r="J350" i="2"/>
  <c r="I350" i="2"/>
  <c r="H350" i="2"/>
  <c r="G350" i="2"/>
  <c r="E350" i="2"/>
  <c r="F349" i="2"/>
  <c r="F348" i="2"/>
  <c r="F347" i="2"/>
  <c r="F346" i="2"/>
  <c r="K345" i="2"/>
  <c r="J345" i="2"/>
  <c r="I345" i="2"/>
  <c r="H345" i="2"/>
  <c r="E345" i="2"/>
  <c r="F344" i="2"/>
  <c r="F343" i="2"/>
  <c r="F342" i="2"/>
  <c r="F341" i="2"/>
  <c r="K340" i="2"/>
  <c r="J340" i="2"/>
  <c r="I340" i="2"/>
  <c r="H340" i="2"/>
  <c r="G340" i="2"/>
  <c r="E340" i="2"/>
  <c r="F339" i="2"/>
  <c r="F338" i="2"/>
  <c r="F337" i="2"/>
  <c r="F336" i="2"/>
  <c r="K335" i="2"/>
  <c r="J335" i="2"/>
  <c r="I335" i="2"/>
  <c r="H335" i="2"/>
  <c r="G335" i="2"/>
  <c r="E335" i="2"/>
  <c r="F334" i="2"/>
  <c r="F333" i="2"/>
  <c r="F332" i="2"/>
  <c r="F331" i="2"/>
  <c r="K330" i="2"/>
  <c r="J330" i="2"/>
  <c r="I330" i="2"/>
  <c r="H330" i="2"/>
  <c r="G330" i="2"/>
  <c r="E330" i="2"/>
  <c r="F329" i="2"/>
  <c r="F328" i="2"/>
  <c r="F327" i="2"/>
  <c r="F326" i="2"/>
  <c r="K325" i="2"/>
  <c r="J325" i="2"/>
  <c r="I325" i="2"/>
  <c r="H325" i="2"/>
  <c r="G325" i="2"/>
  <c r="E325" i="2"/>
  <c r="F324" i="2"/>
  <c r="F323" i="2"/>
  <c r="F322" i="2"/>
  <c r="F321" i="2"/>
  <c r="K320" i="2"/>
  <c r="J320" i="2"/>
  <c r="I320" i="2"/>
  <c r="H320" i="2"/>
  <c r="G320" i="2"/>
  <c r="E320" i="2"/>
  <c r="F319" i="2"/>
  <c r="F318" i="2"/>
  <c r="F317" i="2"/>
  <c r="F316" i="2"/>
  <c r="K315" i="2"/>
  <c r="J315" i="2"/>
  <c r="I315" i="2"/>
  <c r="H315" i="2"/>
  <c r="G315" i="2"/>
  <c r="E315" i="2"/>
  <c r="F314" i="2"/>
  <c r="F313" i="2"/>
  <c r="F312" i="2"/>
  <c r="F311" i="2"/>
  <c r="K310" i="2"/>
  <c r="J310" i="2"/>
  <c r="I310" i="2"/>
  <c r="H310" i="2"/>
  <c r="G310" i="2"/>
  <c r="E310" i="2"/>
  <c r="F309" i="2"/>
  <c r="F308" i="2"/>
  <c r="F307" i="2"/>
  <c r="F306" i="2"/>
  <c r="K305" i="2"/>
  <c r="J305" i="2"/>
  <c r="I305" i="2"/>
  <c r="H305" i="2"/>
  <c r="G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G290" i="2"/>
  <c r="E290" i="2"/>
  <c r="F289" i="2"/>
  <c r="F288" i="2"/>
  <c r="F287" i="2"/>
  <c r="F286" i="2"/>
  <c r="K285" i="2"/>
  <c r="J285" i="2"/>
  <c r="I285" i="2"/>
  <c r="H285" i="2"/>
  <c r="G285" i="2"/>
  <c r="E285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G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4" i="2"/>
  <c r="F243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9" i="2"/>
  <c r="F228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320" i="2" l="1"/>
  <c r="F325" i="2"/>
  <c r="F360" i="2"/>
  <c r="F380" i="2"/>
  <c r="F230" i="2"/>
  <c r="F235" i="2"/>
  <c r="F255" i="2"/>
  <c r="F345" i="2"/>
  <c r="F340" i="2"/>
  <c r="F270" i="2"/>
  <c r="F275" i="2"/>
  <c r="F315" i="2"/>
  <c r="F265" i="2"/>
  <c r="F290" i="2"/>
  <c r="F335" i="2"/>
  <c r="F365" i="2"/>
  <c r="F385" i="2"/>
  <c r="F285" i="2"/>
  <c r="F305" i="2"/>
  <c r="F225" i="2"/>
  <c r="F300" i="2"/>
  <c r="F370" i="2"/>
  <c r="F250" i="2"/>
  <c r="F375" i="2"/>
  <c r="F355" i="2"/>
  <c r="F350" i="2"/>
  <c r="F330" i="2"/>
  <c r="F310" i="2"/>
  <c r="F295" i="2"/>
  <c r="F280" i="2"/>
  <c r="F260" i="2"/>
  <c r="F245" i="2"/>
  <c r="F240" i="2"/>
  <c r="F220" i="2"/>
  <c r="D85" i="23"/>
  <c r="D84" i="23"/>
  <c r="D83" i="23"/>
  <c r="D82" i="23"/>
  <c r="I81" i="23"/>
  <c r="H81" i="23"/>
  <c r="G81" i="23"/>
  <c r="F81" i="23"/>
  <c r="E81" i="23"/>
  <c r="F89" i="2"/>
  <c r="F88" i="2"/>
  <c r="F87" i="2"/>
  <c r="F86" i="2"/>
  <c r="K85" i="2"/>
  <c r="J85" i="2"/>
  <c r="I85" i="2"/>
  <c r="H85" i="2"/>
  <c r="G85" i="2"/>
  <c r="E85" i="2"/>
  <c r="F85" i="2" l="1"/>
  <c r="D81" i="23"/>
  <c r="G802" i="2"/>
  <c r="D30" i="27" s="1"/>
  <c r="E209" i="2"/>
  <c r="E205" i="2" s="1"/>
  <c r="G209" i="2"/>
  <c r="G205" i="2" s="1"/>
  <c r="H209" i="2"/>
  <c r="H205" i="2" s="1"/>
  <c r="I209" i="2"/>
  <c r="I205" i="2" s="1"/>
  <c r="J209" i="2"/>
  <c r="J205" i="2" s="1"/>
  <c r="K209" i="2"/>
  <c r="K205" i="2" s="1"/>
  <c r="I802" i="2"/>
  <c r="F30" i="27" s="1"/>
  <c r="H801" i="2"/>
  <c r="E29" i="27" s="1"/>
  <c r="F84" i="2"/>
  <c r="F83" i="2"/>
  <c r="F82" i="2"/>
  <c r="F81" i="2"/>
  <c r="K80" i="2"/>
  <c r="J80" i="2"/>
  <c r="I80" i="2"/>
  <c r="H80" i="2"/>
  <c r="G80" i="2"/>
  <c r="E80" i="2"/>
  <c r="D80" i="23"/>
  <c r="D79" i="23"/>
  <c r="D78" i="23"/>
  <c r="D77" i="23"/>
  <c r="E76" i="23"/>
  <c r="I76" i="23"/>
  <c r="H76" i="23"/>
  <c r="G76" i="23"/>
  <c r="F76" i="23"/>
  <c r="F205" i="2" l="1"/>
  <c r="H802" i="2"/>
  <c r="E30" i="27" s="1"/>
  <c r="D76" i="23"/>
  <c r="F209" i="2"/>
  <c r="F80" i="2"/>
  <c r="D386" i="23"/>
  <c r="D385" i="23"/>
  <c r="D384" i="23"/>
  <c r="D383" i="23"/>
  <c r="I382" i="23"/>
  <c r="H382" i="23"/>
  <c r="G382" i="23"/>
  <c r="F382" i="23"/>
  <c r="E382" i="23"/>
  <c r="D75" i="23"/>
  <c r="D74" i="23"/>
  <c r="D73" i="23"/>
  <c r="D72" i="23"/>
  <c r="I71" i="23"/>
  <c r="H71" i="23"/>
  <c r="G71" i="23"/>
  <c r="F71" i="23"/>
  <c r="E71" i="23"/>
  <c r="D70" i="23"/>
  <c r="D69" i="23"/>
  <c r="D68" i="23"/>
  <c r="D67" i="23"/>
  <c r="I66" i="23"/>
  <c r="H66" i="23"/>
  <c r="G66" i="23"/>
  <c r="F66" i="23"/>
  <c r="E66" i="23"/>
  <c r="D65" i="23"/>
  <c r="D64" i="23"/>
  <c r="D63" i="23"/>
  <c r="D62" i="23"/>
  <c r="I61" i="23"/>
  <c r="H61" i="23"/>
  <c r="G61" i="23"/>
  <c r="F61" i="23"/>
  <c r="E61" i="23"/>
  <c r="D60" i="23"/>
  <c r="D59" i="23"/>
  <c r="D58" i="23"/>
  <c r="D57" i="23"/>
  <c r="I56" i="23"/>
  <c r="H56" i="23"/>
  <c r="G56" i="23"/>
  <c r="F56" i="23"/>
  <c r="E56" i="23"/>
  <c r="D205" i="23"/>
  <c r="D55" i="23"/>
  <c r="D54" i="23"/>
  <c r="D53" i="23"/>
  <c r="D52" i="23"/>
  <c r="I51" i="23"/>
  <c r="H51" i="23"/>
  <c r="G51" i="23"/>
  <c r="F51" i="23"/>
  <c r="E51" i="23"/>
  <c r="D50" i="23"/>
  <c r="D49" i="23"/>
  <c r="D48" i="23"/>
  <c r="D47" i="23"/>
  <c r="I46" i="23"/>
  <c r="H46" i="23"/>
  <c r="G46" i="23"/>
  <c r="F46" i="23"/>
  <c r="E46" i="23"/>
  <c r="D45" i="23"/>
  <c r="D44" i="23"/>
  <c r="D43" i="23"/>
  <c r="D42" i="23"/>
  <c r="I41" i="23"/>
  <c r="H41" i="23"/>
  <c r="G41" i="23"/>
  <c r="F41" i="23"/>
  <c r="E41" i="23"/>
  <c r="G25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F54" i="2"/>
  <c r="F53" i="2"/>
  <c r="F52" i="2"/>
  <c r="F51" i="2"/>
  <c r="K50" i="2"/>
  <c r="J50" i="2"/>
  <c r="I50" i="2"/>
  <c r="H50" i="2"/>
  <c r="G50" i="2"/>
  <c r="E50" i="2"/>
  <c r="F49" i="2"/>
  <c r="F48" i="2"/>
  <c r="F47" i="2"/>
  <c r="F46" i="2"/>
  <c r="K45" i="2"/>
  <c r="J45" i="2"/>
  <c r="I45" i="2"/>
  <c r="H45" i="2"/>
  <c r="G45" i="2"/>
  <c r="E45" i="2"/>
  <c r="E883" i="2"/>
  <c r="E884" i="2"/>
  <c r="E885" i="2"/>
  <c r="E882" i="2"/>
  <c r="H882" i="2"/>
  <c r="I882" i="2"/>
  <c r="J882" i="2"/>
  <c r="K882" i="2"/>
  <c r="H883" i="2"/>
  <c r="I883" i="2"/>
  <c r="J883" i="2"/>
  <c r="K883" i="2"/>
  <c r="H884" i="2"/>
  <c r="I884" i="2"/>
  <c r="J884" i="2"/>
  <c r="K884" i="2"/>
  <c r="H885" i="2"/>
  <c r="I885" i="2"/>
  <c r="J885" i="2"/>
  <c r="K885" i="2"/>
  <c r="G885" i="2"/>
  <c r="G882" i="2"/>
  <c r="E853" i="2"/>
  <c r="E854" i="2"/>
  <c r="E855" i="2"/>
  <c r="E852" i="2"/>
  <c r="H852" i="2"/>
  <c r="I852" i="2"/>
  <c r="J852" i="2"/>
  <c r="K852" i="2"/>
  <c r="H853" i="2"/>
  <c r="I853" i="2"/>
  <c r="J853" i="2"/>
  <c r="K853" i="2"/>
  <c r="I854" i="2"/>
  <c r="J854" i="2"/>
  <c r="K854" i="2"/>
  <c r="H855" i="2"/>
  <c r="I855" i="2"/>
  <c r="J855" i="2"/>
  <c r="K855" i="2"/>
  <c r="G853" i="2"/>
  <c r="G854" i="2"/>
  <c r="G855" i="2"/>
  <c r="G852" i="2"/>
  <c r="E808" i="2"/>
  <c r="E809" i="2"/>
  <c r="E810" i="2"/>
  <c r="E807" i="2"/>
  <c r="F823" i="2"/>
  <c r="F824" i="2"/>
  <c r="G808" i="2"/>
  <c r="I808" i="2"/>
  <c r="J808" i="2"/>
  <c r="K808" i="2"/>
  <c r="G809" i="2"/>
  <c r="I809" i="2"/>
  <c r="J809" i="2"/>
  <c r="K809" i="2"/>
  <c r="G810" i="2"/>
  <c r="H810" i="2"/>
  <c r="I810" i="2"/>
  <c r="J810" i="2"/>
  <c r="K810" i="2"/>
  <c r="I807" i="2"/>
  <c r="J807" i="2"/>
  <c r="K807" i="2"/>
  <c r="G807" i="2"/>
  <c r="F394" i="2"/>
  <c r="F393" i="2"/>
  <c r="F392" i="2"/>
  <c r="F391" i="2"/>
  <c r="K390" i="2"/>
  <c r="J390" i="2"/>
  <c r="I390" i="2"/>
  <c r="H390" i="2"/>
  <c r="G390" i="2"/>
  <c r="E390" i="2"/>
  <c r="F43" i="2"/>
  <c r="G928" i="2"/>
  <c r="I928" i="2"/>
  <c r="J928" i="2"/>
  <c r="K928" i="2"/>
  <c r="G929" i="2"/>
  <c r="I929" i="2"/>
  <c r="J929" i="2"/>
  <c r="K929" i="2"/>
  <c r="I930" i="2"/>
  <c r="J930" i="2"/>
  <c r="K930" i="2"/>
  <c r="G931" i="2"/>
  <c r="H931" i="2"/>
  <c r="I931" i="2"/>
  <c r="J931" i="2"/>
  <c r="K931" i="2"/>
  <c r="F951" i="2"/>
  <c r="F950" i="2"/>
  <c r="F949" i="2"/>
  <c r="F948" i="2"/>
  <c r="K947" i="2"/>
  <c r="J947" i="2"/>
  <c r="I947" i="2"/>
  <c r="H947" i="2"/>
  <c r="G947" i="2"/>
  <c r="E947" i="2"/>
  <c r="F44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40" i="23"/>
  <c r="D39" i="23"/>
  <c r="D38" i="23"/>
  <c r="D37" i="23"/>
  <c r="I36" i="23"/>
  <c r="H36" i="23"/>
  <c r="G36" i="23"/>
  <c r="F36" i="23"/>
  <c r="E36" i="23"/>
  <c r="D917" i="23"/>
  <c r="D916" i="23"/>
  <c r="D915" i="23"/>
  <c r="D914" i="23"/>
  <c r="I913" i="23"/>
  <c r="H913" i="23"/>
  <c r="G913" i="23"/>
  <c r="F913" i="23"/>
  <c r="E913" i="23"/>
  <c r="D901" i="23"/>
  <c r="D900" i="23"/>
  <c r="D899" i="23"/>
  <c r="D898" i="23"/>
  <c r="I897" i="23"/>
  <c r="H897" i="23"/>
  <c r="G897" i="23"/>
  <c r="F897" i="23"/>
  <c r="E897" i="23"/>
  <c r="D896" i="23"/>
  <c r="D895" i="23"/>
  <c r="D894" i="23"/>
  <c r="D893" i="23"/>
  <c r="I892" i="23"/>
  <c r="H892" i="23"/>
  <c r="G892" i="23"/>
  <c r="F892" i="23"/>
  <c r="E892" i="23"/>
  <c r="D891" i="23"/>
  <c r="D890" i="23"/>
  <c r="D889" i="23"/>
  <c r="D888" i="23"/>
  <c r="I887" i="23"/>
  <c r="H887" i="23"/>
  <c r="G887" i="23"/>
  <c r="F887" i="23"/>
  <c r="E887" i="23"/>
  <c r="D886" i="23"/>
  <c r="D885" i="23"/>
  <c r="D884" i="23"/>
  <c r="D883" i="23"/>
  <c r="I882" i="23"/>
  <c r="H882" i="23"/>
  <c r="G882" i="23"/>
  <c r="F882" i="23"/>
  <c r="E882" i="23"/>
  <c r="D875" i="23"/>
  <c r="D874" i="23"/>
  <c r="D873" i="23"/>
  <c r="D872" i="23"/>
  <c r="I871" i="23"/>
  <c r="H871" i="23"/>
  <c r="G871" i="23"/>
  <c r="F871" i="23"/>
  <c r="E871" i="23"/>
  <c r="D868" i="23"/>
  <c r="D867" i="23"/>
  <c r="D866" i="23"/>
  <c r="D865" i="23"/>
  <c r="I864" i="23"/>
  <c r="H864" i="23"/>
  <c r="G864" i="23"/>
  <c r="F864" i="23"/>
  <c r="E864" i="23"/>
  <c r="D857" i="23"/>
  <c r="D856" i="23"/>
  <c r="D854" i="23"/>
  <c r="I853" i="23"/>
  <c r="H853" i="23"/>
  <c r="G853" i="23"/>
  <c r="F853" i="23"/>
  <c r="D846" i="23"/>
  <c r="D845" i="23"/>
  <c r="D844" i="23"/>
  <c r="D843" i="23"/>
  <c r="I842" i="23"/>
  <c r="H842" i="23"/>
  <c r="G842" i="23"/>
  <c r="F842" i="23"/>
  <c r="E842" i="23"/>
  <c r="D841" i="23"/>
  <c r="D840" i="23"/>
  <c r="D839" i="23"/>
  <c r="D838" i="23"/>
  <c r="I837" i="23"/>
  <c r="H837" i="23"/>
  <c r="G837" i="23"/>
  <c r="F837" i="23"/>
  <c r="E837" i="23"/>
  <c r="D836" i="23"/>
  <c r="D835" i="23"/>
  <c r="D834" i="23"/>
  <c r="D833" i="23"/>
  <c r="I832" i="23"/>
  <c r="H832" i="23"/>
  <c r="G832" i="23"/>
  <c r="F832" i="23"/>
  <c r="E832" i="23"/>
  <c r="D831" i="23"/>
  <c r="D830" i="23"/>
  <c r="D829" i="23"/>
  <c r="D828" i="23"/>
  <c r="I827" i="23"/>
  <c r="H827" i="23"/>
  <c r="G827" i="23"/>
  <c r="F827" i="23"/>
  <c r="E827" i="23"/>
  <c r="D800" i="23"/>
  <c r="D799" i="23"/>
  <c r="D798" i="23"/>
  <c r="D797" i="23"/>
  <c r="I796" i="23"/>
  <c r="H796" i="23"/>
  <c r="G796" i="23"/>
  <c r="F796" i="23"/>
  <c r="E796" i="23"/>
  <c r="D795" i="23"/>
  <c r="D794" i="23"/>
  <c r="D793" i="23"/>
  <c r="D792" i="23"/>
  <c r="I791" i="23"/>
  <c r="H791" i="23"/>
  <c r="G791" i="23"/>
  <c r="F791" i="23"/>
  <c r="E791" i="23"/>
  <c r="D790" i="23"/>
  <c r="D789" i="23"/>
  <c r="D788" i="23"/>
  <c r="D787" i="23"/>
  <c r="I786" i="23"/>
  <c r="H786" i="23"/>
  <c r="G786" i="23"/>
  <c r="F786" i="23"/>
  <c r="E786" i="23"/>
  <c r="D747" i="23"/>
  <c r="D746" i="23"/>
  <c r="D745" i="23"/>
  <c r="D744" i="23"/>
  <c r="I743" i="23"/>
  <c r="H743" i="23"/>
  <c r="G743" i="23"/>
  <c r="F743" i="23"/>
  <c r="E743" i="23"/>
  <c r="D381" i="23"/>
  <c r="D380" i="23"/>
  <c r="D379" i="23"/>
  <c r="D378" i="23"/>
  <c r="I377" i="23"/>
  <c r="H377" i="23"/>
  <c r="G377" i="23"/>
  <c r="F377" i="23"/>
  <c r="E377" i="23"/>
  <c r="D376" i="23"/>
  <c r="D375" i="23"/>
  <c r="D374" i="23"/>
  <c r="D373" i="23"/>
  <c r="I372" i="23"/>
  <c r="H372" i="23"/>
  <c r="G372" i="23"/>
  <c r="F372" i="23"/>
  <c r="E372" i="23"/>
  <c r="D371" i="23"/>
  <c r="D370" i="23"/>
  <c r="D369" i="23"/>
  <c r="D368" i="23"/>
  <c r="I367" i="23"/>
  <c r="H367" i="23"/>
  <c r="G367" i="23"/>
  <c r="F367" i="23"/>
  <c r="E367" i="23"/>
  <c r="D366" i="23"/>
  <c r="D365" i="23"/>
  <c r="D364" i="23"/>
  <c r="D363" i="23"/>
  <c r="I362" i="23"/>
  <c r="H362" i="23"/>
  <c r="G362" i="23"/>
  <c r="F362" i="23"/>
  <c r="E362" i="23"/>
  <c r="D361" i="23"/>
  <c r="D360" i="23"/>
  <c r="D359" i="23"/>
  <c r="D358" i="23"/>
  <c r="I357" i="23"/>
  <c r="H357" i="23"/>
  <c r="G357" i="23"/>
  <c r="F357" i="23"/>
  <c r="E357" i="23"/>
  <c r="D356" i="23"/>
  <c r="D355" i="23"/>
  <c r="D354" i="23"/>
  <c r="D353" i="23"/>
  <c r="I352" i="23"/>
  <c r="H352" i="23"/>
  <c r="G352" i="23"/>
  <c r="F352" i="23"/>
  <c r="E352" i="23"/>
  <c r="D351" i="23"/>
  <c r="D350" i="23"/>
  <c r="D349" i="23"/>
  <c r="D348" i="23"/>
  <c r="I347" i="23"/>
  <c r="H347" i="23"/>
  <c r="G347" i="23"/>
  <c r="F347" i="23"/>
  <c r="E347" i="23"/>
  <c r="D346" i="23"/>
  <c r="D345" i="23"/>
  <c r="D344" i="23"/>
  <c r="D343" i="23"/>
  <c r="I342" i="23"/>
  <c r="H342" i="23"/>
  <c r="G342" i="23"/>
  <c r="F342" i="23"/>
  <c r="E342" i="23"/>
  <c r="D341" i="23"/>
  <c r="D340" i="23"/>
  <c r="D339" i="23"/>
  <c r="D338" i="23"/>
  <c r="I337" i="23"/>
  <c r="H337" i="23"/>
  <c r="G337" i="23"/>
  <c r="F337" i="23"/>
  <c r="E337" i="23"/>
  <c r="D336" i="23"/>
  <c r="D335" i="23"/>
  <c r="D334" i="23"/>
  <c r="D333" i="23"/>
  <c r="I332" i="23"/>
  <c r="H332" i="23"/>
  <c r="G332" i="23"/>
  <c r="F332" i="23"/>
  <c r="E332" i="23"/>
  <c r="D331" i="23"/>
  <c r="D330" i="23"/>
  <c r="D329" i="23"/>
  <c r="D328" i="23"/>
  <c r="I327" i="23"/>
  <c r="H327" i="23"/>
  <c r="G327" i="23"/>
  <c r="F327" i="23"/>
  <c r="E327" i="23"/>
  <c r="D326" i="23"/>
  <c r="D325" i="23"/>
  <c r="D324" i="23"/>
  <c r="D323" i="23"/>
  <c r="I322" i="23"/>
  <c r="H322" i="23"/>
  <c r="G322" i="23"/>
  <c r="F322" i="23"/>
  <c r="E322" i="23"/>
  <c r="D321" i="23"/>
  <c r="D320" i="23"/>
  <c r="D319" i="23"/>
  <c r="D318" i="23"/>
  <c r="I317" i="23"/>
  <c r="H317" i="23"/>
  <c r="G317" i="23"/>
  <c r="F317" i="23"/>
  <c r="E317" i="23"/>
  <c r="D316" i="23"/>
  <c r="D315" i="23"/>
  <c r="D314" i="23"/>
  <c r="D313" i="23"/>
  <c r="I312" i="23"/>
  <c r="H312" i="23"/>
  <c r="G312" i="23"/>
  <c r="F312" i="23"/>
  <c r="E312" i="23"/>
  <c r="D311" i="23"/>
  <c r="D310" i="23"/>
  <c r="D309" i="23"/>
  <c r="D308" i="23"/>
  <c r="I307" i="23"/>
  <c r="H307" i="23"/>
  <c r="G307" i="23"/>
  <c r="F307" i="23"/>
  <c r="E307" i="23"/>
  <c r="D306" i="23"/>
  <c r="D305" i="23"/>
  <c r="D304" i="23"/>
  <c r="D303" i="23"/>
  <c r="I302" i="23"/>
  <c r="H302" i="23"/>
  <c r="G302" i="23"/>
  <c r="F302" i="23"/>
  <c r="E302" i="23"/>
  <c r="D301" i="23"/>
  <c r="D300" i="23"/>
  <c r="D299" i="23"/>
  <c r="D298" i="23"/>
  <c r="I297" i="23"/>
  <c r="H297" i="23"/>
  <c r="G297" i="23"/>
  <c r="F297" i="23"/>
  <c r="E297" i="23"/>
  <c r="D296" i="23"/>
  <c r="D295" i="23"/>
  <c r="D294" i="23"/>
  <c r="D293" i="23"/>
  <c r="I292" i="23"/>
  <c r="H292" i="23"/>
  <c r="G292" i="23"/>
  <c r="F292" i="23"/>
  <c r="E292" i="23"/>
  <c r="D291" i="23"/>
  <c r="D290" i="23"/>
  <c r="D289" i="23"/>
  <c r="D288" i="23"/>
  <c r="I287" i="23"/>
  <c r="H287" i="23"/>
  <c r="G287" i="23"/>
  <c r="F287" i="23"/>
  <c r="E287" i="23"/>
  <c r="D286" i="23"/>
  <c r="D285" i="23"/>
  <c r="D284" i="23"/>
  <c r="D283" i="23"/>
  <c r="I282" i="23"/>
  <c r="H282" i="23"/>
  <c r="G282" i="23"/>
  <c r="F282" i="23"/>
  <c r="E282" i="23"/>
  <c r="D281" i="23"/>
  <c r="D280" i="23"/>
  <c r="D279" i="23"/>
  <c r="D278" i="23"/>
  <c r="I277" i="23"/>
  <c r="H277" i="23"/>
  <c r="G277" i="23"/>
  <c r="F277" i="23"/>
  <c r="E277" i="23"/>
  <c r="D276" i="23"/>
  <c r="D275" i="23"/>
  <c r="D274" i="23"/>
  <c r="D273" i="23"/>
  <c r="I272" i="23"/>
  <c r="H272" i="23"/>
  <c r="G272" i="23"/>
  <c r="F272" i="23"/>
  <c r="E272" i="23"/>
  <c r="D271" i="23"/>
  <c r="D270" i="23"/>
  <c r="D269" i="23"/>
  <c r="D268" i="23"/>
  <c r="I267" i="23"/>
  <c r="H267" i="23"/>
  <c r="G267" i="23"/>
  <c r="F267" i="23"/>
  <c r="E267" i="23"/>
  <c r="D266" i="23"/>
  <c r="D265" i="23"/>
  <c r="D264" i="23"/>
  <c r="D263" i="23"/>
  <c r="I262" i="23"/>
  <c r="H262" i="23"/>
  <c r="G262" i="23"/>
  <c r="F262" i="23"/>
  <c r="E262" i="23"/>
  <c r="D261" i="23"/>
  <c r="D260" i="23"/>
  <c r="D259" i="23"/>
  <c r="D258" i="23"/>
  <c r="I257" i="23"/>
  <c r="H257" i="23"/>
  <c r="G257" i="23"/>
  <c r="F257" i="23"/>
  <c r="E257" i="23"/>
  <c r="D256" i="23"/>
  <c r="D255" i="23"/>
  <c r="D254" i="23"/>
  <c r="D253" i="23"/>
  <c r="I252" i="23"/>
  <c r="H252" i="23"/>
  <c r="G252" i="23"/>
  <c r="F252" i="23"/>
  <c r="E252" i="23"/>
  <c r="D251" i="23"/>
  <c r="D250" i="23"/>
  <c r="D249" i="23"/>
  <c r="D248" i="23"/>
  <c r="I247" i="23"/>
  <c r="H247" i="23"/>
  <c r="G247" i="23"/>
  <c r="F247" i="23"/>
  <c r="E247" i="23"/>
  <c r="D246" i="23"/>
  <c r="D245" i="23"/>
  <c r="D244" i="23"/>
  <c r="D243" i="23"/>
  <c r="I242" i="23"/>
  <c r="H242" i="23"/>
  <c r="G242" i="23"/>
  <c r="F242" i="23"/>
  <c r="E242" i="23"/>
  <c r="D241" i="23"/>
  <c r="D240" i="23"/>
  <c r="D239" i="23"/>
  <c r="D238" i="23"/>
  <c r="I237" i="23"/>
  <c r="H237" i="23"/>
  <c r="G237" i="23"/>
  <c r="F237" i="23"/>
  <c r="E237" i="23"/>
  <c r="D236" i="23"/>
  <c r="D235" i="23"/>
  <c r="D234" i="23"/>
  <c r="D233" i="23"/>
  <c r="I232" i="23"/>
  <c r="H232" i="23"/>
  <c r="G232" i="23"/>
  <c r="F232" i="23"/>
  <c r="E232" i="23"/>
  <c r="D231" i="23"/>
  <c r="D230" i="23"/>
  <c r="D229" i="23"/>
  <c r="D228" i="23"/>
  <c r="I227" i="23"/>
  <c r="H227" i="23"/>
  <c r="G227" i="23"/>
  <c r="F227" i="23"/>
  <c r="E227" i="23"/>
  <c r="D226" i="23"/>
  <c r="D225" i="23"/>
  <c r="D224" i="23"/>
  <c r="D223" i="23"/>
  <c r="I222" i="23"/>
  <c r="H222" i="23"/>
  <c r="G222" i="23"/>
  <c r="F222" i="23"/>
  <c r="E222" i="23"/>
  <c r="D221" i="23"/>
  <c r="D220" i="23"/>
  <c r="D219" i="23"/>
  <c r="D218" i="23"/>
  <c r="I217" i="23"/>
  <c r="H217" i="23"/>
  <c r="G217" i="23"/>
  <c r="F217" i="23"/>
  <c r="E217" i="23"/>
  <c r="D216" i="23"/>
  <c r="D215" i="23"/>
  <c r="D214" i="23"/>
  <c r="D213" i="23"/>
  <c r="I212" i="23"/>
  <c r="H212" i="23"/>
  <c r="G212" i="23"/>
  <c r="F212" i="23"/>
  <c r="E212" i="23"/>
  <c r="D211" i="23"/>
  <c r="D209" i="23"/>
  <c r="D208" i="23"/>
  <c r="I207" i="23"/>
  <c r="H207" i="23"/>
  <c r="G207" i="23"/>
  <c r="F207" i="23"/>
  <c r="E207" i="23"/>
  <c r="D206" i="23"/>
  <c r="D35" i="23"/>
  <c r="D34" i="23"/>
  <c r="D33" i="23"/>
  <c r="D32" i="23"/>
  <c r="I31" i="23"/>
  <c r="H31" i="23"/>
  <c r="G31" i="23"/>
  <c r="F31" i="23"/>
  <c r="D30" i="23"/>
  <c r="D29" i="23"/>
  <c r="D28" i="23"/>
  <c r="D27" i="23"/>
  <c r="I26" i="23"/>
  <c r="H26" i="23"/>
  <c r="G26" i="23"/>
  <c r="F26" i="23"/>
  <c r="E26" i="23"/>
  <c r="D25" i="23"/>
  <c r="D24" i="23"/>
  <c r="D23" i="23"/>
  <c r="D22" i="23"/>
  <c r="I21" i="23"/>
  <c r="H21" i="23"/>
  <c r="G21" i="23"/>
  <c r="F21" i="23"/>
  <c r="E21" i="23"/>
  <c r="D20" i="23"/>
  <c r="D19" i="23"/>
  <c r="D18" i="23"/>
  <c r="D17" i="23"/>
  <c r="I16" i="23"/>
  <c r="H16" i="23"/>
  <c r="G16" i="23"/>
  <c r="F16" i="23"/>
  <c r="E16" i="23"/>
  <c r="E821" i="2"/>
  <c r="G821" i="2"/>
  <c r="H821" i="2"/>
  <c r="I821" i="2"/>
  <c r="J821" i="2"/>
  <c r="K821" i="2"/>
  <c r="F822" i="2"/>
  <c r="F825" i="2"/>
  <c r="E897" i="2"/>
  <c r="G897" i="2"/>
  <c r="H897" i="2"/>
  <c r="I897" i="2"/>
  <c r="J897" i="2"/>
  <c r="K897" i="2"/>
  <c r="E898" i="2"/>
  <c r="G898" i="2"/>
  <c r="H898" i="2"/>
  <c r="I898" i="2"/>
  <c r="J898" i="2"/>
  <c r="K898" i="2"/>
  <c r="E899" i="2"/>
  <c r="G899" i="2"/>
  <c r="H899" i="2"/>
  <c r="I899" i="2"/>
  <c r="J899" i="2"/>
  <c r="K899" i="2"/>
  <c r="E900" i="2"/>
  <c r="G900" i="2"/>
  <c r="H900" i="2"/>
  <c r="I900" i="2"/>
  <c r="J900" i="2"/>
  <c r="K900" i="2"/>
  <c r="F905" i="2"/>
  <c r="F900" i="2" s="1"/>
  <c r="F904" i="2"/>
  <c r="F903" i="2"/>
  <c r="F902" i="2"/>
  <c r="K901" i="2"/>
  <c r="K896" i="2" s="1"/>
  <c r="J901" i="2"/>
  <c r="J896" i="2" s="1"/>
  <c r="I901" i="2"/>
  <c r="I896" i="2" s="1"/>
  <c r="H896" i="2"/>
  <c r="G901" i="2"/>
  <c r="E901" i="2"/>
  <c r="E896" i="2" s="1"/>
  <c r="E914" i="2"/>
  <c r="J914" i="2"/>
  <c r="K914" i="2"/>
  <c r="E915" i="2"/>
  <c r="I915" i="2"/>
  <c r="J915" i="2"/>
  <c r="K915" i="2"/>
  <c r="E916" i="2"/>
  <c r="G916" i="2"/>
  <c r="H916" i="2"/>
  <c r="I916" i="2"/>
  <c r="J916" i="2"/>
  <c r="K916" i="2"/>
  <c r="G913" i="2"/>
  <c r="H913" i="2"/>
  <c r="I913" i="2"/>
  <c r="J913" i="2"/>
  <c r="K913" i="2"/>
  <c r="E913" i="2"/>
  <c r="E964" i="2"/>
  <c r="G964" i="2"/>
  <c r="H964" i="2"/>
  <c r="H974" i="2" s="1"/>
  <c r="E53" i="27" s="1"/>
  <c r="I964" i="2"/>
  <c r="J964" i="2"/>
  <c r="K964" i="2"/>
  <c r="E965" i="2"/>
  <c r="G965" i="2"/>
  <c r="H965" i="2"/>
  <c r="H975" i="2" s="1"/>
  <c r="E54" i="27" s="1"/>
  <c r="I965" i="2"/>
  <c r="J965" i="2"/>
  <c r="K965" i="2"/>
  <c r="E966" i="2"/>
  <c r="G966" i="2"/>
  <c r="H966" i="2"/>
  <c r="I966" i="2"/>
  <c r="J966" i="2"/>
  <c r="K966" i="2"/>
  <c r="G963" i="2"/>
  <c r="H963" i="2"/>
  <c r="I963" i="2"/>
  <c r="J963" i="2"/>
  <c r="K963" i="2"/>
  <c r="E963" i="2"/>
  <c r="F971" i="2"/>
  <c r="F966" i="2" s="1"/>
  <c r="F970" i="2"/>
  <c r="F965" i="2" s="1"/>
  <c r="F969" i="2"/>
  <c r="F964" i="2" s="1"/>
  <c r="F968" i="2"/>
  <c r="F963" i="2" s="1"/>
  <c r="K967" i="2"/>
  <c r="J967" i="2"/>
  <c r="I967" i="2"/>
  <c r="H967" i="2"/>
  <c r="G967" i="2"/>
  <c r="E967" i="2"/>
  <c r="F946" i="2"/>
  <c r="F945" i="2"/>
  <c r="F944" i="2"/>
  <c r="F943" i="2"/>
  <c r="K942" i="2"/>
  <c r="J942" i="2"/>
  <c r="I942" i="2"/>
  <c r="H942" i="2"/>
  <c r="G942" i="2"/>
  <c r="E942" i="2"/>
  <c r="F941" i="2"/>
  <c r="F940" i="2"/>
  <c r="F939" i="2"/>
  <c r="F938" i="2"/>
  <c r="K937" i="2"/>
  <c r="J937" i="2"/>
  <c r="I937" i="2"/>
  <c r="H937" i="2"/>
  <c r="G937" i="2"/>
  <c r="E937" i="2"/>
  <c r="F936" i="2"/>
  <c r="F935" i="2"/>
  <c r="F934" i="2"/>
  <c r="F933" i="2"/>
  <c r="K932" i="2"/>
  <c r="J932" i="2"/>
  <c r="I932" i="2"/>
  <c r="H932" i="2"/>
  <c r="G932" i="2"/>
  <c r="E932" i="2"/>
  <c r="E929" i="2"/>
  <c r="E930" i="2"/>
  <c r="E931" i="2"/>
  <c r="E928" i="2"/>
  <c r="F921" i="2"/>
  <c r="F916" i="2" s="1"/>
  <c r="F919" i="2"/>
  <c r="F918" i="2"/>
  <c r="F913" i="2" s="1"/>
  <c r="K917" i="2"/>
  <c r="J917" i="2"/>
  <c r="I917" i="2"/>
  <c r="H917" i="2"/>
  <c r="G917" i="2"/>
  <c r="E917" i="2"/>
  <c r="F875" i="2"/>
  <c r="F874" i="2"/>
  <c r="F873" i="2"/>
  <c r="F872" i="2"/>
  <c r="K871" i="2"/>
  <c r="J871" i="2"/>
  <c r="I871" i="2"/>
  <c r="H871" i="2"/>
  <c r="G871" i="2"/>
  <c r="E871" i="2"/>
  <c r="F820" i="2"/>
  <c r="F819" i="2"/>
  <c r="F818" i="2"/>
  <c r="F817" i="2"/>
  <c r="K816" i="2"/>
  <c r="J816" i="2"/>
  <c r="I816" i="2"/>
  <c r="H816" i="2"/>
  <c r="G816" i="2"/>
  <c r="E816" i="2"/>
  <c r="F815" i="2"/>
  <c r="F814" i="2"/>
  <c r="F813" i="2"/>
  <c r="F812" i="2"/>
  <c r="K811" i="2"/>
  <c r="J811" i="2"/>
  <c r="I811" i="2"/>
  <c r="H811" i="2"/>
  <c r="G811" i="2"/>
  <c r="E811" i="2"/>
  <c r="F890" i="2"/>
  <c r="F885" i="2" s="1"/>
  <c r="F887" i="2"/>
  <c r="K886" i="2"/>
  <c r="K881" i="2" s="1"/>
  <c r="J886" i="2"/>
  <c r="J881" i="2" s="1"/>
  <c r="I886" i="2"/>
  <c r="I881" i="2" s="1"/>
  <c r="H886" i="2"/>
  <c r="E886" i="2"/>
  <c r="E881" i="2" s="1"/>
  <c r="F870" i="2"/>
  <c r="F869" i="2"/>
  <c r="F868" i="2"/>
  <c r="F867" i="2"/>
  <c r="K866" i="2"/>
  <c r="J866" i="2"/>
  <c r="I866" i="2"/>
  <c r="H866" i="2"/>
  <c r="G866" i="2"/>
  <c r="E866" i="2"/>
  <c r="F865" i="2"/>
  <c r="F864" i="2"/>
  <c r="F863" i="2"/>
  <c r="F862" i="2"/>
  <c r="K861" i="2"/>
  <c r="J861" i="2"/>
  <c r="I861" i="2"/>
  <c r="H861" i="2"/>
  <c r="G861" i="2"/>
  <c r="E861" i="2"/>
  <c r="F860" i="2"/>
  <c r="F859" i="2"/>
  <c r="F858" i="2"/>
  <c r="F857" i="2"/>
  <c r="K856" i="2"/>
  <c r="J856" i="2"/>
  <c r="I856" i="2"/>
  <c r="H856" i="2"/>
  <c r="G856" i="2"/>
  <c r="E856" i="2"/>
  <c r="J802" i="2"/>
  <c r="G30" i="27" s="1"/>
  <c r="E754" i="2"/>
  <c r="E750" i="2" s="1"/>
  <c r="G754" i="2"/>
  <c r="G750" i="2" s="1"/>
  <c r="H754" i="2"/>
  <c r="H750" i="2" s="1"/>
  <c r="I754" i="2"/>
  <c r="I750" i="2" s="1"/>
  <c r="J754" i="2"/>
  <c r="J750" i="2" s="1"/>
  <c r="K754" i="2"/>
  <c r="K750" i="2" s="1"/>
  <c r="F759" i="2"/>
  <c r="F754" i="2" s="1"/>
  <c r="F758" i="2"/>
  <c r="F753" i="2" s="1"/>
  <c r="F757" i="2"/>
  <c r="F752" i="2" s="1"/>
  <c r="F756" i="2"/>
  <c r="F751" i="2" s="1"/>
  <c r="K755" i="2"/>
  <c r="J755" i="2"/>
  <c r="I755" i="2"/>
  <c r="H755" i="2"/>
  <c r="G755" i="2"/>
  <c r="E755" i="2"/>
  <c r="F219" i="2"/>
  <c r="F217" i="2"/>
  <c r="F216" i="2"/>
  <c r="K215" i="2"/>
  <c r="J215" i="2"/>
  <c r="I215" i="2"/>
  <c r="E215" i="2"/>
  <c r="F214" i="2"/>
  <c r="F213" i="2"/>
  <c r="F212" i="2"/>
  <c r="F211" i="2"/>
  <c r="K210" i="2"/>
  <c r="J210" i="2"/>
  <c r="I210" i="2"/>
  <c r="H210" i="2"/>
  <c r="G210" i="2"/>
  <c r="E210" i="2"/>
  <c r="F24" i="2"/>
  <c r="F23" i="2"/>
  <c r="F22" i="2"/>
  <c r="F21" i="2"/>
  <c r="K20" i="2"/>
  <c r="J20" i="2"/>
  <c r="I20" i="2"/>
  <c r="H20" i="2"/>
  <c r="G20" i="2"/>
  <c r="E20" i="2"/>
  <c r="F27" i="2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F17" i="2" l="1"/>
  <c r="F18" i="2"/>
  <c r="F16" i="2"/>
  <c r="F19" i="2"/>
  <c r="F804" i="2" s="1"/>
  <c r="H909" i="2"/>
  <c r="E42" i="27" s="1"/>
  <c r="H908" i="2"/>
  <c r="E41" i="27" s="1"/>
  <c r="H973" i="2"/>
  <c r="E52" i="27" s="1"/>
  <c r="H976" i="2"/>
  <c r="E55" i="27" s="1"/>
  <c r="F807" i="2"/>
  <c r="F854" i="2"/>
  <c r="J908" i="2"/>
  <c r="G41" i="27" s="1"/>
  <c r="F809" i="2"/>
  <c r="F852" i="2"/>
  <c r="F882" i="2"/>
  <c r="F899" i="2"/>
  <c r="F897" i="2"/>
  <c r="F930" i="2"/>
  <c r="F929" i="2"/>
  <c r="F928" i="2"/>
  <c r="F808" i="2"/>
  <c r="F884" i="2"/>
  <c r="F883" i="2"/>
  <c r="F931" i="2"/>
  <c r="F915" i="2"/>
  <c r="F914" i="2"/>
  <c r="F898" i="2"/>
  <c r="F853" i="2"/>
  <c r="F750" i="2"/>
  <c r="H881" i="2"/>
  <c r="F881" i="2" s="1"/>
  <c r="F886" i="2"/>
  <c r="G908" i="2"/>
  <c r="D41" i="27" s="1"/>
  <c r="E910" i="2"/>
  <c r="I851" i="2"/>
  <c r="I976" i="2"/>
  <c r="F55" i="27" s="1"/>
  <c r="K804" i="2"/>
  <c r="H32" i="27" s="1"/>
  <c r="E804" i="2"/>
  <c r="J804" i="2"/>
  <c r="G32" i="27" s="1"/>
  <c r="E973" i="2"/>
  <c r="E912" i="2"/>
  <c r="I912" i="2"/>
  <c r="I806" i="2"/>
  <c r="D287" i="23"/>
  <c r="D327" i="23"/>
  <c r="J973" i="2"/>
  <c r="G52" i="27" s="1"/>
  <c r="G974" i="2"/>
  <c r="D53" i="27" s="1"/>
  <c r="F967" i="2"/>
  <c r="G909" i="2"/>
  <c r="D42" i="27" s="1"/>
  <c r="F35" i="2"/>
  <c r="F40" i="2"/>
  <c r="F947" i="2"/>
  <c r="I927" i="2"/>
  <c r="J927" i="2"/>
  <c r="K927" i="2"/>
  <c r="G927" i="2"/>
  <c r="J909" i="2"/>
  <c r="G42" i="27" s="1"/>
  <c r="I974" i="2"/>
  <c r="F53" i="27" s="1"/>
  <c r="H907" i="2"/>
  <c r="E40" i="27" s="1"/>
  <c r="D257" i="23"/>
  <c r="D31" i="23"/>
  <c r="D71" i="23"/>
  <c r="D46" i="23"/>
  <c r="D61" i="23"/>
  <c r="D66" i="23"/>
  <c r="D212" i="23"/>
  <c r="D222" i="23"/>
  <c r="D247" i="23"/>
  <c r="D252" i="23"/>
  <c r="D332" i="23"/>
  <c r="D337" i="23"/>
  <c r="D342" i="23"/>
  <c r="D786" i="23"/>
  <c r="D796" i="23"/>
  <c r="D827" i="23"/>
  <c r="D864" i="23"/>
  <c r="D897" i="23"/>
  <c r="D913" i="23"/>
  <c r="J851" i="2"/>
  <c r="K976" i="2"/>
  <c r="H55" i="27" s="1"/>
  <c r="G976" i="2"/>
  <c r="D55" i="27" s="1"/>
  <c r="K974" i="2"/>
  <c r="H53" i="27" s="1"/>
  <c r="H910" i="2"/>
  <c r="I962" i="2"/>
  <c r="I973" i="2"/>
  <c r="F52" i="27" s="1"/>
  <c r="J976" i="2"/>
  <c r="G55" i="27" s="1"/>
  <c r="E974" i="2"/>
  <c r="H927" i="2"/>
  <c r="E851" i="2"/>
  <c r="K975" i="2"/>
  <c r="H54" i="27" s="1"/>
  <c r="G975" i="2"/>
  <c r="D54" i="27" s="1"/>
  <c r="E908" i="2"/>
  <c r="F30" i="2"/>
  <c r="F901" i="2"/>
  <c r="F210" i="2"/>
  <c r="F755" i="2"/>
  <c r="F866" i="2"/>
  <c r="F811" i="2"/>
  <c r="F810" i="2"/>
  <c r="F816" i="2"/>
  <c r="F871" i="2"/>
  <c r="F917" i="2"/>
  <c r="E976" i="2"/>
  <c r="F932" i="2"/>
  <c r="F937" i="2"/>
  <c r="F942" i="2"/>
  <c r="K962" i="2"/>
  <c r="G962" i="2"/>
  <c r="J962" i="2"/>
  <c r="E962" i="2"/>
  <c r="K912" i="2"/>
  <c r="E975" i="2"/>
  <c r="J907" i="2"/>
  <c r="G40" i="27" s="1"/>
  <c r="J910" i="2"/>
  <c r="H806" i="2"/>
  <c r="E907" i="2"/>
  <c r="K908" i="2"/>
  <c r="H41" i="27" s="1"/>
  <c r="I909" i="2"/>
  <c r="F42" i="27" s="1"/>
  <c r="I907" i="2"/>
  <c r="F40" i="27" s="1"/>
  <c r="E909" i="2"/>
  <c r="F45" i="2"/>
  <c r="F60" i="2"/>
  <c r="G973" i="2"/>
  <c r="D52" i="27" s="1"/>
  <c r="K909" i="2"/>
  <c r="H42" i="27" s="1"/>
  <c r="I908" i="2"/>
  <c r="F41" i="27" s="1"/>
  <c r="J801" i="2"/>
  <c r="G29" i="27" s="1"/>
  <c r="I975" i="2"/>
  <c r="F54" i="27" s="1"/>
  <c r="F390" i="2"/>
  <c r="K907" i="2"/>
  <c r="H40" i="27" s="1"/>
  <c r="K910" i="2"/>
  <c r="G910" i="2"/>
  <c r="D43" i="27" s="1"/>
  <c r="K43" i="27" s="1"/>
  <c r="H851" i="2"/>
  <c r="F55" i="2"/>
  <c r="F65" i="2"/>
  <c r="I803" i="2"/>
  <c r="F31" i="27" s="1"/>
  <c r="J975" i="2"/>
  <c r="G54" i="27" s="1"/>
  <c r="H912" i="2"/>
  <c r="G907" i="2"/>
  <c r="D40" i="27" s="1"/>
  <c r="K851" i="2"/>
  <c r="G851" i="2"/>
  <c r="F20" i="2"/>
  <c r="K801" i="2"/>
  <c r="H29" i="27" s="1"/>
  <c r="F856" i="2"/>
  <c r="F855" i="2"/>
  <c r="F861" i="2"/>
  <c r="F50" i="2"/>
  <c r="F70" i="2"/>
  <c r="K803" i="2"/>
  <c r="H31" i="27" s="1"/>
  <c r="H962" i="2"/>
  <c r="I910" i="2"/>
  <c r="F821" i="2"/>
  <c r="G806" i="2"/>
  <c r="F75" i="2"/>
  <c r="I801" i="2"/>
  <c r="F29" i="27" s="1"/>
  <c r="I804" i="2"/>
  <c r="F32" i="27" s="1"/>
  <c r="J803" i="2"/>
  <c r="G31" i="27" s="1"/>
  <c r="E802" i="2"/>
  <c r="K15" i="2"/>
  <c r="F25" i="2"/>
  <c r="H15" i="2"/>
  <c r="E15" i="2"/>
  <c r="K802" i="2"/>
  <c r="H30" i="27" s="1"/>
  <c r="K30" i="27" s="1"/>
  <c r="E801" i="2"/>
  <c r="H804" i="2"/>
  <c r="E32" i="27" s="1"/>
  <c r="D16" i="23"/>
  <c r="D217" i="23"/>
  <c r="D21" i="23"/>
  <c r="D262" i="23"/>
  <c r="D267" i="23"/>
  <c r="D272" i="23"/>
  <c r="D277" i="23"/>
  <c r="D282" i="23"/>
  <c r="D292" i="23"/>
  <c r="D297" i="23"/>
  <c r="D302" i="23"/>
  <c r="D307" i="23"/>
  <c r="D312" i="23"/>
  <c r="D317" i="23"/>
  <c r="D322" i="23"/>
  <c r="D347" i="23"/>
  <c r="D352" i="23"/>
  <c r="D357" i="23"/>
  <c r="D362" i="23"/>
  <c r="D367" i="23"/>
  <c r="D372" i="23"/>
  <c r="D377" i="23"/>
  <c r="D743" i="23"/>
  <c r="D791" i="23"/>
  <c r="D832" i="23"/>
  <c r="D837" i="23"/>
  <c r="D842" i="23"/>
  <c r="D853" i="23"/>
  <c r="D871" i="23"/>
  <c r="D882" i="23"/>
  <c r="D887" i="23"/>
  <c r="D892" i="23"/>
  <c r="D36" i="23"/>
  <c r="D41" i="23"/>
  <c r="D51" i="23"/>
  <c r="D56" i="23"/>
  <c r="D382" i="23"/>
  <c r="D26" i="23"/>
  <c r="D207" i="23"/>
  <c r="D227" i="23"/>
  <c r="D232" i="23"/>
  <c r="D237" i="23"/>
  <c r="D242" i="23"/>
  <c r="F962" i="2"/>
  <c r="G804" i="2"/>
  <c r="D32" i="27" s="1"/>
  <c r="I15" i="2"/>
  <c r="E927" i="2"/>
  <c r="G912" i="2"/>
  <c r="J974" i="2"/>
  <c r="G53" i="27" s="1"/>
  <c r="K973" i="2"/>
  <c r="H52" i="27" s="1"/>
  <c r="J912" i="2"/>
  <c r="G801" i="2"/>
  <c r="D29" i="27" s="1"/>
  <c r="J15" i="2"/>
  <c r="G15" i="2"/>
  <c r="E806" i="2"/>
  <c r="J806" i="2"/>
  <c r="K806" i="2"/>
  <c r="G896" i="2"/>
  <c r="F896" i="2" s="1"/>
  <c r="E803" i="2"/>
  <c r="K32" i="27" l="1"/>
  <c r="K55" i="27"/>
  <c r="K31" i="27"/>
  <c r="K29" i="27"/>
  <c r="K42" i="27"/>
  <c r="K41" i="27"/>
  <c r="K52" i="27"/>
  <c r="K54" i="27"/>
  <c r="K53" i="27"/>
  <c r="K40" i="27"/>
  <c r="H978" i="2"/>
  <c r="E17" i="27" s="1"/>
  <c r="H906" i="2"/>
  <c r="E39" i="27" s="1"/>
  <c r="F801" i="2"/>
  <c r="F912" i="2"/>
  <c r="F851" i="2"/>
  <c r="F909" i="2"/>
  <c r="F806" i="2"/>
  <c r="F802" i="2"/>
  <c r="F973" i="2"/>
  <c r="F976" i="2"/>
  <c r="F974" i="2"/>
  <c r="F15" i="2"/>
  <c r="F975" i="2"/>
  <c r="F927" i="2"/>
  <c r="F908" i="2"/>
  <c r="I979" i="2"/>
  <c r="F18" i="27" s="1"/>
  <c r="J981" i="2"/>
  <c r="G20" i="27" s="1"/>
  <c r="E978" i="2"/>
  <c r="E906" i="2"/>
  <c r="I972" i="2"/>
  <c r="F51" i="27" s="1"/>
  <c r="E981" i="2"/>
  <c r="I981" i="2"/>
  <c r="F20" i="27" s="1"/>
  <c r="E972" i="2"/>
  <c r="K972" i="2"/>
  <c r="H51" i="27" s="1"/>
  <c r="J800" i="2"/>
  <c r="G28" i="27" s="1"/>
  <c r="H972" i="2"/>
  <c r="E51" i="27" s="1"/>
  <c r="K981" i="2"/>
  <c r="H20" i="27" s="1"/>
  <c r="K979" i="2"/>
  <c r="H18" i="27" s="1"/>
  <c r="E800" i="2"/>
  <c r="J972" i="2"/>
  <c r="G51" i="27" s="1"/>
  <c r="K978" i="2"/>
  <c r="H17" i="27" s="1"/>
  <c r="J979" i="2"/>
  <c r="G18" i="27" s="1"/>
  <c r="I800" i="2"/>
  <c r="F28" i="27" s="1"/>
  <c r="E979" i="2"/>
  <c r="K980" i="2"/>
  <c r="H19" i="27" s="1"/>
  <c r="I906" i="2"/>
  <c r="F39" i="27" s="1"/>
  <c r="E980" i="2"/>
  <c r="J980" i="2"/>
  <c r="G19" i="27" s="1"/>
  <c r="K906" i="2"/>
  <c r="H39" i="27" s="1"/>
  <c r="J906" i="2"/>
  <c r="G39" i="27" s="1"/>
  <c r="F907" i="2"/>
  <c r="F910" i="2"/>
  <c r="I980" i="2"/>
  <c r="F19" i="27" s="1"/>
  <c r="H981" i="2"/>
  <c r="E20" i="27" s="1"/>
  <c r="I978" i="2"/>
  <c r="F17" i="27" s="1"/>
  <c r="J978" i="2"/>
  <c r="G17" i="27" s="1"/>
  <c r="H979" i="2"/>
  <c r="E18" i="27" s="1"/>
  <c r="G978" i="2"/>
  <c r="D17" i="27" s="1"/>
  <c r="G906" i="2"/>
  <c r="D39" i="27" s="1"/>
  <c r="G981" i="2"/>
  <c r="D20" i="27" s="1"/>
  <c r="K800" i="2"/>
  <c r="H28" i="27" s="1"/>
  <c r="G972" i="2"/>
  <c r="D51" i="27" s="1"/>
  <c r="K51" i="27" l="1"/>
  <c r="K39" i="27"/>
  <c r="K18" i="27"/>
  <c r="K20" i="27"/>
  <c r="K17" i="27"/>
  <c r="I977" i="2"/>
  <c r="F16" i="27" s="1"/>
  <c r="J977" i="2"/>
  <c r="G16" i="27" s="1"/>
  <c r="F972" i="2"/>
  <c r="F979" i="2"/>
  <c r="F981" i="2"/>
  <c r="F906" i="2"/>
  <c r="F978" i="2"/>
  <c r="E977" i="2"/>
  <c r="K977" i="2"/>
  <c r="H16" i="27" s="1"/>
  <c r="G215" i="2" l="1"/>
  <c r="G980" i="2" l="1"/>
  <c r="D19" i="27" s="1"/>
  <c r="G977" i="2" l="1"/>
  <c r="D16" i="27" s="1"/>
  <c r="F218" i="2" l="1"/>
  <c r="H215" i="2"/>
  <c r="F215" i="2" s="1"/>
  <c r="H980" i="2"/>
  <c r="E19" i="27" s="1"/>
  <c r="K19" i="27" s="1"/>
  <c r="F803" i="2" l="1"/>
  <c r="H800" i="2" l="1"/>
  <c r="F980" i="2"/>
  <c r="H977" i="2"/>
  <c r="F977" i="2" l="1"/>
  <c r="E16" i="27"/>
  <c r="K16" i="27" s="1"/>
  <c r="F800" i="2"/>
  <c r="E28" i="27"/>
  <c r="K28" i="27" s="1"/>
</calcChain>
</file>

<file path=xl/sharedStrings.xml><?xml version="1.0" encoding="utf-8"?>
<sst xmlns="http://schemas.openxmlformats.org/spreadsheetml/2006/main" count="3488" uniqueCount="678">
  <si>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</si>
  <si>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</si>
  <si>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</si>
  <si>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</si>
  <si>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</si>
  <si>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</si>
  <si>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</si>
  <si>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</si>
  <si>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</si>
  <si>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</si>
  <si>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</si>
  <si>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</si>
  <si>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</si>
  <si>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</si>
  <si>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</si>
  <si>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</si>
  <si>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</si>
  <si>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</si>
  <si>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</si>
  <si>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</si>
  <si>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</si>
  <si>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</si>
  <si>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>2.3.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</si>
  <si>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</si>
  <si>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</si>
  <si>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</si>
  <si>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</si>
  <si>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</si>
  <si>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</si>
  <si>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</si>
  <si>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</si>
  <si>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</si>
  <si>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</si>
  <si>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</si>
  <si>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</si>
  <si>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</si>
  <si>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</si>
  <si>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</si>
  <si>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</si>
  <si>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</si>
  <si>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</si>
  <si>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</si>
  <si>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</si>
  <si>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</si>
  <si>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</si>
  <si>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</si>
  <si>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</si>
  <si>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</si>
  <si>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</si>
  <si>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</si>
  <si>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</si>
  <si>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</si>
  <si>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</si>
  <si>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</si>
  <si>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</si>
  <si>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</si>
  <si>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</si>
  <si>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</si>
  <si>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</si>
  <si>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</si>
  <si>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</si>
  <si>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</si>
  <si>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</si>
  <si>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</si>
  <si>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</si>
  <si>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</si>
  <si>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</si>
  <si>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</si>
  <si>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</si>
  <si>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</si>
  <si>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</si>
  <si>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</si>
  <si>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</si>
  <si>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</si>
  <si>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</si>
  <si>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</si>
  <si>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</si>
  <si>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</si>
  <si>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</si>
  <si>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</si>
  <si>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</si>
  <si>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</si>
  <si>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</si>
  <si>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</si>
  <si>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</si>
  <si>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</si>
  <si>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</si>
  <si>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</si>
  <si>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</si>
  <si>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</si>
  <si>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</si>
  <si>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</si>
  <si>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</si>
  <si>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</si>
  <si>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</si>
  <si>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</si>
  <si>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</si>
  <si>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</si>
  <si>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</si>
  <si>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</si>
  <si>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</si>
  <si>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</si>
  <si>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</si>
  <si>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</si>
  <si>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</si>
  <si>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</si>
  <si>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</si>
  <si>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</si>
  <si>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</si>
  <si>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</si>
  <si>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</si>
  <si>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</si>
  <si>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</si>
  <si>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</si>
  <si>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</si>
  <si>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</si>
  <si>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</si>
  <si>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</si>
  <si>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</si>
  <si>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</si>
  <si>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</si>
  <si>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</si>
  <si>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</si>
  <si>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</si>
  <si>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</si>
  <si>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</si>
  <si>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</si>
  <si>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</si>
  <si>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</si>
  <si>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</si>
  <si>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</si>
  <si>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</si>
  <si>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</si>
  <si>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</si>
  <si>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</si>
  <si>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</si>
  <si>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</si>
  <si>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</si>
  <si>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</si>
  <si>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</si>
  <si>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</si>
  <si>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</si>
  <si>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</si>
  <si>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</si>
  <si>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</si>
  <si>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</si>
  <si>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</si>
  <si>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</si>
  <si>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</si>
  <si>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</si>
  <si>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1.4.</t>
  </si>
  <si>
    <t xml:space="preserve">Капитальный ремонт кровли МКД с. Лямцино ул.Центральная д.2 </t>
  </si>
  <si>
    <t>Выполнение работ по благоустройству зоны отдыха лесопарка в Западном микрорайоне городского округа Домодедово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</si>
  <si>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</si>
  <si>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</si>
  <si>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</si>
  <si>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</si>
  <si>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</si>
  <si>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</si>
  <si>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</si>
  <si>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</si>
  <si>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</si>
  <si>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</si>
  <si>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</si>
  <si>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</si>
  <si>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</si>
  <si>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</si>
  <si>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</si>
  <si>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</si>
  <si>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</si>
  <si>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</si>
  <si>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</si>
  <si>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</si>
  <si>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</si>
  <si>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</si>
  <si>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</si>
  <si>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</si>
  <si>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</si>
  <si>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</si>
  <si>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</si>
  <si>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</si>
  <si>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</si>
  <si>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</si>
  <si>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</si>
  <si>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</si>
  <si>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</si>
  <si>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</si>
  <si>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</si>
  <si>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</si>
  <si>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</si>
  <si>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</si>
  <si>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</si>
  <si>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</si>
  <si>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</si>
  <si>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</si>
  <si>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</si>
  <si>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</si>
  <si>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</si>
  <si>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</si>
  <si>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</si>
  <si>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</si>
  <si>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</si>
  <si>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1.21.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</si>
  <si>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</si>
  <si>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</si>
  <si>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</si>
  <si>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</si>
  <si>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</si>
  <si>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</si>
  <si>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</si>
  <si>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</si>
  <si>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</si>
  <si>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</si>
  <si>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</si>
  <si>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</si>
  <si>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</si>
  <si>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</si>
  <si>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</si>
  <si>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</si>
  <si>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</si>
  <si>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</si>
  <si>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</si>
  <si>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</si>
  <si>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</si>
  <si>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</si>
  <si>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</si>
  <si>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</si>
  <si>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</si>
  <si>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</si>
  <si>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</si>
  <si>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</si>
  <si>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</si>
  <si>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</si>
  <si>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</si>
  <si>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</si>
  <si>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</si>
  <si>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</si>
  <si>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</si>
  <si>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</si>
  <si>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</si>
  <si>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</si>
  <si>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</si>
  <si>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</si>
  <si>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</si>
  <si>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</si>
  <si>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</si>
  <si>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</si>
  <si>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</si>
  <si>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</si>
  <si>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</si>
  <si>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</si>
  <si>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</si>
  <si>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</si>
  <si>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</si>
  <si>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</si>
  <si>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</si>
  <si>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д. Образцово, д. 1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</si>
  <si>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</si>
  <si>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</si>
  <si>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</si>
  <si>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</si>
  <si>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</si>
  <si>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</si>
  <si>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Комплексное благоустройство дворовой территории по адресу: г. Домодедово, д. Павловское, ул. Колхозная, 10, 11, 13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</si>
  <si>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</si>
  <si>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</si>
  <si>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</si>
  <si>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</si>
  <si>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</si>
  <si>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</si>
  <si>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2.83.</t>
  </si>
  <si>
    <t xml:space="preserve">1. </t>
  </si>
  <si>
    <t>Инженерно-геодезические и инженерно-геологические работы</t>
  </si>
  <si>
    <t>Разработка проектно-сметной документации и ее экспертизы (по решению Правительства МО)</t>
  </si>
  <si>
    <t>Перечень видов работ по благоустройству общественных территорий (пространств) в рамках предоставления субсидии:</t>
  </si>
  <si>
    <t>Установка ограждений (в том числе декоративных) заборов</t>
  </si>
  <si>
    <t>Закупка и установка МАФ, детского и спортивного оборудования</t>
  </si>
  <si>
    <t>Озеленение</t>
  </si>
  <si>
    <t>Мощение и укладка иных покрытий; укладка асфальта</t>
  </si>
  <si>
    <t>Устройство дорожек, в том числе велосипедных</t>
  </si>
  <si>
    <t>Установка информационных стендов и знаков</t>
  </si>
  <si>
    <t>Изготовление и установка стел</t>
  </si>
  <si>
    <t>5.</t>
  </si>
  <si>
    <t>6.</t>
  </si>
  <si>
    <t>7.</t>
  </si>
  <si>
    <t>8.</t>
  </si>
  <si>
    <t>9.</t>
  </si>
  <si>
    <t>10.</t>
  </si>
  <si>
    <t xml:space="preserve">Изготовление , установка или восстановление произведений монументально-декоративного искусства; замена инженерных коммуникаций </t>
  </si>
  <si>
    <t>(при необходимости) для проведения работ по благоустройству в рамках реализации утвержденной архитектурно-планировочной концепции</t>
  </si>
  <si>
    <t>11.</t>
  </si>
  <si>
    <t xml:space="preserve">12. </t>
  </si>
  <si>
    <t xml:space="preserve">Приобретение и установка программно-технических комплексов видеонаблюдения, соответствующих общим техническим требованиям к программно-техническим комплексам видеонаблюдения системы технологического обеспечения региональной общественной безопасности и оперативного управления "Безопасный регион", утвержденным распоряжением Министерства государственного управления, информационных технологий и связи Московской области от 11.09.2017 №10-116/РВ (в случае если установка указанных комплексов предусмотрена архитектурно-планировочными концепциями благоустройства общественных территорий (пространств) муниципальных образований Московской области,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</t>
  </si>
  <si>
    <t>13.</t>
  </si>
  <si>
    <t>Ремонт дорог, ремонт автомобильных дорог, уширение дорог и устройство тротуаров</t>
  </si>
  <si>
    <t>Установка ограждений (в том числе декоративных), заборов</t>
  </si>
  <si>
    <t>Установка контейнерных площадок</t>
  </si>
  <si>
    <t>Установка детских игровых площадок</t>
  </si>
  <si>
    <t>Установка источников света, иллюминации, освещение, включая архитектурно-художественное</t>
  </si>
  <si>
    <t>Перечень видов работ по благоустройству дворовых территорий:</t>
  </si>
  <si>
    <t>Ремонт жилого дома (после пожара) по адресу: Московская обл., г.о. Домодедово, д. Долматово, ул. Городок-15, д.1А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</si>
  <si>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перед зданием ГДКиС "Мир" по адресу: Московская область, г. Домодедово, Каширское шоссе, д.100а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</si>
  <si>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площади перед зданием почты по адресу: Московская область, г.Домодедово, ул. Каширское шоссе, д. 62</t>
  </si>
  <si>
    <t xml:space="preserve">«Формирование современной комфортной городской среды на территории городского округа Домодедово» </t>
  </si>
  <si>
    <t>6-й год реализации программы, 2023 год</t>
  </si>
  <si>
    <t>7-й год реализации программы, 2024 год</t>
  </si>
  <si>
    <t>Разработка концепций по комплексному благоустройству территории городского округа Домодедово</t>
  </si>
  <si>
    <t>Проектирование обелиска для установки в мкрн. Авиационный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</si>
  <si>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2024г.</t>
  </si>
  <si>
    <t>Количество МКД, в которых проведен капитальный ремонт в рамках региональной программы - 168 ед. к 2024 г.; Новая культура сбора отходов (ТКО) – Оснащение контейнерных площадок МКД контейнерами для раздельного сбора отходов (ТКО) - 100% к 2024 г.</t>
  </si>
  <si>
    <t>Количество рассмотренных дел об административных правонарушениях в сфере благоустройства - 208шт. к 2024г.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</si>
  <si>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2024г.
</t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</si>
  <si>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2024 г. - 100%; Доля светильников наружного освещения, управление которыми осуществляется с использованием автм.систем упр-я наружным освещением - 100% к 42022 г.</t>
  </si>
  <si>
    <t xml:space="preserve">Количество муниципальных образований МО, обеспечивающих условия для повышения уровня благоустройства - 1 ед. к 2024 г.
</t>
  </si>
  <si>
    <t>Обеспеченность обустроенными дворовыми территориями – 90%/294 ед. к 2024 г.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</si>
  <si>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2024 г.; Чистое Подмосковье – Заключение и исполнение договоров на вывоз отходов в ИЖС и СНТ – 100% к 2024г.</t>
  </si>
  <si>
    <t>7-й год реализации программы 2024 год</t>
  </si>
  <si>
    <t>2018-2024</t>
  </si>
  <si>
    <t>Основное мероприятие F2- «Формирование комфортной городской среды" национального проекта "Жилье и городская среда"</t>
  </si>
  <si>
    <t>F2</t>
  </si>
  <si>
    <t>F2.1</t>
  </si>
  <si>
    <t>1.22.</t>
  </si>
  <si>
    <t>1.23.</t>
  </si>
  <si>
    <t>Комплексное благоустройство территории парка Константиново</t>
  </si>
  <si>
    <t>Привокзальная площадь и улица Корнеева</t>
  </si>
  <si>
    <t>F2.2</t>
  </si>
  <si>
    <t>F2.3</t>
  </si>
  <si>
    <t>Количество отремонтированных подъездов МКД - 1368 шт. к 2024г. Количество установленных камер видеонаблюдения в подъездах МКД - 1171  к 2024г.</t>
  </si>
  <si>
    <t xml:space="preserve">Разработка концепций по комплексному благоустройству территории городского округа Домодедово
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</si>
  <si>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</t>
  </si>
  <si>
    <t>F2.4</t>
  </si>
  <si>
    <t xml:space="preserve">Реализация программ формирования современной городской среды в части приобретения коммунальной техники </t>
  </si>
  <si>
    <t>1.24.</t>
  </si>
  <si>
    <t>1.25.</t>
  </si>
  <si>
    <t>2.84.</t>
  </si>
  <si>
    <t>Выполнение работ по обустройству песчаного основания на детской площадке по адресу: г.Домодедово, мкрн. Центральный, ул. Советсткая, д. 13</t>
  </si>
  <si>
    <t>2.85.</t>
  </si>
  <si>
    <t>2.86.</t>
  </si>
  <si>
    <t>2.87.</t>
  </si>
  <si>
    <t>2.88.</t>
  </si>
  <si>
    <t>Выполнение работ по обустройству асфальтового основания детской игровой площадки по адресу: г.о. Домодедово, ул. Академика Туполева, д.4, 6</t>
  </si>
  <si>
    <t>Выполнение работ по обустройству асфальтового основания детской игровой площадки по адресу: г.о. Домодедово, ул. Каширское шоссе, д.59, 61, 63, ул. Коломийца, д.7, 9</t>
  </si>
  <si>
    <t>Выполнение работ по обустройству асфальтового основания детской игровой площадки по адресу: сквер перед ЗАГСом, Каширское шоссе, д.42</t>
  </si>
  <si>
    <t>Выполнение работ по обустройству асфальтового основания детской игровой площадки по адресу: г.о. Домодедово, Каширское шоссе, д.58, Подольский проезд, д. 4</t>
  </si>
  <si>
    <t>Выполнение работ по обустройству асфальтового основания детской игровой площадки по адресу: сквер п. Государственного племенного завода «Константиново», ул. Гагарина, стр.1а</t>
  </si>
  <si>
    <t>Благоустройство зоны отдыха  "Пляж" на территории МАУК "ГПКиО "Елочки" по адресу: Московская обл., г. Домодедово, Каширское ш.,107</t>
  </si>
  <si>
    <t>Целевая субсидия МБУ "КБ" на изготовление бюста героя соц. труда Гуманюка А.А. в бронзе</t>
  </si>
  <si>
    <t>Целевая субсидия МБУ "КБ" на приобретение автомашины</t>
  </si>
  <si>
    <t>Выполнение работ по актуализации схемы санитарной очистки территорий городского округа Домодедово</t>
  </si>
  <si>
    <t>Комплексное благоустройство дворовой территории по адресу: г. о. Домодедово, д. Чурилково, д.  3</t>
  </si>
  <si>
    <t>Комплексное благоустройство дворовой территории по адресу: г. о. Домодедово, с. Ям, ул. Центральная, д.25</t>
  </si>
  <si>
    <t>F2.5</t>
  </si>
  <si>
    <t>Реализация программ формирования современной городской среды в части ремонта дворовых территорий (асфальт) по адресам: г. Домодедово, ул. Советская, д. 2, 4, ул. 1-й Советский проезд, д.1;  г. Домодедово, Кутузовский проезд, д. 13, 15, ул. Новая, 23; г. Домодедово, ул. Речная, д. 1, 1а; г. Домодедово, ул. Речная, д. 3, 3а, 5а;  г. Домодедово, Каширское шоссе, д.58, Подольский проезд, д. 4; г. Домодедово, д. Павловское, ул. Колхозная, 10, 11, 13.</t>
  </si>
  <si>
    <t xml:space="preserve">Субсидии из бюджета Московской области бюджетам муниципальных образований
Московской области на обустройство и установку детских игровых площадок на территории городского округа Домодедово по адресам: г.о. Домодедово, Каширское шоссе, д.58, Подольский проезд, д. 4; г.о. Домодедово, ул. Каширское шоссе, д.59, 61,63, ул. Коломийца, д.7, 9; государственный племенной завод «Константиново», ул. Гагарина, стр.1а; г.о. Домодедово, ул. Академика Туполева, д.4, 6; сквер перед ЗАГСом, Каширское шоссе, д.42. </t>
  </si>
  <si>
    <t>1.26.</t>
  </si>
  <si>
    <t>Целевая субсидия МБУ "КБ" на реконструкцию ограждения по адресу: ГПЗ Константиново, ул. Центральная</t>
  </si>
  <si>
    <t>F2.6</t>
  </si>
  <si>
    <t>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</si>
  <si>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>F2.7</t>
  </si>
  <si>
    <t>Субсидии из бюджета Московской области бюджетам муниципальных образований
Московской области на комплексное благоустройство территории г.о.Домодедово</t>
  </si>
  <si>
    <t>Выполнение работ по актуализации схемы санитарной уборки территорий городского округа Домодедово</t>
  </si>
  <si>
    <t>Комплексное благоустройство дворовой территории по адресу: г. Домодедово, ул. Корнеева, д.50</t>
  </si>
  <si>
    <t>"Приложение № 3</t>
  </si>
  <si>
    <t>от 19.12.2017 № 4299</t>
  </si>
  <si>
    <t xml:space="preserve">1.7. </t>
  </si>
  <si>
    <t>1.9.</t>
  </si>
  <si>
    <t>Перекладка сетей электроснабжения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</si>
  <si>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новое мероприятие</t>
  </si>
  <si>
    <t>Услуги по экспертизе строительно-монтажных работ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</si>
  <si>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Комплексное благоустройство дворовой территории по адресу: г.о. Домодедово, Геологов 7,9,11</t>
  </si>
  <si>
    <t>Комплексное благоустройство дворовой территории по адресу: г.о. Домодедово, Краснопутьский а/о, деревня Житнево, дом 6, 7, 10</t>
  </si>
  <si>
    <t>Комплексное благоустройство дворовой территории по адресу: г.о. Домодедово, д. Шишкино, д. 33, 34, 35</t>
  </si>
  <si>
    <t>Комплексное благоустройство дворовой территории по адресу: г.о. Домодедово, Геологов д. 1,3,5, ул. Пролетарская, 3</t>
  </si>
  <si>
    <t xml:space="preserve">1.27. </t>
  </si>
  <si>
    <t>1.28.</t>
  </si>
  <si>
    <t>1.29.</t>
  </si>
  <si>
    <t>Монтаж МАФ на объекте: Благоустройство площади перед зданием почты по адресу: Московская область, г. Домодедово, ул. Каширское шоссе, д.62</t>
  </si>
  <si>
    <t>Оказание услуг по авторскому надзору на объекте: Благоустройство перед зданием ГДКиС "МРИ" по адресу: Московская области, г. Домодедово, Каширское шоссе, д.100а</t>
  </si>
  <si>
    <t>Оказание услуг по авторскому надзору на объекте: Благоустройство перед зданием почты по адресу: Московская области, г. Домодедово, Каширское шоссе, д.62</t>
  </si>
  <si>
    <t>добавили 1500,00</t>
  </si>
  <si>
    <t>1.30.</t>
  </si>
  <si>
    <t>Целевая субсидия МБУ "КБ" на снос здания школы в мкрн. Белые Столбы</t>
  </si>
  <si>
    <t>1.31.</t>
  </si>
  <si>
    <t>Целевая субсидия МБУ "КБ" на реконструкцию ограждения вдоль ул. Кутузовский проезд</t>
  </si>
  <si>
    <t>Капитальный ремонт электросетей уличного освещения по адресу: г. Домодедово, ул. Пирогова,д.9</t>
  </si>
  <si>
    <t>сняли денежные средства</t>
  </si>
  <si>
    <t xml:space="preserve">Паспорт Программы </t>
  </si>
  <si>
    <t>«Формирование современной комфортной городской среды на территории городского округа Домодедово»</t>
  </si>
  <si>
    <t xml:space="preserve">Заказчик муниципальный подпрограммы </t>
  </si>
  <si>
    <t>Управление ЖКХ Администрации городского округа Домодедово Московской области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</si>
  <si>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</si>
  <si>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</si>
  <si>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Расходы  (тыс. руб.)</t>
  </si>
  <si>
    <t>1-й год реализации программы,              2018 год</t>
  </si>
  <si>
    <t>2-й год реализации программы,              2019 год</t>
  </si>
  <si>
    <t>3-й год реализации программы,              2020 год</t>
  </si>
  <si>
    <t>4-й год реализации программы,              2021 год</t>
  </si>
  <si>
    <t>5-й год реализации программы,              2022 год</t>
  </si>
  <si>
    <t>6-й год реализации программы,              2023 год</t>
  </si>
  <si>
    <t>7-й год реализации программы,              2024 год</t>
  </si>
  <si>
    <t>Администрация городского округа Домодедово</t>
  </si>
  <si>
    <t>Всего:
в том числе</t>
  </si>
  <si>
    <t>Средства бюджета городского округа Домодедово</t>
  </si>
  <si>
    <t>Паспорт муниципальной подпрограммы 1</t>
  </si>
  <si>
    <t>«Комфортная городская среда на территории городского округа Домодедово»</t>
  </si>
  <si>
    <t>Паспорт муниципальной подпрограммы 2</t>
  </si>
  <si>
    <t xml:space="preserve">«Благоустройство территории городского округа Домодедово»           </t>
  </si>
  <si>
    <t>Паспорт муниципальной подпрограммы 3</t>
  </si>
  <si>
    <t>«Создание условий для обеспечения комфортного проживания жителей в многоквартирных домах городского округа Домодедово»</t>
  </si>
  <si>
    <t>сняли 476,9, добавили 468,12</t>
  </si>
  <si>
    <t>1.32.</t>
  </si>
  <si>
    <t>Целевая субсидия МБУ "КБ" на реконструкцию ограждения частного сектора по адрему: ул. Лесная, д.13,1-й Московский пр-д, д.16, д.12</t>
  </si>
  <si>
    <t>сняли 482,8, добавили 542,8, сняли 1500,00</t>
  </si>
  <si>
    <t>Капитальный ремонт электросетей уличного освещения по адресу: г. Домодедово, ул. Пирогова, д.9</t>
  </si>
  <si>
    <t>1.33.</t>
  </si>
  <si>
    <t>Благоустройство общественных территоий, с. Растуново</t>
  </si>
  <si>
    <t>1.34.</t>
  </si>
  <si>
    <t>1.35.</t>
  </si>
  <si>
    <t>1.36.</t>
  </si>
  <si>
    <t>Благоустройство общественных территоий, с. Вельяминово</t>
  </si>
  <si>
    <t>Благоустройство общественных территоий, д. Степыгино</t>
  </si>
  <si>
    <t>Благоустройство общественных территоий, г.Домодедово, парк ГПЗ Константиново</t>
  </si>
  <si>
    <t>1.37.</t>
  </si>
  <si>
    <t>Благоустройство общественных территоий, д. Мансурово</t>
  </si>
  <si>
    <t>Комплексное благоустройство дворовой территории по адресу: г. Домодедово, ул. Дружбы, д. 7</t>
  </si>
  <si>
    <t>Комплексное благоустройство дворовой территории по адресу: г. Домодедово, ул. 25 лет Октября, д. 12, 14, 14/1 ул. Рабочая, д. 44, 44/1</t>
  </si>
  <si>
    <t>Комплексное благоустройство дворовой территории по адресу: г. о. Домодедово, с. Ям, ул Морская, д. 5, 7, 9, 10, 11, 12, ул Связистов, д. 6</t>
  </si>
  <si>
    <t>Комплексное благоустройство дворовой территории по адресу: г. Домодедово, Подольский проезд, д.14, Кутузовский проезд, д.17, 17 корп. 1, 19</t>
  </si>
  <si>
    <t>Комплексное благоустройство дворовой территории по адресу: г.о.  Домодедово, с. Растуново, ул. Заря дома №2,3,14</t>
  </si>
  <si>
    <t>Комплексное благоустройство дворовой территории по адресу: г. Домодедово, д. Чурилково, д. 7б, 7в</t>
  </si>
  <si>
    <t>Комплексное благоустройство дворовой территории по адресу: г. Домодедово, с. Красный Путь, ул. Школьная, д.67, 68, 69</t>
  </si>
  <si>
    <t>Комплексное благоустройство дворовой территории по адресу: г. Домодедово, с. Растуново, ул. Заря № 4,5,15</t>
  </si>
  <si>
    <t>Комплексное благоустройство дворовой территории по адресу: г. Домодедово, ул. Лунная, д. 5 корп1, 7, 9</t>
  </si>
  <si>
    <t>Комплексное благоустройство дворовой территории по адресу: г. Домодедово, ул. Королева, д. 3</t>
  </si>
  <si>
    <t>Комплексное благоустройство дворовой территории по адресу: г. Домодедово,  п. Добрыниха, дома № 1, 2, 3 ,4, 5</t>
  </si>
  <si>
    <t>Комплексное благоустройство дворовой территории по адресу: г. Домодедово,  ул. Жуковского, д. 11, 13</t>
  </si>
  <si>
    <t>Комплексное благоустройство дворовой территории по адресу: г. Домодедово, ул. Северная, д.6</t>
  </si>
  <si>
    <t>Комплексное благоустройство дворовой территории по адресу: г. Домодедово, Кутузовский проезд, д.16, 20 корп 1</t>
  </si>
  <si>
    <t xml:space="preserve">Комплексное благоустройство дворовой территории по адресу: г. Домодедово, д. Кутузово, ул. Школьная, д.5 </t>
  </si>
  <si>
    <t xml:space="preserve">Комплексное благоустройство дворовой территории по адресу: г. Домодедово, ул. Академика Туполева, д.13, ул. Жуковского, д.1, 3 </t>
  </si>
  <si>
    <t xml:space="preserve">Комплексное благоустройство дворовой территории по адресу: г. Домодедово, ул. Жуковского, д. 5, 7, 9 </t>
  </si>
  <si>
    <t>Комплексное благоустройство дворовой территории по адресу: г. Домодедово, ул. Каширское шоссе, д.91 корп. 1</t>
  </si>
  <si>
    <t>Комплексное благоустройство дворовой территории по адресу: г. Домодедово, ул. Ленинская, д.2, 4, ул. Рабочая, д.1 корп. 21, 3, 7</t>
  </si>
  <si>
    <t>Комплексное благоустройство дворовой территории по адресу: г. Домодедово,  тер. Санаторий Москвич, 1, 5</t>
  </si>
  <si>
    <t>Комплексное благоустройство дворовой территории по адресу: г. Домодедово,  д. Благое, д.26</t>
  </si>
  <si>
    <t>Комплексное благоустройство дворовой территории по адресу: г. Домодедово,  с. Лобаново, ул. Знаменская, д. 1, 1а</t>
  </si>
  <si>
    <t>Комплексное благоустройство дворовой территории по адресу: г. Домодедово, д. Кутузово, ул. Школьная, д.6</t>
  </si>
  <si>
    <t>Комплексное благоустройство дворовой территории по адресу: г. Домодедово,  д.Косино, дома № 1,2</t>
  </si>
  <si>
    <t>Комплексное благоустройство дворовой территории по адресу: г. Домодедово,  ул. Каширское шоссе, д.34</t>
  </si>
  <si>
    <t>Комплексное благоустройство дворовой территории по адресу: г. Домодедово,  ул. 1-я Коммунистическая, д. 39</t>
  </si>
  <si>
    <t>Комплексное благоустройство дворовой территории по адресу: г. Домодедово,  ул. 1-я Коммунистическая, д. 34, 36, 38, 40</t>
  </si>
  <si>
    <t xml:space="preserve">Комплексное благоустройство дворовой территории по адресу: г. Домодедово,  д. Гальчино, б-р 60 - летия СССР, д. 13,15 </t>
  </si>
  <si>
    <t xml:space="preserve">Комплексное благоустройство дворовой территории по адресу: г. Домодедово,  ГПЗ Константиново, Домодедовское шоссе, д.  2  </t>
  </si>
  <si>
    <t>Комплексное благоустройство дворовой территории по адресу: г. Домодедово, ул. Академика Туполева, д.6а, 8</t>
  </si>
  <si>
    <t xml:space="preserve">Комплексное благоустройство дворовой территории по адресу: г. Домодедово,  ул. Каширское шоссе, д.99, 99а, 101 </t>
  </si>
  <si>
    <t>Комплексное благоустройство дворовой территории по адресу: г. Домодедово,мкр. Барыбино, ул. Южная, д. 10, 11, 12, 13</t>
  </si>
  <si>
    <t xml:space="preserve">Комплексное благоустройство дворовой территории по адресу: г. Домодедово, ГПЗ Константиново, Домодедовское шоссе, д. 5, 6   </t>
  </si>
  <si>
    <t>2.89.</t>
  </si>
  <si>
    <t>2.90.</t>
  </si>
  <si>
    <t>2.91.</t>
  </si>
  <si>
    <t>2.92.</t>
  </si>
  <si>
    <t>2.93.</t>
  </si>
  <si>
    <t>2.94.</t>
  </si>
  <si>
    <t>2.95.</t>
  </si>
  <si>
    <t>2.96.</t>
  </si>
  <si>
    <t>2.97.</t>
  </si>
  <si>
    <t>2.98.</t>
  </si>
  <si>
    <t>2.99.</t>
  </si>
  <si>
    <t>2.100.</t>
  </si>
  <si>
    <t>2.101.</t>
  </si>
  <si>
    <t>2.102.</t>
  </si>
  <si>
    <t>2.103.</t>
  </si>
  <si>
    <t>2.104.</t>
  </si>
  <si>
    <t>2.105.</t>
  </si>
  <si>
    <t>2.106.</t>
  </si>
  <si>
    <t>2.107.</t>
  </si>
  <si>
    <t>2.108.</t>
  </si>
  <si>
    <t>добаили 29 823,33</t>
  </si>
  <si>
    <t>Приложение №2 к постановлению Администрации городского округа Домодедово</t>
  </si>
  <si>
    <t>"Приложение № 1</t>
  </si>
  <si>
    <t>Приложение №4 к постановлению Администрации городского округа Домодедово</t>
  </si>
  <si>
    <t>"Приложение № 7</t>
  </si>
  <si>
    <t>ООО "Склад-терминал"</t>
  </si>
  <si>
    <t>Незавершенное строительство</t>
  </si>
  <si>
    <t>г. Домодедово</t>
  </si>
  <si>
    <t>В рамках проекта</t>
  </si>
  <si>
    <t>ГКУ МО "ДДС"</t>
  </si>
  <si>
    <t>ООО "Строй-Ресурс"</t>
  </si>
  <si>
    <t>г. Домодедово, с. Ям, ул. Путейская</t>
  </si>
  <si>
    <t>ООО "Татнефть-АЗС-Запад"</t>
  </si>
  <si>
    <t>г.о. Домодедово, 36 км Ново-каширского шоссе</t>
  </si>
  <si>
    <t>ЗАО "Центр специальных инжерных сооружений научно-исследовательского института радиоэлектронной техники"</t>
  </si>
  <si>
    <t>г.о. Домодедово, с.Растуново, вл. "Восход"</t>
  </si>
  <si>
    <t>ООО "БЛУ ХАУС"</t>
  </si>
  <si>
    <t>г.Домодедово</t>
  </si>
  <si>
    <t>ООО "Принт Колор"</t>
  </si>
  <si>
    <t>г. Домодедово, мкр.Северный</t>
  </si>
  <si>
    <t>ООО "Локация Логистик"</t>
  </si>
  <si>
    <t>г. Домодедово, мкр.Белые Столбы,вл. "Локация-Логистик"</t>
  </si>
  <si>
    <t>Фролова Мария Валерьевна</t>
  </si>
  <si>
    <t>г. Домодедово, мкр. Западный, ул. Заречная</t>
  </si>
  <si>
    <t>ООО ПКФ "Гюнай"</t>
  </si>
  <si>
    <t>г. Домодедово, ул. Текстильщиков, уч.37</t>
  </si>
  <si>
    <t>Слупская Наталья Владимировна</t>
  </si>
  <si>
    <t>г.Домодедово, д. Юсупово, ул. Прилесная, уч.33</t>
  </si>
  <si>
    <t>МКУ г.о. Домодедово "Управление Капитального строительства"</t>
  </si>
  <si>
    <t>г.Домодедово, ул. Советская, д.32</t>
  </si>
  <si>
    <t>ООО "Забава Сервис"</t>
  </si>
  <si>
    <t>г.о.Домодедово, д. Шишкино</t>
  </si>
  <si>
    <t>ООО "Поле Чудес"</t>
  </si>
  <si>
    <t>г.Домодедово, ул. кирова, д. 29</t>
  </si>
  <si>
    <t>ГУ МВД РФ по Московской области</t>
  </si>
  <si>
    <t>г.Домодедово, ул. советская, д.24</t>
  </si>
  <si>
    <t>ООО "Ашан"</t>
  </si>
  <si>
    <t>г.о.Домодедово, мкр.Белые Столбы</t>
  </si>
  <si>
    <t>ПАО "ФКС Единой энергетической системы"</t>
  </si>
  <si>
    <t>г.о. Домодедово, вл. Подстанции "Пахра"</t>
  </si>
  <si>
    <t>ООО "Аренда-Групп"</t>
  </si>
  <si>
    <t>г.Домодедово, Дон 67+000</t>
  </si>
  <si>
    <t>ООО "Константиново"</t>
  </si>
  <si>
    <t>г.о.Домодедово, с. Константиново, уч.612</t>
  </si>
  <si>
    <t>МУП "Теплосеть"</t>
  </si>
  <si>
    <t>г.о.Домодедово, пос. Станция Повадино</t>
  </si>
  <si>
    <t>ООО "Град Домодедово"</t>
  </si>
  <si>
    <t>г.о.Домодедово, с.Домодедово</t>
  </si>
  <si>
    <t>ООО "Трио-Инвест"</t>
  </si>
  <si>
    <t>г.о. Домодедово, территория "Менеджмент-Ям"</t>
  </si>
  <si>
    <t>Гасумян Александр Юрьевич</t>
  </si>
  <si>
    <t>г.о. Домодедово, с. Растуново, ул. Вишневая, уч.7</t>
  </si>
  <si>
    <t>ООО "Спектр"</t>
  </si>
  <si>
    <t>г.Домодедово, каширское шоссе</t>
  </si>
  <si>
    <t>ООО "Лендлоджик"</t>
  </si>
  <si>
    <t>г.о. Домодедово, д.Юсупово</t>
  </si>
  <si>
    <t>ООО "Склады 104"</t>
  </si>
  <si>
    <t>г. Домодедово, территория владений "Складв 104"</t>
  </si>
  <si>
    <t>ООО "Техносервис"</t>
  </si>
  <si>
    <t>г. Домодедово(вблизи г.Домодедово)</t>
  </si>
  <si>
    <t>ООО "Диамант Плюс"</t>
  </si>
  <si>
    <t>г.о.Домодедово, с.Растуново,ул.Заря</t>
  </si>
  <si>
    <t>г.Домодедово, мкр.Западный, ул.Константиновская фаюрика</t>
  </si>
  <si>
    <t>г.о.Домодедово, с.Растуново,ул.Заря,52</t>
  </si>
  <si>
    <t>ИП Иванова Мария Сергеевна</t>
  </si>
  <si>
    <t>г.Домодедово, мкр.Северный, ул. Индустриальная,уч.3Ж</t>
  </si>
  <si>
    <t>Николашина Елена Викторовна</t>
  </si>
  <si>
    <t>г.Домодедово, д.Павловское</t>
  </si>
  <si>
    <t>ООО "Агроресурс"</t>
  </si>
  <si>
    <t>г.Домодедово, территория "Агроресурс-2"</t>
  </si>
  <si>
    <t>ООО "Сибила"</t>
  </si>
  <si>
    <t>г.Домодедово, мкр.Центральный, вл."342 Механический завод"</t>
  </si>
  <si>
    <t>ООО "Технопарк"</t>
  </si>
  <si>
    <t>г.о.Домодедово,мкр.Востряково,ул.заборье,уч.2В</t>
  </si>
  <si>
    <t>АО "Совместное предприятие "Евразия М4"</t>
  </si>
  <si>
    <t>Михайлов Юрий Валерьевич</t>
  </si>
  <si>
    <t>г.о.Домодедово, с.Растуново</t>
  </si>
  <si>
    <t>г.о.Домодедово, с.Растуново,ул.Заря,52, склад №2</t>
  </si>
  <si>
    <t>г.о.Домодедово, с.Растуново,ул.Заря,52, склад №3</t>
  </si>
  <si>
    <t>Абукерова Фаина Абейдулаевна</t>
  </si>
  <si>
    <t>г.о.Домодедово,с.Растуново, з/у 156</t>
  </si>
  <si>
    <t>Козулин Сергей Александрович</t>
  </si>
  <si>
    <t>г.о.Домодедово,мкр.Белые столбы, вл."КСА"</t>
  </si>
  <si>
    <t>г.о.Домодедово, с.Растуново,ул.Заря,52а</t>
  </si>
  <si>
    <t>АО "Капитал Б"</t>
  </si>
  <si>
    <t>г.Домодедово, с.Домодедово</t>
  </si>
  <si>
    <t>ООО "СтокЛоджистикТрейд"</t>
  </si>
  <si>
    <t>г.Домодедово, ул. Промышленная</t>
  </si>
  <si>
    <t>ООО "СТО АВТО Домодедово"</t>
  </si>
  <si>
    <t>г.Домодедово, ул.Огнеупорный завод, стр.5</t>
  </si>
  <si>
    <t>АО "Автотранспортное предприятие №21"</t>
  </si>
  <si>
    <t>г.Домодедово. ул.Станционная</t>
  </si>
  <si>
    <t>Злобина Марина Николаевна</t>
  </si>
  <si>
    <t>г.о.Домодедово, с.Вельяминово</t>
  </si>
  <si>
    <t>г.о.Домодедово, ГПЗ Константиново, Объездная дорога</t>
  </si>
  <si>
    <t>ООО "Ласерта Альянс"</t>
  </si>
  <si>
    <t>г.о.Домодедово</t>
  </si>
  <si>
    <t>ООО "Казак"</t>
  </si>
  <si>
    <t>г.Домодедово, ул.Солнечная,уч.72Б</t>
  </si>
  <si>
    <t>ООО "Оникс"</t>
  </si>
  <si>
    <t>ООО СП "Феникс-Петролиум"</t>
  </si>
  <si>
    <t>г.о.Домодедово,мкрБелые Столбы</t>
  </si>
  <si>
    <t>ООО "РСУ-14С"</t>
  </si>
  <si>
    <t>ООО "Ремзона"</t>
  </si>
  <si>
    <t>г.Домодедово, мкр.Авиационный</t>
  </si>
  <si>
    <t>Шамсутдинова Гульсине Небиулловна</t>
  </si>
  <si>
    <t>г.о.Домодедово,с.Ям,ул.Путейская</t>
  </si>
  <si>
    <r>
      <rPr>
        <b/>
        <sz val="10"/>
        <rFont val="Times New Roman"/>
        <family val="1"/>
        <charset val="204"/>
      </rPr>
      <t>№ пп</t>
    </r>
  </si>
  <si>
    <r>
      <rPr>
        <b/>
        <sz val="10"/>
        <rFont val="Times New Roman"/>
        <family val="1"/>
        <charset val="204"/>
      </rPr>
      <t>Наименование Юр. лица</t>
    </r>
  </si>
  <si>
    <r>
      <rPr>
        <b/>
        <sz val="10"/>
        <rFont val="Times New Roman"/>
        <family val="1"/>
        <charset val="204"/>
      </rPr>
      <t>Вид объекта (нежилое строение, незавершенное строительство, объект торговли)</t>
    </r>
  </si>
  <si>
    <r>
      <rPr>
        <b/>
        <sz val="10"/>
        <rFont val="Times New Roman"/>
        <family val="1"/>
        <charset val="204"/>
      </rPr>
      <t>Адрес объекта</t>
    </r>
  </si>
  <si>
    <r>
      <rPr>
        <b/>
        <sz val="10"/>
        <rFont val="Times New Roman"/>
        <family val="1"/>
        <charset val="204"/>
      </rPr>
      <t>Мероприятие по благоустройству</t>
    </r>
  </si>
  <si>
    <r>
      <rPr>
        <b/>
        <sz val="10"/>
        <rFont val="Times New Roman"/>
        <family val="1"/>
        <charset val="204"/>
      </rPr>
      <t>Год реализации</t>
    </r>
  </si>
  <si>
    <t>Перечень дворовых территорий, подлежащих благоустройству в 2019 г.</t>
  </si>
  <si>
    <t>№</t>
  </si>
  <si>
    <t>Наименование дворовой территории</t>
  </si>
  <si>
    <t>ул. Академика Туполева, д. 4, 6</t>
  </si>
  <si>
    <t>ул. Ильюшина, д. 11/3, 11/4</t>
  </si>
  <si>
    <t>ул. Советская, д. 2, 4, ул. 1-й Советский проезд, д.1</t>
  </si>
  <si>
    <t>Кутузовский проезд, д. 13, 15, ул. Новая, 23</t>
  </si>
  <si>
    <t>Каширское шоссе, д.58, Подольский проезд, д. 4</t>
  </si>
  <si>
    <t>ул. Каширское шоссе, д.59, 61, 63, ул. Коломийца, д.7, 9</t>
  </si>
  <si>
    <t>д. Шишкино, д. 33, 34, 35</t>
  </si>
  <si>
    <t>Растуновский а/о, д/о Зеленая Роща, д. Сонино, д. 1, 2, 3, 4</t>
  </si>
  <si>
    <t>ул. Заря, д. 7а, 7б, 17</t>
  </si>
  <si>
    <t>с. Ильинское, д. 1, 2, 21</t>
  </si>
  <si>
    <t>д. Житнево д.11,12,13</t>
  </si>
  <si>
    <t>д. Образцово, д. 1 (снос сараев)</t>
  </si>
  <si>
    <t>ул. Речная, д. 1, 1а</t>
  </si>
  <si>
    <t>ул. Речная, д. 3, 3а, 5а</t>
  </si>
  <si>
    <t>Геологов 7,9,11</t>
  </si>
  <si>
    <t>Геологов д. 1,3,5, ул. Пролетарская, 3</t>
  </si>
  <si>
    <t>ул. Лунная, д. 9 корп1, 13, 11, 9 корп2</t>
  </si>
  <si>
    <t>ул. Текстильщиков, д.41/5, 41/4</t>
  </si>
  <si>
    <t>д. Чурилково, д.  3</t>
  </si>
  <si>
    <t>д. Павловское, ул. Колхозная, 10, 11, 13</t>
  </si>
  <si>
    <t>с. Ям, ул. Центральная, д.25</t>
  </si>
  <si>
    <t>Перечень дворовых территорий, подлежащих благоустройству в 2020 г.</t>
  </si>
  <si>
    <t>По итогам голосования на интернет-портале «Добродел»</t>
  </si>
  <si>
    <t>ул. Дружбы, д. 7</t>
  </si>
  <si>
    <t>ул. 25 лет Октября, д. 12, 14, 14/1 ул. Рабочая, д. 44, 44/1</t>
  </si>
  <si>
    <t>с. Ям, ул. Морская, д. 5, 7, 9, 10, 11, 12, ул. Связистов, д. 6</t>
  </si>
  <si>
    <t>Подольский проезд, д.14, Кутузовский проезд, д.17, 17 корп. 1, 19</t>
  </si>
  <si>
    <t>с. Растуново, ул. Заря дома №2,3,14</t>
  </si>
  <si>
    <t>д. Чурилково, д. 7б, 7в</t>
  </si>
  <si>
    <t xml:space="preserve"> с. Красный Путь, ул. Школьная, д.67, 68, 69</t>
  </si>
  <si>
    <t>с. Растуново, ул. Заря № 4,5,15</t>
  </si>
  <si>
    <t xml:space="preserve"> ул. Лунная, д. 5 корп1, 7, 9</t>
  </si>
  <si>
    <t xml:space="preserve"> ул. Королева, д. 3</t>
  </si>
  <si>
    <t>п. Добрыниха, дома № 1, 2, 3 ,4, 5</t>
  </si>
  <si>
    <t>ул. Жуковского, д. 11, 13</t>
  </si>
  <si>
    <t>Кутузовский проезд, д.16, 20 корп. 1</t>
  </si>
  <si>
    <t xml:space="preserve">д. Кутузово, ул. Школьная, д.5 </t>
  </si>
  <si>
    <t>По итогам голосования на интернет-портале «Добродел» в октябре 2018 года, где планировались работы в 2019 году, но работы не были проведены</t>
  </si>
  <si>
    <t>ул. Академика Туполева, д.13, ул. Жуковского, д.1, 3</t>
  </si>
  <si>
    <t xml:space="preserve"> ул. Жуковского, д. 5, 7, 9</t>
  </si>
  <si>
    <t>ул. Каширское шоссе, д.91 корп. 1</t>
  </si>
  <si>
    <t>ул. Каширское шоссе, д.65, 67</t>
  </si>
  <si>
    <t>ул. Северная, д. 4</t>
  </si>
  <si>
    <t xml:space="preserve"> ул. Каширское шоссе, д.34</t>
  </si>
  <si>
    <t>ул. 1-я Коммунистическая, д. 39</t>
  </si>
  <si>
    <t>ул. Рабочая, д. 56, 58, ул. Дружбы, д. 9</t>
  </si>
  <si>
    <t>Адреса, включенные в план по результатам внесенных изменений в перечень дворовых территорий, где планировались работы в 2019 году, но работы  не были проведены.</t>
  </si>
  <si>
    <t xml:space="preserve"> ул. Ильюшина, д. 11/1, 11/2</t>
  </si>
  <si>
    <t>ул. Ленинская, д.2, 4, ул. Рабочая, д.1 корп. 21, 3, 7</t>
  </si>
  <si>
    <t>тер. Санаторий Москвич, 1, 5</t>
  </si>
  <si>
    <t>ул. Ильюшина, д. 14, 16/17</t>
  </si>
  <si>
    <t>д. Благое, д.26</t>
  </si>
  <si>
    <t>с. Лобаново, ул. Знаменская, д. 1, 1а</t>
  </si>
  <si>
    <t>д. Кутузово, ул. Школьная, д.6</t>
  </si>
  <si>
    <t>д. Косино, дома № 1,2</t>
  </si>
  <si>
    <t>ул. Речная, д.16, ул. Гагарина, д.48</t>
  </si>
  <si>
    <t>ул. 1-я Коммунистическая, д. 34, 36, 38, 40</t>
  </si>
  <si>
    <t>пос. сан."Подмосковье", д.8</t>
  </si>
  <si>
    <t>По обращению граждан:</t>
  </si>
  <si>
    <t xml:space="preserve">д. Гальчино, б-р 60 - летия СССР, д. 13,15 </t>
  </si>
  <si>
    <t xml:space="preserve">ГПЗ Константиново, Домодедовское шоссе, д.  2  </t>
  </si>
  <si>
    <t>ул. Академика Туполева, д.6а, 8</t>
  </si>
  <si>
    <t xml:space="preserve"> ул. Каширское шоссе, д.99, 99а, 101 </t>
  </si>
  <si>
    <t>мкр. Барыбино, ул. Южная, д. 10, 11, 12, 13</t>
  </si>
  <si>
    <t xml:space="preserve"> ГПЗ Константиново, Домодедовское шоссе, д. 5, 6   </t>
  </si>
  <si>
    <t>ул. Северная, д.6</t>
  </si>
  <si>
    <t xml:space="preserve">"Приложение №6 к муниципальной программе </t>
  </si>
  <si>
    <t xml:space="preserve">"Приложение №5 к муниципальной программе </t>
  </si>
  <si>
    <t>Перечень общественных территорий, подлежащих благоустройству в 2019 г.</t>
  </si>
  <si>
    <t xml:space="preserve">2. </t>
  </si>
  <si>
    <t>Благоустройство площади перед зданием почты по адресу: Московская область, г.Домодедово, ул. Каширское шоссе, д. 62</t>
  </si>
  <si>
    <t>Благоустройство перед зданием ГДКиС "Мир" по адресу: Московская область, г. Домодедово, Каширское шоссе, д.100а</t>
  </si>
  <si>
    <t>Адресный перечень объектов незавершенного строительства и земельных участков, находящихся в собственности (пользовании) юридических лиц и индивидуальных предпринимателей, на которых необходимо выполнение работ по благоустройству за счет средств указанных лиц</t>
  </si>
  <si>
    <t>"Приложение № 4</t>
  </si>
  <si>
    <t>Приложение №3 к постановлению Администрации городского округа Домодедово</t>
  </si>
  <si>
    <t>Приложение №5  к постановлению Администрации городского округа Домодедово</t>
  </si>
  <si>
    <t>Приложение № 6 к постановлению Администрации городского округа Домодедово</t>
  </si>
  <si>
    <t>Приложение №7 к постановлению Администрации городского округа Домодедово</t>
  </si>
  <si>
    <t xml:space="preserve">Благоустройство перед зданием ГДКиС "Мир" по адресу: Московская область, г. Домодедово, Каширское шоссе, д.100а </t>
  </si>
  <si>
    <t xml:space="preserve">3. </t>
  </si>
  <si>
    <t xml:space="preserve">4. </t>
  </si>
  <si>
    <t>Перечень общественных территорий, подлежащих благоустройству в 2020 г.</t>
  </si>
  <si>
    <t xml:space="preserve">5. </t>
  </si>
  <si>
    <t>Перечень общественных территорий на территории городского округа Домодедово, включенных в пятилетний план благоустройтва Московской области</t>
  </si>
  <si>
    <t>от 12.09.2019 № 1947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</si>
</sst>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26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color rgb="FF1C12E4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232">
    <xf numFmtId="0" fontId="0" fillId="0" borderId="0" xfId="0"/>
    <xf numFmtId="0" fontId="3" fillId="0" borderId="0" xfId="0" applyFont="1"/>
    <xf numFmtId="49" fontId="8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8" fillId="0" borderId="0" xfId="0" applyFont="1" applyFill="1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/>
    <xf numFmtId="4" fontId="1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0" xfId="0" applyNumberFormat="1" applyFont="1" applyFill="1"/>
    <xf numFmtId="4" fontId="7" fillId="0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wrapText="1"/>
    </xf>
    <xf numFmtId="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" fontId="1" fillId="2" borderId="5" xfId="0" applyNumberFormat="1" applyFont="1" applyFill="1" applyBorder="1" applyAlignment="1">
      <alignment horizontal="center" vertical="top" wrapText="1"/>
    </xf>
    <xf numFmtId="16" fontId="1" fillId="2" borderId="4" xfId="0" applyNumberFormat="1" applyFont="1" applyFill="1" applyBorder="1" applyAlignment="1">
      <alignment horizontal="center" vertical="top" wrapText="1"/>
    </xf>
    <xf numFmtId="16" fontId="1" fillId="2" borderId="3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" fontId="10" fillId="0" borderId="5" xfId="0" applyNumberFormat="1" applyFont="1" applyFill="1" applyBorder="1" applyAlignment="1">
      <alignment horizontal="center" vertical="top" wrapText="1"/>
    </xf>
    <xf numFmtId="16" fontId="10" fillId="0" borderId="4" xfId="0" applyNumberFormat="1" applyFont="1" applyFill="1" applyBorder="1" applyAlignment="1">
      <alignment horizontal="center" vertical="top" wrapText="1"/>
    </xf>
    <xf numFmtId="16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wrapText="1"/>
    </xf>
    <xf numFmtId="4" fontId="8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K9" sqref="K9"/>
    </sheetView>
  </sheetViews>
  <sheetFormatPr defaultRowHeight="15.75" x14ac:dyDescent="0.25"/>
  <cols>
    <col min="1" max="1" width="45.85546875" style="1" customWidth="1"/>
    <col min="2" max="2" width="29.28515625" style="1" customWidth="1"/>
    <col min="3" max="3" width="20.42578125" style="1" customWidth="1"/>
    <col min="4" max="4" width="15" style="1" customWidth="1"/>
    <col min="5" max="6" width="15.42578125" style="1" customWidth="1"/>
    <col min="7" max="8" width="14.28515625" style="1" customWidth="1"/>
    <col min="9" max="9" width="14.85546875" style="1" customWidth="1"/>
    <col min="10" max="10" width="16.28515625" style="1" customWidth="1"/>
    <col min="11" max="11" width="15.28515625" style="1" customWidth="1"/>
    <col min="257" max="257" width="43" customWidth="1"/>
    <col min="258" max="258" width="15.140625" customWidth="1"/>
    <col min="259" max="259" width="20.42578125" customWidth="1"/>
    <col min="260" max="267" width="18.140625" customWidth="1"/>
    <col min="513" max="513" width="43" customWidth="1"/>
    <col min="514" max="514" width="15.140625" customWidth="1"/>
    <col min="515" max="515" width="20.42578125" customWidth="1"/>
    <col min="516" max="523" width="18.140625" customWidth="1"/>
    <col min="769" max="769" width="43" customWidth="1"/>
    <col min="770" max="770" width="15.140625" customWidth="1"/>
    <col min="771" max="771" width="20.42578125" customWidth="1"/>
    <col min="772" max="779" width="18.140625" customWidth="1"/>
    <col min="1025" max="1025" width="43" customWidth="1"/>
    <col min="1026" max="1026" width="15.140625" customWidth="1"/>
    <col min="1027" max="1027" width="20.42578125" customWidth="1"/>
    <col min="1028" max="1035" width="18.140625" customWidth="1"/>
    <col min="1281" max="1281" width="43" customWidth="1"/>
    <col min="1282" max="1282" width="15.140625" customWidth="1"/>
    <col min="1283" max="1283" width="20.42578125" customWidth="1"/>
    <col min="1284" max="1291" width="18.140625" customWidth="1"/>
    <col min="1537" max="1537" width="43" customWidth="1"/>
    <col min="1538" max="1538" width="15.140625" customWidth="1"/>
    <col min="1539" max="1539" width="20.42578125" customWidth="1"/>
    <col min="1540" max="1547" width="18.140625" customWidth="1"/>
    <col min="1793" max="1793" width="43" customWidth="1"/>
    <col min="1794" max="1794" width="15.140625" customWidth="1"/>
    <col min="1795" max="1795" width="20.42578125" customWidth="1"/>
    <col min="1796" max="1803" width="18.140625" customWidth="1"/>
    <col min="2049" max="2049" width="43" customWidth="1"/>
    <col min="2050" max="2050" width="15.140625" customWidth="1"/>
    <col min="2051" max="2051" width="20.42578125" customWidth="1"/>
    <col min="2052" max="2059" width="18.140625" customWidth="1"/>
    <col min="2305" max="2305" width="43" customWidth="1"/>
    <col min="2306" max="2306" width="15.140625" customWidth="1"/>
    <col min="2307" max="2307" width="20.42578125" customWidth="1"/>
    <col min="2308" max="2315" width="18.140625" customWidth="1"/>
    <col min="2561" max="2561" width="43" customWidth="1"/>
    <col min="2562" max="2562" width="15.140625" customWidth="1"/>
    <col min="2563" max="2563" width="20.42578125" customWidth="1"/>
    <col min="2564" max="2571" width="18.140625" customWidth="1"/>
    <col min="2817" max="2817" width="43" customWidth="1"/>
    <col min="2818" max="2818" width="15.140625" customWidth="1"/>
    <col min="2819" max="2819" width="20.42578125" customWidth="1"/>
    <col min="2820" max="2827" width="18.140625" customWidth="1"/>
    <col min="3073" max="3073" width="43" customWidth="1"/>
    <col min="3074" max="3074" width="15.140625" customWidth="1"/>
    <col min="3075" max="3075" width="20.42578125" customWidth="1"/>
    <col min="3076" max="3083" width="18.140625" customWidth="1"/>
    <col min="3329" max="3329" width="43" customWidth="1"/>
    <col min="3330" max="3330" width="15.140625" customWidth="1"/>
    <col min="3331" max="3331" width="20.42578125" customWidth="1"/>
    <col min="3332" max="3339" width="18.140625" customWidth="1"/>
    <col min="3585" max="3585" width="43" customWidth="1"/>
    <col min="3586" max="3586" width="15.140625" customWidth="1"/>
    <col min="3587" max="3587" width="20.42578125" customWidth="1"/>
    <col min="3588" max="3595" width="18.140625" customWidth="1"/>
    <col min="3841" max="3841" width="43" customWidth="1"/>
    <col min="3842" max="3842" width="15.140625" customWidth="1"/>
    <col min="3843" max="3843" width="20.42578125" customWidth="1"/>
    <col min="3844" max="3851" width="18.140625" customWidth="1"/>
    <col min="4097" max="4097" width="43" customWidth="1"/>
    <col min="4098" max="4098" width="15.140625" customWidth="1"/>
    <col min="4099" max="4099" width="20.42578125" customWidth="1"/>
    <col min="4100" max="4107" width="18.140625" customWidth="1"/>
    <col min="4353" max="4353" width="43" customWidth="1"/>
    <col min="4354" max="4354" width="15.140625" customWidth="1"/>
    <col min="4355" max="4355" width="20.42578125" customWidth="1"/>
    <col min="4356" max="4363" width="18.140625" customWidth="1"/>
    <col min="4609" max="4609" width="43" customWidth="1"/>
    <col min="4610" max="4610" width="15.140625" customWidth="1"/>
    <col min="4611" max="4611" width="20.42578125" customWidth="1"/>
    <col min="4612" max="4619" width="18.140625" customWidth="1"/>
    <col min="4865" max="4865" width="43" customWidth="1"/>
    <col min="4866" max="4866" width="15.140625" customWidth="1"/>
    <col min="4867" max="4867" width="20.42578125" customWidth="1"/>
    <col min="4868" max="4875" width="18.140625" customWidth="1"/>
    <col min="5121" max="5121" width="43" customWidth="1"/>
    <col min="5122" max="5122" width="15.140625" customWidth="1"/>
    <col min="5123" max="5123" width="20.42578125" customWidth="1"/>
    <col min="5124" max="5131" width="18.140625" customWidth="1"/>
    <col min="5377" max="5377" width="43" customWidth="1"/>
    <col min="5378" max="5378" width="15.140625" customWidth="1"/>
    <col min="5379" max="5379" width="20.42578125" customWidth="1"/>
    <col min="5380" max="5387" width="18.140625" customWidth="1"/>
    <col min="5633" max="5633" width="43" customWidth="1"/>
    <col min="5634" max="5634" width="15.140625" customWidth="1"/>
    <col min="5635" max="5635" width="20.42578125" customWidth="1"/>
    <col min="5636" max="5643" width="18.140625" customWidth="1"/>
    <col min="5889" max="5889" width="43" customWidth="1"/>
    <col min="5890" max="5890" width="15.140625" customWidth="1"/>
    <col min="5891" max="5891" width="20.42578125" customWidth="1"/>
    <col min="5892" max="5899" width="18.140625" customWidth="1"/>
    <col min="6145" max="6145" width="43" customWidth="1"/>
    <col min="6146" max="6146" width="15.140625" customWidth="1"/>
    <col min="6147" max="6147" width="20.42578125" customWidth="1"/>
    <col min="6148" max="6155" width="18.140625" customWidth="1"/>
    <col min="6401" max="6401" width="43" customWidth="1"/>
    <col min="6402" max="6402" width="15.140625" customWidth="1"/>
    <col min="6403" max="6403" width="20.42578125" customWidth="1"/>
    <col min="6404" max="6411" width="18.140625" customWidth="1"/>
    <col min="6657" max="6657" width="43" customWidth="1"/>
    <col min="6658" max="6658" width="15.140625" customWidth="1"/>
    <col min="6659" max="6659" width="20.42578125" customWidth="1"/>
    <col min="6660" max="6667" width="18.140625" customWidth="1"/>
    <col min="6913" max="6913" width="43" customWidth="1"/>
    <col min="6914" max="6914" width="15.140625" customWidth="1"/>
    <col min="6915" max="6915" width="20.42578125" customWidth="1"/>
    <col min="6916" max="6923" width="18.140625" customWidth="1"/>
    <col min="7169" max="7169" width="43" customWidth="1"/>
    <col min="7170" max="7170" width="15.140625" customWidth="1"/>
    <col min="7171" max="7171" width="20.42578125" customWidth="1"/>
    <col min="7172" max="7179" width="18.140625" customWidth="1"/>
    <col min="7425" max="7425" width="43" customWidth="1"/>
    <col min="7426" max="7426" width="15.140625" customWidth="1"/>
    <col min="7427" max="7427" width="20.42578125" customWidth="1"/>
    <col min="7428" max="7435" width="18.140625" customWidth="1"/>
    <col min="7681" max="7681" width="43" customWidth="1"/>
    <col min="7682" max="7682" width="15.140625" customWidth="1"/>
    <col min="7683" max="7683" width="20.42578125" customWidth="1"/>
    <col min="7684" max="7691" width="18.140625" customWidth="1"/>
    <col min="7937" max="7937" width="43" customWidth="1"/>
    <col min="7938" max="7938" width="15.140625" customWidth="1"/>
    <col min="7939" max="7939" width="20.42578125" customWidth="1"/>
    <col min="7940" max="7947" width="18.140625" customWidth="1"/>
    <col min="8193" max="8193" width="43" customWidth="1"/>
    <col min="8194" max="8194" width="15.140625" customWidth="1"/>
    <col min="8195" max="8195" width="20.42578125" customWidth="1"/>
    <col min="8196" max="8203" width="18.140625" customWidth="1"/>
    <col min="8449" max="8449" width="43" customWidth="1"/>
    <col min="8450" max="8450" width="15.140625" customWidth="1"/>
    <col min="8451" max="8451" width="20.42578125" customWidth="1"/>
    <col min="8452" max="8459" width="18.140625" customWidth="1"/>
    <col min="8705" max="8705" width="43" customWidth="1"/>
    <col min="8706" max="8706" width="15.140625" customWidth="1"/>
    <col min="8707" max="8707" width="20.42578125" customWidth="1"/>
    <col min="8708" max="8715" width="18.140625" customWidth="1"/>
    <col min="8961" max="8961" width="43" customWidth="1"/>
    <col min="8962" max="8962" width="15.140625" customWidth="1"/>
    <col min="8963" max="8963" width="20.42578125" customWidth="1"/>
    <col min="8964" max="8971" width="18.140625" customWidth="1"/>
    <col min="9217" max="9217" width="43" customWidth="1"/>
    <col min="9218" max="9218" width="15.140625" customWidth="1"/>
    <col min="9219" max="9219" width="20.42578125" customWidth="1"/>
    <col min="9220" max="9227" width="18.140625" customWidth="1"/>
    <col min="9473" max="9473" width="43" customWidth="1"/>
    <col min="9474" max="9474" width="15.140625" customWidth="1"/>
    <col min="9475" max="9475" width="20.42578125" customWidth="1"/>
    <col min="9476" max="9483" width="18.140625" customWidth="1"/>
    <col min="9729" max="9729" width="43" customWidth="1"/>
    <col min="9730" max="9730" width="15.140625" customWidth="1"/>
    <col min="9731" max="9731" width="20.42578125" customWidth="1"/>
    <col min="9732" max="9739" width="18.140625" customWidth="1"/>
    <col min="9985" max="9985" width="43" customWidth="1"/>
    <col min="9986" max="9986" width="15.140625" customWidth="1"/>
    <col min="9987" max="9987" width="20.42578125" customWidth="1"/>
    <col min="9988" max="9995" width="18.140625" customWidth="1"/>
    <col min="10241" max="10241" width="43" customWidth="1"/>
    <col min="10242" max="10242" width="15.140625" customWidth="1"/>
    <col min="10243" max="10243" width="20.42578125" customWidth="1"/>
    <col min="10244" max="10251" width="18.140625" customWidth="1"/>
    <col min="10497" max="10497" width="43" customWidth="1"/>
    <col min="10498" max="10498" width="15.140625" customWidth="1"/>
    <col min="10499" max="10499" width="20.42578125" customWidth="1"/>
    <col min="10500" max="10507" width="18.140625" customWidth="1"/>
    <col min="10753" max="10753" width="43" customWidth="1"/>
    <col min="10754" max="10754" width="15.140625" customWidth="1"/>
    <col min="10755" max="10755" width="20.42578125" customWidth="1"/>
    <col min="10756" max="10763" width="18.140625" customWidth="1"/>
    <col min="11009" max="11009" width="43" customWidth="1"/>
    <col min="11010" max="11010" width="15.140625" customWidth="1"/>
    <col min="11011" max="11011" width="20.42578125" customWidth="1"/>
    <col min="11012" max="11019" width="18.140625" customWidth="1"/>
    <col min="11265" max="11265" width="43" customWidth="1"/>
    <col min="11266" max="11266" width="15.140625" customWidth="1"/>
    <col min="11267" max="11267" width="20.42578125" customWidth="1"/>
    <col min="11268" max="11275" width="18.140625" customWidth="1"/>
    <col min="11521" max="11521" width="43" customWidth="1"/>
    <col min="11522" max="11522" width="15.140625" customWidth="1"/>
    <col min="11523" max="11523" width="20.42578125" customWidth="1"/>
    <col min="11524" max="11531" width="18.140625" customWidth="1"/>
    <col min="11777" max="11777" width="43" customWidth="1"/>
    <col min="11778" max="11778" width="15.140625" customWidth="1"/>
    <col min="11779" max="11779" width="20.42578125" customWidth="1"/>
    <col min="11780" max="11787" width="18.140625" customWidth="1"/>
    <col min="12033" max="12033" width="43" customWidth="1"/>
    <col min="12034" max="12034" width="15.140625" customWidth="1"/>
    <col min="12035" max="12035" width="20.42578125" customWidth="1"/>
    <col min="12036" max="12043" width="18.140625" customWidth="1"/>
    <col min="12289" max="12289" width="43" customWidth="1"/>
    <col min="12290" max="12290" width="15.140625" customWidth="1"/>
    <col min="12291" max="12291" width="20.42578125" customWidth="1"/>
    <col min="12292" max="12299" width="18.140625" customWidth="1"/>
    <col min="12545" max="12545" width="43" customWidth="1"/>
    <col min="12546" max="12546" width="15.140625" customWidth="1"/>
    <col min="12547" max="12547" width="20.42578125" customWidth="1"/>
    <col min="12548" max="12555" width="18.140625" customWidth="1"/>
    <col min="12801" max="12801" width="43" customWidth="1"/>
    <col min="12802" max="12802" width="15.140625" customWidth="1"/>
    <col min="12803" max="12803" width="20.42578125" customWidth="1"/>
    <col min="12804" max="12811" width="18.140625" customWidth="1"/>
    <col min="13057" max="13057" width="43" customWidth="1"/>
    <col min="13058" max="13058" width="15.140625" customWidth="1"/>
    <col min="13059" max="13059" width="20.42578125" customWidth="1"/>
    <col min="13060" max="13067" width="18.140625" customWidth="1"/>
    <col min="13313" max="13313" width="43" customWidth="1"/>
    <col min="13314" max="13314" width="15.140625" customWidth="1"/>
    <col min="13315" max="13315" width="20.42578125" customWidth="1"/>
    <col min="13316" max="13323" width="18.140625" customWidth="1"/>
    <col min="13569" max="13569" width="43" customWidth="1"/>
    <col min="13570" max="13570" width="15.140625" customWidth="1"/>
    <col min="13571" max="13571" width="20.42578125" customWidth="1"/>
    <col min="13572" max="13579" width="18.140625" customWidth="1"/>
    <col min="13825" max="13825" width="43" customWidth="1"/>
    <col min="13826" max="13826" width="15.140625" customWidth="1"/>
    <col min="13827" max="13827" width="20.42578125" customWidth="1"/>
    <col min="13828" max="13835" width="18.140625" customWidth="1"/>
    <col min="14081" max="14081" width="43" customWidth="1"/>
    <col min="14082" max="14082" width="15.140625" customWidth="1"/>
    <col min="14083" max="14083" width="20.42578125" customWidth="1"/>
    <col min="14084" max="14091" width="18.140625" customWidth="1"/>
    <col min="14337" max="14337" width="43" customWidth="1"/>
    <col min="14338" max="14338" width="15.140625" customWidth="1"/>
    <col min="14339" max="14339" width="20.42578125" customWidth="1"/>
    <col min="14340" max="14347" width="18.140625" customWidth="1"/>
    <col min="14593" max="14593" width="43" customWidth="1"/>
    <col min="14594" max="14594" width="15.140625" customWidth="1"/>
    <col min="14595" max="14595" width="20.42578125" customWidth="1"/>
    <col min="14596" max="14603" width="18.140625" customWidth="1"/>
    <col min="14849" max="14849" width="43" customWidth="1"/>
    <col min="14850" max="14850" width="15.140625" customWidth="1"/>
    <col min="14851" max="14851" width="20.42578125" customWidth="1"/>
    <col min="14852" max="14859" width="18.140625" customWidth="1"/>
    <col min="15105" max="15105" width="43" customWidth="1"/>
    <col min="15106" max="15106" width="15.140625" customWidth="1"/>
    <col min="15107" max="15107" width="20.42578125" customWidth="1"/>
    <col min="15108" max="15115" width="18.140625" customWidth="1"/>
    <col min="15361" max="15361" width="43" customWidth="1"/>
    <col min="15362" max="15362" width="15.140625" customWidth="1"/>
    <col min="15363" max="15363" width="20.42578125" customWidth="1"/>
    <col min="15364" max="15371" width="18.140625" customWidth="1"/>
    <col min="15617" max="15617" width="43" customWidth="1"/>
    <col min="15618" max="15618" width="15.140625" customWidth="1"/>
    <col min="15619" max="15619" width="20.42578125" customWidth="1"/>
    <col min="15620" max="15627" width="18.140625" customWidth="1"/>
    <col min="15873" max="15873" width="43" customWidth="1"/>
    <col min="15874" max="15874" width="15.140625" customWidth="1"/>
    <col min="15875" max="15875" width="20.42578125" customWidth="1"/>
    <col min="15876" max="15883" width="18.140625" customWidth="1"/>
    <col min="16129" max="16129" width="43" customWidth="1"/>
    <col min="16130" max="16130" width="15.140625" customWidth="1"/>
    <col min="16131" max="16131" width="20.42578125" customWidth="1"/>
    <col min="16132" max="16139" width="18.140625" customWidth="1"/>
  </cols>
  <sheetData>
    <row r="1" spans="1:12" s="6" customFormat="1" ht="15" x14ac:dyDescent="0.25">
      <c r="E1" s="24"/>
      <c r="F1" s="121" t="s">
        <v>478</v>
      </c>
      <c r="G1" s="121"/>
      <c r="H1" s="121"/>
      <c r="I1" s="121"/>
      <c r="J1" s="121"/>
      <c r="K1" s="121"/>
      <c r="L1" s="121"/>
    </row>
    <row r="2" spans="1:12" s="6" customFormat="1" ht="14.25" customHeight="1" x14ac:dyDescent="0.25">
      <c r="E2" s="24"/>
      <c r="F2" s="121" t="s">
        <v>677</v>
      </c>
      <c r="G2" s="121"/>
      <c r="H2" s="121"/>
      <c r="I2" s="121"/>
      <c r="J2" s="121"/>
      <c r="K2" s="121"/>
      <c r="L2" s="86"/>
    </row>
    <row r="3" spans="1:12" s="16" customFormat="1" ht="15" x14ac:dyDescent="0.25">
      <c r="D3" s="17"/>
      <c r="E3" s="15"/>
      <c r="F3" s="12" t="s">
        <v>479</v>
      </c>
      <c r="G3" s="18"/>
      <c r="H3" s="18"/>
      <c r="I3" s="18"/>
      <c r="J3" s="18"/>
      <c r="K3" s="18"/>
      <c r="L3" s="18"/>
    </row>
    <row r="4" spans="1:12" s="16" customFormat="1" ht="15" customHeight="1" x14ac:dyDescent="0.25">
      <c r="D4" s="17"/>
      <c r="E4" s="15"/>
      <c r="F4" s="121" t="s">
        <v>23</v>
      </c>
      <c r="G4" s="121"/>
      <c r="H4" s="121"/>
      <c r="I4" s="121"/>
      <c r="J4" s="121"/>
      <c r="K4" s="121"/>
      <c r="L4" s="121"/>
    </row>
    <row r="5" spans="1:12" s="16" customFormat="1" ht="15" x14ac:dyDescent="0.25">
      <c r="D5" s="17"/>
      <c r="E5" s="15"/>
      <c r="F5" s="13" t="s">
        <v>24</v>
      </c>
      <c r="G5" s="2"/>
      <c r="H5" s="2"/>
      <c r="I5" s="2"/>
      <c r="J5" s="2"/>
      <c r="K5" s="2"/>
    </row>
    <row r="6" spans="1:12" s="16" customFormat="1" ht="15" x14ac:dyDescent="0.25">
      <c r="D6" s="17"/>
      <c r="E6" s="15"/>
      <c r="F6" s="13" t="s">
        <v>25</v>
      </c>
      <c r="G6" s="2"/>
      <c r="H6" s="2"/>
      <c r="I6" s="2"/>
      <c r="J6" s="2"/>
      <c r="K6" s="2"/>
    </row>
    <row r="7" spans="1:12" s="16" customFormat="1" ht="14.1" customHeight="1" x14ac:dyDescent="0.25">
      <c r="D7" s="17"/>
      <c r="E7" s="15"/>
      <c r="F7" s="13" t="s">
        <v>26</v>
      </c>
      <c r="G7" s="2"/>
      <c r="H7" s="2"/>
      <c r="I7" s="2"/>
      <c r="J7" s="2"/>
      <c r="K7" s="2"/>
    </row>
    <row r="8" spans="1:12" s="16" customFormat="1" ht="15" customHeight="1" x14ac:dyDescent="0.25">
      <c r="D8" s="17"/>
      <c r="E8" s="15"/>
      <c r="F8" s="121" t="s">
        <v>363</v>
      </c>
      <c r="G8" s="121"/>
      <c r="H8" s="121"/>
      <c r="I8" s="121"/>
      <c r="J8" s="121"/>
      <c r="K8" s="121"/>
      <c r="L8" s="121"/>
    </row>
    <row r="9" spans="1:12" x14ac:dyDescent="0.25">
      <c r="K9" s="53"/>
    </row>
    <row r="10" spans="1:12" x14ac:dyDescent="0.25">
      <c r="A10" s="111" t="s">
        <v>386</v>
      </c>
      <c r="B10" s="111"/>
      <c r="C10" s="111"/>
      <c r="D10" s="112"/>
      <c r="E10" s="112"/>
      <c r="F10" s="112"/>
      <c r="G10" s="112"/>
      <c r="H10" s="112"/>
      <c r="I10" s="112"/>
      <c r="J10" s="112"/>
      <c r="K10" s="112"/>
    </row>
    <row r="11" spans="1:12" ht="15.75" customHeight="1" x14ac:dyDescent="0.25">
      <c r="A11" s="111" t="s">
        <v>387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4"/>
    </row>
    <row r="12" spans="1:12" x14ac:dyDescent="0.25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77"/>
    </row>
    <row r="13" spans="1:12" ht="23.25" customHeight="1" x14ac:dyDescent="0.2">
      <c r="A13" s="78" t="s">
        <v>388</v>
      </c>
      <c r="B13" s="113" t="s">
        <v>389</v>
      </c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2" ht="15" customHeight="1" x14ac:dyDescent="0.2">
      <c r="A14" s="116" t="s">
        <v>390</v>
      </c>
      <c r="B14" s="116" t="s">
        <v>391</v>
      </c>
      <c r="C14" s="116" t="s">
        <v>3</v>
      </c>
      <c r="D14" s="119" t="s">
        <v>392</v>
      </c>
      <c r="E14" s="119"/>
      <c r="F14" s="119"/>
      <c r="G14" s="119"/>
      <c r="H14" s="119"/>
      <c r="I14" s="119"/>
      <c r="J14" s="119"/>
      <c r="K14" s="119"/>
    </row>
    <row r="15" spans="1:12" ht="63" x14ac:dyDescent="0.2">
      <c r="A15" s="117"/>
      <c r="B15" s="118"/>
      <c r="C15" s="118"/>
      <c r="D15" s="79" t="s">
        <v>393</v>
      </c>
      <c r="E15" s="79" t="s">
        <v>394</v>
      </c>
      <c r="F15" s="79" t="s">
        <v>395</v>
      </c>
      <c r="G15" s="79" t="s">
        <v>396</v>
      </c>
      <c r="H15" s="79" t="s">
        <v>397</v>
      </c>
      <c r="I15" s="79" t="s">
        <v>398</v>
      </c>
      <c r="J15" s="79" t="s">
        <v>399</v>
      </c>
      <c r="K15" s="80" t="s">
        <v>2</v>
      </c>
    </row>
    <row r="16" spans="1:12" ht="31.5" x14ac:dyDescent="0.2">
      <c r="A16" s="117"/>
      <c r="B16" s="116" t="s">
        <v>400</v>
      </c>
      <c r="C16" s="81" t="s">
        <v>401</v>
      </c>
      <c r="D16" s="91">
        <f>'Приложение 4'!G977</f>
        <v>1318760.3699999999</v>
      </c>
      <c r="E16" s="91">
        <f>'Приложение 4'!H977</f>
        <v>1425184.3499999999</v>
      </c>
      <c r="F16" s="91">
        <f>'Приложение 4'!I977</f>
        <v>884574.77999999991</v>
      </c>
      <c r="G16" s="91">
        <f>'Приложение 4'!J977</f>
        <v>1020159.9099999999</v>
      </c>
      <c r="H16" s="91">
        <f>'Приложение 4'!K977</f>
        <v>0</v>
      </c>
      <c r="I16" s="91">
        <f>'Приложение 4'!L977</f>
        <v>0</v>
      </c>
      <c r="J16" s="91">
        <f>'Приложение 4'!M977</f>
        <v>0</v>
      </c>
      <c r="K16" s="91">
        <f>SUM(D16:J16)</f>
        <v>4648679.4099999992</v>
      </c>
    </row>
    <row r="17" spans="1:11" ht="47.25" x14ac:dyDescent="0.2">
      <c r="A17" s="117"/>
      <c r="B17" s="117"/>
      <c r="C17" s="78" t="s">
        <v>1</v>
      </c>
      <c r="D17" s="91">
        <f>'Приложение 4'!G978</f>
        <v>4535.7299999999996</v>
      </c>
      <c r="E17" s="91">
        <f>'Приложение 4'!H978</f>
        <v>0</v>
      </c>
      <c r="F17" s="91">
        <f>'Приложение 4'!I978</f>
        <v>0</v>
      </c>
      <c r="G17" s="91">
        <f>'Приложение 4'!J978</f>
        <v>0</v>
      </c>
      <c r="H17" s="91">
        <f>'Приложение 4'!K978</f>
        <v>0</v>
      </c>
      <c r="I17" s="91">
        <f>'Приложение 4'!L978</f>
        <v>0</v>
      </c>
      <c r="J17" s="91">
        <f>'Приложение 4'!M978</f>
        <v>0</v>
      </c>
      <c r="K17" s="91">
        <f>SUM(D17:J17)</f>
        <v>4535.7299999999996</v>
      </c>
    </row>
    <row r="18" spans="1:11" ht="47.25" x14ac:dyDescent="0.2">
      <c r="A18" s="117"/>
      <c r="B18" s="117"/>
      <c r="C18" s="78" t="s">
        <v>6</v>
      </c>
      <c r="D18" s="91">
        <f>'Приложение 4'!G979</f>
        <v>199575.93</v>
      </c>
      <c r="E18" s="91">
        <f>'Приложение 4'!H979</f>
        <v>311805.75</v>
      </c>
      <c r="F18" s="91">
        <f>'Приложение 4'!I979</f>
        <v>612</v>
      </c>
      <c r="G18" s="91">
        <f>'Приложение 4'!J979</f>
        <v>612</v>
      </c>
      <c r="H18" s="91">
        <f>'Приложение 4'!K979</f>
        <v>0</v>
      </c>
      <c r="I18" s="91">
        <f>'Приложение 4'!L979</f>
        <v>0</v>
      </c>
      <c r="J18" s="91">
        <f>'Приложение 4'!M979</f>
        <v>0</v>
      </c>
      <c r="K18" s="91">
        <f>SUM(D18:J18)</f>
        <v>512605.68</v>
      </c>
    </row>
    <row r="19" spans="1:11" ht="61.5" customHeight="1" x14ac:dyDescent="0.2">
      <c r="A19" s="117"/>
      <c r="B19" s="117"/>
      <c r="C19" s="78" t="s">
        <v>402</v>
      </c>
      <c r="D19" s="91">
        <f>'Приложение 4'!G980</f>
        <v>899572.71</v>
      </c>
      <c r="E19" s="91">
        <f>'Приложение 4'!H980</f>
        <v>866421.79999999993</v>
      </c>
      <c r="F19" s="91">
        <f>'Приложение 4'!I980</f>
        <v>624658.19999999995</v>
      </c>
      <c r="G19" s="91">
        <f>'Приложение 4'!J980</f>
        <v>747278.1</v>
      </c>
      <c r="H19" s="91">
        <f>'Приложение 4'!K980</f>
        <v>0</v>
      </c>
      <c r="I19" s="91">
        <f>'Приложение 4'!L980</f>
        <v>0</v>
      </c>
      <c r="J19" s="91">
        <f>'Приложение 4'!M980</f>
        <v>0</v>
      </c>
      <c r="K19" s="91">
        <f>SUM(D19:J19)</f>
        <v>3137930.81</v>
      </c>
    </row>
    <row r="20" spans="1:11" ht="37.5" customHeight="1" x14ac:dyDescent="0.2">
      <c r="A20" s="118"/>
      <c r="B20" s="118"/>
      <c r="C20" s="8" t="s">
        <v>20</v>
      </c>
      <c r="D20" s="91">
        <f>'Приложение 4'!G981</f>
        <v>215076</v>
      </c>
      <c r="E20" s="91">
        <f>'Приложение 4'!H981</f>
        <v>246956.79999999999</v>
      </c>
      <c r="F20" s="91">
        <f>'Приложение 4'!I981</f>
        <v>259304.58</v>
      </c>
      <c r="G20" s="91">
        <f>'Приложение 4'!J981</f>
        <v>272269.81</v>
      </c>
      <c r="H20" s="91">
        <f>'Приложение 4'!K981</f>
        <v>0</v>
      </c>
      <c r="I20" s="91">
        <f>'Приложение 4'!L981</f>
        <v>0</v>
      </c>
      <c r="J20" s="91">
        <f>'Приложение 4'!M981</f>
        <v>0</v>
      </c>
      <c r="K20" s="91">
        <f>SUM(D20:I20)</f>
        <v>993607.19</v>
      </c>
    </row>
    <row r="21" spans="1:11" ht="17.25" customHeight="1" x14ac:dyDescent="0.2">
      <c r="A21" s="82"/>
      <c r="B21" s="82"/>
      <c r="C21" s="83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111" t="s">
        <v>403</v>
      </c>
      <c r="B22" s="111"/>
      <c r="C22" s="111"/>
      <c r="D22" s="112"/>
      <c r="E22" s="112"/>
      <c r="F22" s="112"/>
      <c r="G22" s="112"/>
      <c r="H22" s="112"/>
      <c r="I22" s="112"/>
      <c r="J22" s="112"/>
      <c r="K22" s="112"/>
    </row>
    <row r="23" spans="1:11" x14ac:dyDescent="0.25">
      <c r="A23" s="111" t="s">
        <v>404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x14ac:dyDescent="0.25">
      <c r="A24" s="76"/>
      <c r="B24" s="76"/>
      <c r="C24" s="76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78" t="s">
        <v>388</v>
      </c>
      <c r="B25" s="113" t="s">
        <v>389</v>
      </c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1" ht="15.75" customHeight="1" x14ac:dyDescent="0.2">
      <c r="A26" s="120" t="s">
        <v>390</v>
      </c>
      <c r="B26" s="116" t="s">
        <v>391</v>
      </c>
      <c r="C26" s="116" t="s">
        <v>3</v>
      </c>
      <c r="D26" s="119" t="s">
        <v>392</v>
      </c>
      <c r="E26" s="119"/>
      <c r="F26" s="119"/>
      <c r="G26" s="119"/>
      <c r="H26" s="119"/>
      <c r="I26" s="119"/>
      <c r="J26" s="119"/>
      <c r="K26" s="119"/>
    </row>
    <row r="27" spans="1:11" ht="63" x14ac:dyDescent="0.2">
      <c r="A27" s="120"/>
      <c r="B27" s="118"/>
      <c r="C27" s="118"/>
      <c r="D27" s="79" t="s">
        <v>393</v>
      </c>
      <c r="E27" s="79" t="s">
        <v>394</v>
      </c>
      <c r="F27" s="79" t="s">
        <v>395</v>
      </c>
      <c r="G27" s="79" t="s">
        <v>396</v>
      </c>
      <c r="H27" s="79" t="s">
        <v>397</v>
      </c>
      <c r="I27" s="79" t="s">
        <v>398</v>
      </c>
      <c r="J27" s="79" t="s">
        <v>399</v>
      </c>
      <c r="K27" s="80" t="s">
        <v>2</v>
      </c>
    </row>
    <row r="28" spans="1:11" ht="31.5" x14ac:dyDescent="0.2">
      <c r="A28" s="119"/>
      <c r="B28" s="119" t="s">
        <v>400</v>
      </c>
      <c r="C28" s="85" t="s">
        <v>401</v>
      </c>
      <c r="D28" s="91">
        <f>'Приложение 4'!G800</f>
        <v>501331.81</v>
      </c>
      <c r="E28" s="91">
        <f>'Приложение 4'!H800</f>
        <v>727594.91999999993</v>
      </c>
      <c r="F28" s="91">
        <f>'Приложение 4'!I800</f>
        <v>402014.1</v>
      </c>
      <c r="G28" s="91">
        <f>'Приложение 4'!J800</f>
        <v>524634</v>
      </c>
      <c r="H28" s="91">
        <f>'Приложение 4'!K800</f>
        <v>0</v>
      </c>
      <c r="I28" s="91">
        <f>'Приложение 4'!L800</f>
        <v>0</v>
      </c>
      <c r="J28" s="91">
        <f>'Приложение 4'!M800</f>
        <v>0</v>
      </c>
      <c r="K28" s="91">
        <f>SUM(D28:J28)</f>
        <v>2155574.83</v>
      </c>
    </row>
    <row r="29" spans="1:11" ht="47.25" x14ac:dyDescent="0.2">
      <c r="A29" s="119"/>
      <c r="B29" s="119"/>
      <c r="C29" s="78" t="s">
        <v>1</v>
      </c>
      <c r="D29" s="91">
        <f>'Приложение 4'!G801</f>
        <v>4535.7299999999996</v>
      </c>
      <c r="E29" s="91">
        <f>'Приложение 4'!H801</f>
        <v>0</v>
      </c>
      <c r="F29" s="91">
        <f>'Приложение 4'!I801</f>
        <v>0</v>
      </c>
      <c r="G29" s="91">
        <f>'Приложение 4'!J801</f>
        <v>0</v>
      </c>
      <c r="H29" s="91">
        <f>'Приложение 4'!K801</f>
        <v>0</v>
      </c>
      <c r="I29" s="91">
        <f>'Приложение 4'!L801</f>
        <v>0</v>
      </c>
      <c r="J29" s="91">
        <f>'Приложение 4'!M801</f>
        <v>0</v>
      </c>
      <c r="K29" s="91">
        <f>SUM(D29:J29)</f>
        <v>4535.7299999999996</v>
      </c>
    </row>
    <row r="30" spans="1:11" ht="47.25" x14ac:dyDescent="0.2">
      <c r="A30" s="119"/>
      <c r="B30" s="119"/>
      <c r="C30" s="78" t="s">
        <v>6</v>
      </c>
      <c r="D30" s="91">
        <f>'Приложение 4'!G802</f>
        <v>76340.78</v>
      </c>
      <c r="E30" s="91">
        <f>'Приложение 4'!H802</f>
        <v>249833.94</v>
      </c>
      <c r="F30" s="91">
        <f>'Приложение 4'!I802</f>
        <v>0</v>
      </c>
      <c r="G30" s="91">
        <f>'Приложение 4'!J802</f>
        <v>0</v>
      </c>
      <c r="H30" s="91">
        <f>'Приложение 4'!K802</f>
        <v>0</v>
      </c>
      <c r="I30" s="91">
        <f>'Приложение 4'!L802</f>
        <v>0</v>
      </c>
      <c r="J30" s="91">
        <f>'Приложение 4'!M802</f>
        <v>0</v>
      </c>
      <c r="K30" s="91">
        <f>SUM(D30:J30)</f>
        <v>326174.71999999997</v>
      </c>
    </row>
    <row r="31" spans="1:11" ht="47.25" x14ac:dyDescent="0.2">
      <c r="A31" s="119"/>
      <c r="B31" s="119"/>
      <c r="C31" s="78" t="s">
        <v>402</v>
      </c>
      <c r="D31" s="91">
        <f>'Приложение 4'!G803</f>
        <v>420455.3</v>
      </c>
      <c r="E31" s="91">
        <f>'Приложение 4'!H803</f>
        <v>477760.97999999992</v>
      </c>
      <c r="F31" s="91">
        <f>'Приложение 4'!I803</f>
        <v>402014.1</v>
      </c>
      <c r="G31" s="91">
        <f>'Приложение 4'!J803</f>
        <v>524634</v>
      </c>
      <c r="H31" s="91">
        <f>'Приложение 4'!K803</f>
        <v>0</v>
      </c>
      <c r="I31" s="91">
        <f>'Приложение 4'!L803</f>
        <v>0</v>
      </c>
      <c r="J31" s="91">
        <f>'Приложение 4'!M803</f>
        <v>0</v>
      </c>
      <c r="K31" s="91">
        <f>SUM(D31:J31)</f>
        <v>1824864.38</v>
      </c>
    </row>
    <row r="32" spans="1:11" ht="31.5" x14ac:dyDescent="0.2">
      <c r="A32" s="119"/>
      <c r="B32" s="119"/>
      <c r="C32" s="8" t="s">
        <v>20</v>
      </c>
      <c r="D32" s="91">
        <f>'Приложение 4'!G804</f>
        <v>0</v>
      </c>
      <c r="E32" s="91">
        <f>'Приложение 4'!H804</f>
        <v>0</v>
      </c>
      <c r="F32" s="91">
        <f>'Приложение 4'!I804</f>
        <v>0</v>
      </c>
      <c r="G32" s="91">
        <f>'Приложение 4'!J804</f>
        <v>0</v>
      </c>
      <c r="H32" s="91">
        <f>'Приложение 4'!K804</f>
        <v>0</v>
      </c>
      <c r="I32" s="91">
        <f>'Приложение 4'!L804</f>
        <v>0</v>
      </c>
      <c r="J32" s="91">
        <f>'Приложение 4'!M804</f>
        <v>0</v>
      </c>
      <c r="K32" s="91">
        <f>SUM(D32:J32)</f>
        <v>0</v>
      </c>
    </row>
    <row r="33" spans="1:11" x14ac:dyDescent="0.2">
      <c r="A33" s="82"/>
      <c r="B33" s="82"/>
      <c r="C33" s="83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82"/>
      <c r="B34" s="82"/>
      <c r="C34" s="83"/>
      <c r="D34" s="111" t="s">
        <v>405</v>
      </c>
      <c r="E34" s="111"/>
      <c r="F34" s="111"/>
      <c r="G34" s="111"/>
      <c r="H34" s="111"/>
      <c r="I34" s="84"/>
      <c r="J34" s="84"/>
      <c r="K34" s="84"/>
    </row>
    <row r="35" spans="1:11" x14ac:dyDescent="0.25">
      <c r="A35" s="82"/>
      <c r="B35" s="82"/>
      <c r="C35" s="83"/>
      <c r="D35" s="111" t="s">
        <v>406</v>
      </c>
      <c r="E35" s="111"/>
      <c r="F35" s="111"/>
      <c r="G35" s="111"/>
      <c r="H35" s="111"/>
      <c r="I35" s="84"/>
      <c r="J35" s="84"/>
      <c r="K35" s="84"/>
    </row>
    <row r="36" spans="1:11" x14ac:dyDescent="0.2">
      <c r="A36" s="78" t="s">
        <v>388</v>
      </c>
      <c r="B36" s="120" t="s">
        <v>389</v>
      </c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15.75" customHeight="1" x14ac:dyDescent="0.2">
      <c r="A37" s="120" t="s">
        <v>390</v>
      </c>
      <c r="B37" s="116" t="s">
        <v>391</v>
      </c>
      <c r="C37" s="116" t="s">
        <v>3</v>
      </c>
      <c r="D37" s="119" t="s">
        <v>392</v>
      </c>
      <c r="E37" s="119"/>
      <c r="F37" s="119"/>
      <c r="G37" s="119"/>
      <c r="H37" s="119"/>
      <c r="I37" s="119"/>
      <c r="J37" s="119"/>
      <c r="K37" s="119"/>
    </row>
    <row r="38" spans="1:11" ht="63" x14ac:dyDescent="0.2">
      <c r="A38" s="120"/>
      <c r="B38" s="118"/>
      <c r="C38" s="118"/>
      <c r="D38" s="79" t="s">
        <v>393</v>
      </c>
      <c r="E38" s="79" t="s">
        <v>394</v>
      </c>
      <c r="F38" s="79" t="s">
        <v>395</v>
      </c>
      <c r="G38" s="79" t="s">
        <v>396</v>
      </c>
      <c r="H38" s="79" t="s">
        <v>397</v>
      </c>
      <c r="I38" s="79" t="s">
        <v>398</v>
      </c>
      <c r="J38" s="79" t="s">
        <v>399</v>
      </c>
      <c r="K38" s="80" t="s">
        <v>2</v>
      </c>
    </row>
    <row r="39" spans="1:11" ht="31.5" x14ac:dyDescent="0.2">
      <c r="A39" s="119"/>
      <c r="B39" s="116" t="s">
        <v>400</v>
      </c>
      <c r="C39" s="81" t="s">
        <v>401</v>
      </c>
      <c r="D39" s="91">
        <f>'Приложение 4'!G906</f>
        <v>250196.25</v>
      </c>
      <c r="E39" s="91">
        <f>'Приложение 4'!H906</f>
        <v>188873.30000000002</v>
      </c>
      <c r="F39" s="91">
        <f>'Приложение 4'!I906</f>
        <v>169612</v>
      </c>
      <c r="G39" s="91">
        <f>'Приложение 4'!J906</f>
        <v>169612</v>
      </c>
      <c r="H39" s="91">
        <f>'Приложение 4'!K906</f>
        <v>0</v>
      </c>
      <c r="I39" s="91">
        <f>'Приложение 4'!L906</f>
        <v>0</v>
      </c>
      <c r="J39" s="91">
        <f>'Приложение 4'!M906</f>
        <v>0</v>
      </c>
      <c r="K39" s="91">
        <f>SUM(D39:J39)</f>
        <v>778293.55</v>
      </c>
    </row>
    <row r="40" spans="1:11" ht="47.25" x14ac:dyDescent="0.2">
      <c r="A40" s="119"/>
      <c r="B40" s="117"/>
      <c r="C40" s="78" t="s">
        <v>1</v>
      </c>
      <c r="D40" s="91">
        <f>'Приложение 4'!G907</f>
        <v>0</v>
      </c>
      <c r="E40" s="91">
        <f>'Приложение 4'!H907</f>
        <v>0</v>
      </c>
      <c r="F40" s="91">
        <f>'Приложение 4'!I907</f>
        <v>0</v>
      </c>
      <c r="G40" s="91">
        <f>'Приложение 4'!J907</f>
        <v>0</v>
      </c>
      <c r="H40" s="91">
        <f>'Приложение 4'!K907</f>
        <v>0</v>
      </c>
      <c r="I40" s="91">
        <f>'Приложение 4'!L907</f>
        <v>0</v>
      </c>
      <c r="J40" s="91">
        <f>'Приложение 4'!M907</f>
        <v>0</v>
      </c>
      <c r="K40" s="91">
        <f>SUM(D40:J40)</f>
        <v>0</v>
      </c>
    </row>
    <row r="41" spans="1:11" ht="47.25" x14ac:dyDescent="0.2">
      <c r="A41" s="119"/>
      <c r="B41" s="117"/>
      <c r="C41" s="78" t="s">
        <v>6</v>
      </c>
      <c r="D41" s="91">
        <f>'Приложение 4'!G908</f>
        <v>69617.45</v>
      </c>
      <c r="E41" s="91">
        <f>'Приложение 4'!H908</f>
        <v>612</v>
      </c>
      <c r="F41" s="91">
        <f>'Приложение 4'!I908</f>
        <v>612</v>
      </c>
      <c r="G41" s="91">
        <f>'Приложение 4'!J908</f>
        <v>612</v>
      </c>
      <c r="H41" s="91">
        <f>'Приложение 4'!K908</f>
        <v>0</v>
      </c>
      <c r="I41" s="91">
        <f>'Приложение 4'!L908</f>
        <v>0</v>
      </c>
      <c r="J41" s="91">
        <f>'Приложение 4'!M908</f>
        <v>0</v>
      </c>
      <c r="K41" s="91">
        <f>SUM(D41:J41)</f>
        <v>71453.45</v>
      </c>
    </row>
    <row r="42" spans="1:11" ht="47.25" x14ac:dyDescent="0.2">
      <c r="A42" s="119"/>
      <c r="B42" s="117"/>
      <c r="C42" s="78" t="s">
        <v>402</v>
      </c>
      <c r="D42" s="91">
        <f>'Приложение 4'!G909</f>
        <v>180578.8</v>
      </c>
      <c r="E42" s="91">
        <f>'Приложение 4'!H909</f>
        <v>188261.30000000002</v>
      </c>
      <c r="F42" s="91">
        <f>'Приложение 4'!I909</f>
        <v>169000</v>
      </c>
      <c r="G42" s="91">
        <f>'Приложение 4'!J909</f>
        <v>169000</v>
      </c>
      <c r="H42" s="91">
        <f>'Приложение 4'!K909</f>
        <v>0</v>
      </c>
      <c r="I42" s="91">
        <f>'Приложение 4'!L909</f>
        <v>0</v>
      </c>
      <c r="J42" s="91">
        <f>'Приложение 4'!M909</f>
        <v>0</v>
      </c>
      <c r="K42" s="91">
        <f>SUM(D42:J42)</f>
        <v>706840.1</v>
      </c>
    </row>
    <row r="43" spans="1:11" ht="31.5" x14ac:dyDescent="0.2">
      <c r="A43" s="119"/>
      <c r="B43" s="118"/>
      <c r="C43" s="8" t="s">
        <v>20</v>
      </c>
      <c r="D43" s="91">
        <f>'Приложение 4'!G910</f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f>SUM(D43:J43)</f>
        <v>0</v>
      </c>
    </row>
    <row r="44" spans="1:11" x14ac:dyDescent="0.2">
      <c r="A44" s="82"/>
      <c r="B44" s="82"/>
      <c r="C44" s="83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111" t="s">
        <v>407</v>
      </c>
      <c r="B45" s="111"/>
      <c r="C45" s="111"/>
      <c r="D45" s="112"/>
      <c r="E45" s="112"/>
      <c r="F45" s="112"/>
      <c r="G45" s="112"/>
      <c r="H45" s="112"/>
      <c r="I45" s="112"/>
      <c r="J45" s="112"/>
      <c r="K45" s="112"/>
    </row>
    <row r="46" spans="1:11" x14ac:dyDescent="0.25">
      <c r="A46" s="111" t="s">
        <v>408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x14ac:dyDescent="0.2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</row>
    <row r="48" spans="1:11" x14ac:dyDescent="0.2">
      <c r="A48" s="78" t="s">
        <v>388</v>
      </c>
      <c r="B48" s="113" t="s">
        <v>389</v>
      </c>
      <c r="C48" s="114"/>
      <c r="D48" s="114"/>
      <c r="E48" s="114"/>
      <c r="F48" s="114"/>
      <c r="G48" s="114"/>
      <c r="H48" s="114"/>
      <c r="I48" s="114"/>
      <c r="J48" s="114"/>
      <c r="K48" s="115"/>
    </row>
    <row r="49" spans="1:11" x14ac:dyDescent="0.2">
      <c r="A49" s="116" t="s">
        <v>390</v>
      </c>
      <c r="B49" s="116" t="s">
        <v>391</v>
      </c>
      <c r="C49" s="116" t="s">
        <v>3</v>
      </c>
      <c r="D49" s="119" t="s">
        <v>392</v>
      </c>
      <c r="E49" s="119"/>
      <c r="F49" s="119"/>
      <c r="G49" s="119"/>
      <c r="H49" s="119"/>
      <c r="I49" s="119"/>
      <c r="J49" s="119"/>
      <c r="K49" s="119"/>
    </row>
    <row r="50" spans="1:11" ht="63" x14ac:dyDescent="0.2">
      <c r="A50" s="117"/>
      <c r="B50" s="118"/>
      <c r="C50" s="118"/>
      <c r="D50" s="79" t="s">
        <v>393</v>
      </c>
      <c r="E50" s="79" t="s">
        <v>394</v>
      </c>
      <c r="F50" s="79" t="s">
        <v>395</v>
      </c>
      <c r="G50" s="79" t="s">
        <v>396</v>
      </c>
      <c r="H50" s="79" t="s">
        <v>397</v>
      </c>
      <c r="I50" s="79" t="s">
        <v>398</v>
      </c>
      <c r="J50" s="79" t="s">
        <v>399</v>
      </c>
      <c r="K50" s="80" t="s">
        <v>2</v>
      </c>
    </row>
    <row r="51" spans="1:11" ht="31.5" x14ac:dyDescent="0.2">
      <c r="A51" s="117"/>
      <c r="B51" s="116" t="s">
        <v>400</v>
      </c>
      <c r="C51" s="81" t="s">
        <v>401</v>
      </c>
      <c r="D51" s="91">
        <f>'Приложение 4'!G972</f>
        <v>567232.30999999994</v>
      </c>
      <c r="E51" s="91">
        <f>'Приложение 4'!H972</f>
        <v>508716.13</v>
      </c>
      <c r="F51" s="91">
        <f>'Приложение 4'!I972</f>
        <v>312948.68</v>
      </c>
      <c r="G51" s="91">
        <f>'Приложение 4'!J972</f>
        <v>325913.91000000003</v>
      </c>
      <c r="H51" s="91">
        <f>'Приложение 4'!K972</f>
        <v>0</v>
      </c>
      <c r="I51" s="91">
        <f>'Приложение 4'!L972</f>
        <v>0</v>
      </c>
      <c r="J51" s="91">
        <f>'Приложение 4'!M972</f>
        <v>0</v>
      </c>
      <c r="K51" s="91">
        <f>SUM(D51:J51)</f>
        <v>1714811.0299999998</v>
      </c>
    </row>
    <row r="52" spans="1:11" ht="47.25" x14ac:dyDescent="0.2">
      <c r="A52" s="117"/>
      <c r="B52" s="117"/>
      <c r="C52" s="78" t="s">
        <v>1</v>
      </c>
      <c r="D52" s="91">
        <f>'Приложение 4'!G973</f>
        <v>0</v>
      </c>
      <c r="E52" s="91">
        <f>'Приложение 4'!H973</f>
        <v>0</v>
      </c>
      <c r="F52" s="91">
        <f>'Приложение 4'!I973</f>
        <v>0</v>
      </c>
      <c r="G52" s="91">
        <f>'Приложение 4'!J973</f>
        <v>0</v>
      </c>
      <c r="H52" s="91">
        <f>'Приложение 4'!K973</f>
        <v>0</v>
      </c>
      <c r="I52" s="91">
        <f>'Приложение 4'!L973</f>
        <v>0</v>
      </c>
      <c r="J52" s="91">
        <f>'Приложение 4'!M973</f>
        <v>0</v>
      </c>
      <c r="K52" s="91">
        <f>SUM(D52:J52)</f>
        <v>0</v>
      </c>
    </row>
    <row r="53" spans="1:11" ht="47.25" x14ac:dyDescent="0.2">
      <c r="A53" s="117"/>
      <c r="B53" s="117"/>
      <c r="C53" s="78" t="s">
        <v>6</v>
      </c>
      <c r="D53" s="91">
        <f>'Приложение 4'!G974</f>
        <v>53617.7</v>
      </c>
      <c r="E53" s="91">
        <f>'Приложение 4'!H974</f>
        <v>61359.81</v>
      </c>
      <c r="F53" s="91">
        <f>'Приложение 4'!I974</f>
        <v>0</v>
      </c>
      <c r="G53" s="91">
        <f>'Приложение 4'!J974</f>
        <v>0</v>
      </c>
      <c r="H53" s="91">
        <f>'Приложение 4'!K974</f>
        <v>0</v>
      </c>
      <c r="I53" s="91">
        <f>'Приложение 4'!L974</f>
        <v>0</v>
      </c>
      <c r="J53" s="91">
        <f>'Приложение 4'!M974</f>
        <v>0</v>
      </c>
      <c r="K53" s="91">
        <f>SUM(D53:J53)</f>
        <v>114977.51</v>
      </c>
    </row>
    <row r="54" spans="1:11" ht="47.25" x14ac:dyDescent="0.2">
      <c r="A54" s="117"/>
      <c r="B54" s="117"/>
      <c r="C54" s="78" t="s">
        <v>402</v>
      </c>
      <c r="D54" s="91">
        <f>'Приложение 4'!G975</f>
        <v>298538.61</v>
      </c>
      <c r="E54" s="91">
        <f>'Приложение 4'!H975</f>
        <v>200399.52000000002</v>
      </c>
      <c r="F54" s="91">
        <f>'Приложение 4'!I975</f>
        <v>53644.100000000006</v>
      </c>
      <c r="G54" s="91">
        <f>'Приложение 4'!J975</f>
        <v>53644.100000000006</v>
      </c>
      <c r="H54" s="91">
        <f>'Приложение 4'!K975</f>
        <v>0</v>
      </c>
      <c r="I54" s="91">
        <f>'Приложение 4'!L975</f>
        <v>0</v>
      </c>
      <c r="J54" s="91">
        <f>'Приложение 4'!M975</f>
        <v>0</v>
      </c>
      <c r="K54" s="91">
        <f>SUM(D54:J54)</f>
        <v>606226.32999999996</v>
      </c>
    </row>
    <row r="55" spans="1:11" ht="31.5" x14ac:dyDescent="0.2">
      <c r="A55" s="118"/>
      <c r="B55" s="118"/>
      <c r="C55" s="8" t="s">
        <v>20</v>
      </c>
      <c r="D55" s="91">
        <f>'Приложение 4'!G976</f>
        <v>215076</v>
      </c>
      <c r="E55" s="91">
        <f>'Приложение 4'!H976</f>
        <v>246956.79999999999</v>
      </c>
      <c r="F55" s="91">
        <f>'Приложение 4'!I976</f>
        <v>259304.58</v>
      </c>
      <c r="G55" s="91">
        <f>'Приложение 4'!J976</f>
        <v>272269.81</v>
      </c>
      <c r="H55" s="91">
        <f>'Приложение 4'!K976</f>
        <v>0</v>
      </c>
      <c r="I55" s="91">
        <f>'Приложение 4'!L976</f>
        <v>0</v>
      </c>
      <c r="J55" s="91">
        <f>'Приложение 4'!M976</f>
        <v>0</v>
      </c>
      <c r="K55" s="91">
        <f>SUM(D55:J55)</f>
        <v>993607.19</v>
      </c>
    </row>
  </sheetData>
  <mergeCells count="38">
    <mergeCell ref="F1:L1"/>
    <mergeCell ref="F2:K2"/>
    <mergeCell ref="F4:L4"/>
    <mergeCell ref="F8:L8"/>
    <mergeCell ref="A39:A43"/>
    <mergeCell ref="B39:B43"/>
    <mergeCell ref="A28:A32"/>
    <mergeCell ref="B28:B32"/>
    <mergeCell ref="D34:H34"/>
    <mergeCell ref="D35:H35"/>
    <mergeCell ref="B36:K36"/>
    <mergeCell ref="A37:A38"/>
    <mergeCell ref="B37:B38"/>
    <mergeCell ref="C37:C38"/>
    <mergeCell ref="D37:K37"/>
    <mergeCell ref="A22:K22"/>
    <mergeCell ref="A23:K23"/>
    <mergeCell ref="A45:K45"/>
    <mergeCell ref="A46:K46"/>
    <mergeCell ref="B48:K48"/>
    <mergeCell ref="A49:A55"/>
    <mergeCell ref="B49:B50"/>
    <mergeCell ref="C49:C50"/>
    <mergeCell ref="D49:K49"/>
    <mergeCell ref="B51:B55"/>
    <mergeCell ref="B25:K25"/>
    <mergeCell ref="A26:A27"/>
    <mergeCell ref="B26:B27"/>
    <mergeCell ref="C26:C27"/>
    <mergeCell ref="D26:K26"/>
    <mergeCell ref="A10:K10"/>
    <mergeCell ref="A11:K11"/>
    <mergeCell ref="B13:K13"/>
    <mergeCell ref="A14:A20"/>
    <mergeCell ref="B14:B15"/>
    <mergeCell ref="C14:C15"/>
    <mergeCell ref="D14:K14"/>
    <mergeCell ref="B16:B20"/>
  </mergeCells>
  <pageMargins left="0.15748031496062992" right="0.15748031496062992" top="0.27" bottom="0.23622047244094491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7"/>
  <sheetViews>
    <sheetView view="pageBreakPreview" zoomScale="80" zoomScaleNormal="90" zoomScaleSheetLayoutView="80" workbookViewId="0">
      <selection activeCell="A10" sqref="A10:L10"/>
    </sheetView>
  </sheetViews>
  <sheetFormatPr defaultRowHeight="12.75" x14ac:dyDescent="0.2"/>
  <cols>
    <col min="1" max="1" width="30.42578125" style="6" customWidth="1"/>
    <col min="2" max="2" width="22.85546875" style="6" customWidth="1"/>
    <col min="3" max="3" width="22.42578125" style="6" customWidth="1"/>
    <col min="4" max="4" width="16" style="6" customWidth="1"/>
    <col min="5" max="6" width="14.28515625" style="24" customWidth="1"/>
    <col min="7" max="11" width="14.28515625" style="6" customWidth="1"/>
    <col min="12" max="12" width="19.28515625" style="6" customWidth="1"/>
    <col min="13" max="16384" width="9.140625" style="6"/>
  </cols>
  <sheetData>
    <row r="1" spans="1:14" s="106" customFormat="1" ht="15" customHeight="1" x14ac:dyDescent="0.25">
      <c r="E1" s="107"/>
      <c r="F1" s="121" t="s">
        <v>667</v>
      </c>
      <c r="G1" s="121"/>
      <c r="H1" s="121"/>
      <c r="I1" s="121"/>
      <c r="J1" s="121"/>
      <c r="K1" s="121"/>
      <c r="L1" s="121"/>
      <c r="M1" s="121"/>
    </row>
    <row r="2" spans="1:14" s="106" customFormat="1" ht="14.25" customHeight="1" x14ac:dyDescent="0.25">
      <c r="E2" s="107"/>
      <c r="F2" s="121" t="s">
        <v>677</v>
      </c>
      <c r="G2" s="121"/>
      <c r="H2" s="121"/>
      <c r="I2" s="121"/>
      <c r="J2" s="121"/>
      <c r="K2" s="121"/>
      <c r="L2" s="121"/>
      <c r="M2" s="121"/>
      <c r="N2" s="99"/>
    </row>
    <row r="3" spans="1:14" s="108" customFormat="1" ht="15" x14ac:dyDescent="0.25">
      <c r="E3" s="109"/>
      <c r="F3" s="122" t="s">
        <v>362</v>
      </c>
      <c r="G3" s="122"/>
      <c r="H3" s="122"/>
      <c r="I3" s="122"/>
      <c r="J3" s="122"/>
      <c r="K3" s="122"/>
      <c r="L3" s="122"/>
      <c r="M3" s="122"/>
      <c r="N3" s="110"/>
    </row>
    <row r="4" spans="1:14" s="108" customFormat="1" ht="15" customHeight="1" x14ac:dyDescent="0.25">
      <c r="E4" s="109"/>
      <c r="F4" s="121" t="s">
        <v>23</v>
      </c>
      <c r="G4" s="121"/>
      <c r="H4" s="121"/>
      <c r="I4" s="121"/>
      <c r="J4" s="121"/>
      <c r="K4" s="121"/>
      <c r="L4" s="121"/>
      <c r="M4" s="121"/>
    </row>
    <row r="5" spans="1:14" s="108" customFormat="1" ht="15" x14ac:dyDescent="0.25">
      <c r="E5" s="109"/>
      <c r="F5" s="122" t="s">
        <v>24</v>
      </c>
      <c r="G5" s="122"/>
      <c r="H5" s="122"/>
      <c r="I5" s="122"/>
      <c r="J5" s="122"/>
      <c r="K5" s="122"/>
      <c r="L5" s="122"/>
      <c r="M5" s="122"/>
    </row>
    <row r="6" spans="1:14" s="108" customFormat="1" ht="15" x14ac:dyDescent="0.25">
      <c r="E6" s="109"/>
      <c r="F6" s="122" t="s">
        <v>25</v>
      </c>
      <c r="G6" s="122"/>
      <c r="H6" s="122"/>
      <c r="I6" s="122"/>
      <c r="J6" s="122"/>
      <c r="K6" s="122"/>
      <c r="L6" s="122"/>
      <c r="M6" s="122"/>
    </row>
    <row r="7" spans="1:14" s="108" customFormat="1" ht="14.1" customHeight="1" x14ac:dyDescent="0.25">
      <c r="E7" s="109"/>
      <c r="F7" s="122" t="s">
        <v>26</v>
      </c>
      <c r="G7" s="122"/>
      <c r="H7" s="122"/>
      <c r="I7" s="122"/>
      <c r="J7" s="122"/>
      <c r="K7" s="122"/>
      <c r="L7" s="122"/>
      <c r="M7" s="122"/>
    </row>
    <row r="8" spans="1:14" s="108" customFormat="1" ht="15" customHeight="1" x14ac:dyDescent="0.25">
      <c r="E8" s="109"/>
      <c r="F8" s="121" t="s">
        <v>363</v>
      </c>
      <c r="G8" s="121"/>
      <c r="H8" s="121"/>
      <c r="I8" s="121"/>
      <c r="J8" s="121"/>
      <c r="K8" s="121"/>
      <c r="L8" s="121"/>
      <c r="M8" s="121"/>
    </row>
    <row r="9" spans="1:14" s="16" customFormat="1" ht="15" customHeight="1" x14ac:dyDescent="0.25">
      <c r="D9" s="17"/>
      <c r="E9" s="15"/>
      <c r="F9" s="99"/>
      <c r="G9" s="99"/>
      <c r="H9" s="99"/>
      <c r="I9" s="99"/>
      <c r="J9" s="99"/>
      <c r="K9" s="99"/>
      <c r="L9" s="99"/>
    </row>
    <row r="10" spans="1:14" ht="45" customHeight="1" x14ac:dyDescent="0.2">
      <c r="A10" s="138" t="s">
        <v>329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4" ht="15.75" x14ac:dyDescent="0.2">
      <c r="A11" s="19"/>
      <c r="B11" s="19"/>
      <c r="C11" s="19"/>
      <c r="D11" s="19"/>
      <c r="E11" s="34"/>
      <c r="F11" s="34"/>
      <c r="G11" s="19"/>
      <c r="H11" s="19"/>
      <c r="I11" s="19"/>
      <c r="J11" s="19"/>
      <c r="K11" s="19"/>
      <c r="L11" s="19"/>
    </row>
    <row r="12" spans="1:14" ht="31.5" customHeight="1" x14ac:dyDescent="0.2">
      <c r="A12" s="139" t="s">
        <v>67</v>
      </c>
      <c r="B12" s="139" t="s">
        <v>3</v>
      </c>
      <c r="C12" s="139" t="s">
        <v>65</v>
      </c>
      <c r="D12" s="141" t="s">
        <v>64</v>
      </c>
      <c r="E12" s="142"/>
      <c r="F12" s="142"/>
      <c r="G12" s="142"/>
      <c r="H12" s="142"/>
      <c r="I12" s="142"/>
      <c r="J12" s="142"/>
      <c r="K12" s="143"/>
      <c r="L12" s="139" t="s">
        <v>66</v>
      </c>
    </row>
    <row r="13" spans="1:14" ht="63" x14ac:dyDescent="0.2">
      <c r="A13" s="140"/>
      <c r="B13" s="140"/>
      <c r="C13" s="140"/>
      <c r="D13" s="64" t="s">
        <v>0</v>
      </c>
      <c r="E13" s="33" t="s">
        <v>137</v>
      </c>
      <c r="F13" s="33" t="s">
        <v>138</v>
      </c>
      <c r="G13" s="20" t="s">
        <v>139</v>
      </c>
      <c r="H13" s="20" t="s">
        <v>140</v>
      </c>
      <c r="I13" s="20" t="s">
        <v>141</v>
      </c>
      <c r="J13" s="20" t="s">
        <v>304</v>
      </c>
      <c r="K13" s="20" t="s">
        <v>305</v>
      </c>
      <c r="L13" s="140"/>
    </row>
    <row r="14" spans="1:14" ht="15.75" x14ac:dyDescent="0.2">
      <c r="A14" s="133" t="s">
        <v>27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4" ht="59.25" customHeight="1" x14ac:dyDescent="0.2">
      <c r="A15" s="21" t="s">
        <v>28</v>
      </c>
      <c r="B15" s="65"/>
      <c r="C15" s="65"/>
      <c r="D15" s="65"/>
      <c r="E15" s="11"/>
      <c r="F15" s="11"/>
      <c r="G15" s="65"/>
      <c r="H15" s="65"/>
      <c r="I15" s="65"/>
      <c r="J15" s="65"/>
      <c r="K15" s="65"/>
      <c r="L15" s="65"/>
    </row>
    <row r="16" spans="1:14" ht="15" customHeight="1" x14ac:dyDescent="0.2">
      <c r="A16" s="125" t="s">
        <v>31</v>
      </c>
      <c r="B16" s="65" t="s">
        <v>2</v>
      </c>
      <c r="C16" s="126" t="s">
        <v>68</v>
      </c>
      <c r="D16" s="7">
        <f>SUM(E16:I16)</f>
        <v>0</v>
      </c>
      <c r="E16" s="11">
        <f t="shared" ref="E16:K16" si="0">SUM(E17:E20)</f>
        <v>0</v>
      </c>
      <c r="F16" s="11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9"/>
    </row>
    <row r="17" spans="1:12" ht="30" x14ac:dyDescent="0.2">
      <c r="A17" s="125"/>
      <c r="B17" s="65" t="s">
        <v>1</v>
      </c>
      <c r="C17" s="126"/>
      <c r="D17" s="7">
        <f>SUM(E17:I17)</f>
        <v>0</v>
      </c>
      <c r="E17" s="11">
        <v>0</v>
      </c>
      <c r="F17" s="11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9"/>
    </row>
    <row r="18" spans="1:12" ht="30" x14ac:dyDescent="0.2">
      <c r="A18" s="125"/>
      <c r="B18" s="65" t="s">
        <v>6</v>
      </c>
      <c r="C18" s="126"/>
      <c r="D18" s="7">
        <f>SUM(E18:I18)</f>
        <v>0</v>
      </c>
      <c r="E18" s="11">
        <v>0</v>
      </c>
      <c r="F18" s="11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/>
    </row>
    <row r="19" spans="1:12" ht="45" x14ac:dyDescent="0.2">
      <c r="A19" s="125"/>
      <c r="B19" s="65" t="s">
        <v>14</v>
      </c>
      <c r="C19" s="126"/>
      <c r="D19" s="7">
        <f>SUM(E19:I19)</f>
        <v>0</v>
      </c>
      <c r="E19" s="11">
        <v>0</v>
      </c>
      <c r="F19" s="11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9"/>
    </row>
    <row r="20" spans="1:12" ht="30" x14ac:dyDescent="0.2">
      <c r="A20" s="125"/>
      <c r="B20" s="65" t="s">
        <v>20</v>
      </c>
      <c r="C20" s="126"/>
      <c r="D20" s="7">
        <f>SUM(E20:I20)</f>
        <v>0</v>
      </c>
      <c r="E20" s="11">
        <v>0</v>
      </c>
      <c r="F20" s="11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9"/>
    </row>
    <row r="21" spans="1:12" ht="15" customHeight="1" x14ac:dyDescent="0.2">
      <c r="A21" s="134" t="s">
        <v>32</v>
      </c>
      <c r="B21" s="65" t="s">
        <v>2</v>
      </c>
      <c r="C21" s="126" t="s">
        <v>68</v>
      </c>
      <c r="D21" s="22">
        <f t="shared" ref="D21:I21" si="1">SUM(D22:D25)</f>
        <v>1052005.67</v>
      </c>
      <c r="E21" s="10">
        <f t="shared" si="1"/>
        <v>173699.6</v>
      </c>
      <c r="F21" s="57">
        <f t="shared" si="1"/>
        <v>288857.96999999997</v>
      </c>
      <c r="G21" s="22">
        <f t="shared" si="1"/>
        <v>233414.1</v>
      </c>
      <c r="H21" s="22">
        <f t="shared" si="1"/>
        <v>356034</v>
      </c>
      <c r="I21" s="22">
        <f t="shared" si="1"/>
        <v>0</v>
      </c>
      <c r="J21" s="22">
        <f>SUM(J22:J25)</f>
        <v>0</v>
      </c>
      <c r="K21" s="22">
        <f>SUM(K22:K25)</f>
        <v>0</v>
      </c>
      <c r="L21" s="9"/>
    </row>
    <row r="22" spans="1:12" ht="30" x14ac:dyDescent="0.2">
      <c r="A22" s="134"/>
      <c r="B22" s="65" t="s">
        <v>1</v>
      </c>
      <c r="C22" s="126"/>
      <c r="D22" s="22">
        <f t="shared" ref="D22:D30" si="2">SUM(E22:I22)</f>
        <v>0</v>
      </c>
      <c r="E22" s="10">
        <v>0</v>
      </c>
      <c r="F22" s="10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9"/>
    </row>
    <row r="23" spans="1:12" ht="30" x14ac:dyDescent="0.2">
      <c r="A23" s="134"/>
      <c r="B23" s="65" t="s">
        <v>6</v>
      </c>
      <c r="C23" s="126"/>
      <c r="D23" s="22">
        <f t="shared" si="2"/>
        <v>0</v>
      </c>
      <c r="E23" s="10">
        <v>0</v>
      </c>
      <c r="F23" s="10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9"/>
    </row>
    <row r="24" spans="1:12" ht="45" x14ac:dyDescent="0.2">
      <c r="A24" s="134"/>
      <c r="B24" s="65" t="s">
        <v>14</v>
      </c>
      <c r="C24" s="126"/>
      <c r="D24" s="22">
        <f t="shared" si="2"/>
        <v>1052005.67</v>
      </c>
      <c r="E24" s="10">
        <v>173699.6</v>
      </c>
      <c r="F24" s="57">
        <v>288857.96999999997</v>
      </c>
      <c r="G24" s="22">
        <v>233414.1</v>
      </c>
      <c r="H24" s="22">
        <v>356034</v>
      </c>
      <c r="I24" s="22">
        <v>0</v>
      </c>
      <c r="J24" s="22">
        <v>0</v>
      </c>
      <c r="K24" s="22">
        <v>0</v>
      </c>
      <c r="L24" s="9"/>
    </row>
    <row r="25" spans="1:12" ht="30" x14ac:dyDescent="0.2">
      <c r="A25" s="134"/>
      <c r="B25" s="65" t="s">
        <v>20</v>
      </c>
      <c r="C25" s="126"/>
      <c r="D25" s="22">
        <f t="shared" si="2"/>
        <v>0</v>
      </c>
      <c r="E25" s="10">
        <v>0</v>
      </c>
      <c r="F25" s="10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9"/>
    </row>
    <row r="26" spans="1:12" ht="15" x14ac:dyDescent="0.2">
      <c r="A26" s="134" t="s">
        <v>69</v>
      </c>
      <c r="B26" s="65" t="s">
        <v>2</v>
      </c>
      <c r="C26" s="126" t="s">
        <v>68</v>
      </c>
      <c r="D26" s="7">
        <f t="shared" si="2"/>
        <v>48200</v>
      </c>
      <c r="E26" s="11">
        <f t="shared" ref="E26:K26" si="3">SUM(E27:E30)</f>
        <v>10500</v>
      </c>
      <c r="F26" s="11">
        <f t="shared" si="3"/>
        <v>10500</v>
      </c>
      <c r="G26" s="7">
        <f t="shared" si="3"/>
        <v>13600</v>
      </c>
      <c r="H26" s="7">
        <f t="shared" si="3"/>
        <v>13600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9"/>
    </row>
    <row r="27" spans="1:12" ht="30" x14ac:dyDescent="0.2">
      <c r="A27" s="134"/>
      <c r="B27" s="65" t="s">
        <v>1</v>
      </c>
      <c r="C27" s="126"/>
      <c r="D27" s="7">
        <f t="shared" si="2"/>
        <v>0</v>
      </c>
      <c r="E27" s="11">
        <v>0</v>
      </c>
      <c r="F27" s="11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9"/>
    </row>
    <row r="28" spans="1:12" ht="30" x14ac:dyDescent="0.2">
      <c r="A28" s="134"/>
      <c r="B28" s="65" t="s">
        <v>6</v>
      </c>
      <c r="C28" s="126"/>
      <c r="D28" s="7">
        <f t="shared" si="2"/>
        <v>0</v>
      </c>
      <c r="E28" s="11">
        <v>0</v>
      </c>
      <c r="F28" s="11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9"/>
    </row>
    <row r="29" spans="1:12" ht="45" x14ac:dyDescent="0.2">
      <c r="A29" s="134"/>
      <c r="B29" s="65" t="s">
        <v>14</v>
      </c>
      <c r="C29" s="126"/>
      <c r="D29" s="7">
        <f t="shared" si="2"/>
        <v>48200</v>
      </c>
      <c r="E29" s="11">
        <v>10500</v>
      </c>
      <c r="F29" s="11">
        <v>10500</v>
      </c>
      <c r="G29" s="7">
        <v>13600</v>
      </c>
      <c r="H29" s="7">
        <v>13600</v>
      </c>
      <c r="I29" s="7">
        <v>0</v>
      </c>
      <c r="J29" s="7">
        <v>0</v>
      </c>
      <c r="K29" s="7">
        <v>0</v>
      </c>
      <c r="L29" s="9"/>
    </row>
    <row r="30" spans="1:12" ht="30" x14ac:dyDescent="0.2">
      <c r="A30" s="134"/>
      <c r="B30" s="65" t="s">
        <v>20</v>
      </c>
      <c r="C30" s="126"/>
      <c r="D30" s="7">
        <f t="shared" si="2"/>
        <v>0</v>
      </c>
      <c r="E30" s="11">
        <v>0</v>
      </c>
      <c r="F30" s="11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9"/>
    </row>
    <row r="31" spans="1:12" ht="15" x14ac:dyDescent="0.2">
      <c r="A31" s="134" t="s">
        <v>198</v>
      </c>
      <c r="B31" s="65" t="s">
        <v>2</v>
      </c>
      <c r="C31" s="126" t="s">
        <v>68</v>
      </c>
      <c r="D31" s="7">
        <f t="shared" ref="D31:D40" si="4">SUM(E31:I31)</f>
        <v>23000</v>
      </c>
      <c r="E31" s="11">
        <f t="shared" ref="E31:K31" si="5">SUM(E32:E35)</f>
        <v>23000</v>
      </c>
      <c r="F31" s="11">
        <f t="shared" si="5"/>
        <v>0</v>
      </c>
      <c r="G31" s="7">
        <f t="shared" si="5"/>
        <v>0</v>
      </c>
      <c r="H31" s="7">
        <f t="shared" si="5"/>
        <v>0</v>
      </c>
      <c r="I31" s="7">
        <f t="shared" si="5"/>
        <v>0</v>
      </c>
      <c r="J31" s="7">
        <f t="shared" si="5"/>
        <v>0</v>
      </c>
      <c r="K31" s="7">
        <f t="shared" si="5"/>
        <v>0</v>
      </c>
      <c r="L31" s="9"/>
    </row>
    <row r="32" spans="1:12" ht="30" x14ac:dyDescent="0.2">
      <c r="A32" s="134"/>
      <c r="B32" s="65" t="s">
        <v>1</v>
      </c>
      <c r="C32" s="126"/>
      <c r="D32" s="7">
        <f t="shared" si="4"/>
        <v>0</v>
      </c>
      <c r="E32" s="11">
        <v>0</v>
      </c>
      <c r="F32" s="11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9"/>
    </row>
    <row r="33" spans="1:12" ht="30" x14ac:dyDescent="0.2">
      <c r="A33" s="134"/>
      <c r="B33" s="65" t="s">
        <v>6</v>
      </c>
      <c r="C33" s="126"/>
      <c r="D33" s="7">
        <f t="shared" si="4"/>
        <v>14927</v>
      </c>
      <c r="E33" s="11">
        <v>14927</v>
      </c>
      <c r="F33" s="11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9"/>
    </row>
    <row r="34" spans="1:12" ht="45" x14ac:dyDescent="0.2">
      <c r="A34" s="134"/>
      <c r="B34" s="65" t="s">
        <v>14</v>
      </c>
      <c r="C34" s="126"/>
      <c r="D34" s="7">
        <f t="shared" si="4"/>
        <v>8073</v>
      </c>
      <c r="E34" s="11">
        <v>8073</v>
      </c>
      <c r="F34" s="11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9"/>
    </row>
    <row r="35" spans="1:12" ht="30" x14ac:dyDescent="0.2">
      <c r="A35" s="134"/>
      <c r="B35" s="65" t="s">
        <v>20</v>
      </c>
      <c r="C35" s="126"/>
      <c r="D35" s="7">
        <f t="shared" si="4"/>
        <v>0</v>
      </c>
      <c r="E35" s="11">
        <v>0</v>
      </c>
      <c r="F35" s="11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9"/>
    </row>
    <row r="36" spans="1:12" ht="15" x14ac:dyDescent="0.2">
      <c r="A36" s="134" t="s">
        <v>152</v>
      </c>
      <c r="B36" s="65" t="s">
        <v>2</v>
      </c>
      <c r="C36" s="126" t="s">
        <v>68</v>
      </c>
      <c r="D36" s="7">
        <f t="shared" si="4"/>
        <v>0</v>
      </c>
      <c r="E36" s="11">
        <f t="shared" ref="E36:K36" si="6">SUM(E37:E40)</f>
        <v>0</v>
      </c>
      <c r="F36" s="11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9"/>
    </row>
    <row r="37" spans="1:12" ht="30" x14ac:dyDescent="0.2">
      <c r="A37" s="134"/>
      <c r="B37" s="65" t="s">
        <v>1</v>
      </c>
      <c r="C37" s="126"/>
      <c r="D37" s="7">
        <f t="shared" si="4"/>
        <v>0</v>
      </c>
      <c r="E37" s="11">
        <v>0</v>
      </c>
      <c r="F37" s="11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9"/>
    </row>
    <row r="38" spans="1:12" ht="30" x14ac:dyDescent="0.2">
      <c r="A38" s="134"/>
      <c r="B38" s="65" t="s">
        <v>6</v>
      </c>
      <c r="C38" s="126"/>
      <c r="D38" s="7">
        <f t="shared" si="4"/>
        <v>0</v>
      </c>
      <c r="E38" s="11">
        <v>0</v>
      </c>
      <c r="F38" s="11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9"/>
    </row>
    <row r="39" spans="1:12" ht="45" x14ac:dyDescent="0.2">
      <c r="A39" s="134"/>
      <c r="B39" s="65" t="s">
        <v>14</v>
      </c>
      <c r="C39" s="126"/>
      <c r="D39" s="7">
        <f t="shared" si="4"/>
        <v>0</v>
      </c>
      <c r="E39" s="11">
        <v>0</v>
      </c>
      <c r="F39" s="11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9"/>
    </row>
    <row r="40" spans="1:12" ht="30" x14ac:dyDescent="0.2">
      <c r="A40" s="134"/>
      <c r="B40" s="65" t="s">
        <v>20</v>
      </c>
      <c r="C40" s="126"/>
      <c r="D40" s="7">
        <f t="shared" si="4"/>
        <v>0</v>
      </c>
      <c r="E40" s="11">
        <v>0</v>
      </c>
      <c r="F40" s="11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9"/>
    </row>
    <row r="41" spans="1:12" ht="15" x14ac:dyDescent="0.2">
      <c r="A41" s="134" t="s">
        <v>171</v>
      </c>
      <c r="B41" s="65" t="s">
        <v>2</v>
      </c>
      <c r="C41" s="126" t="s">
        <v>68</v>
      </c>
      <c r="D41" s="7">
        <f t="shared" ref="D41:D80" si="7">SUM(E41:I41)</f>
        <v>0</v>
      </c>
      <c r="E41" s="11">
        <f t="shared" ref="E41:K41" si="8">SUM(E42:E45)</f>
        <v>0</v>
      </c>
      <c r="F41" s="11">
        <f t="shared" si="8"/>
        <v>0</v>
      </c>
      <c r="G41" s="7">
        <f t="shared" si="8"/>
        <v>0</v>
      </c>
      <c r="H41" s="7">
        <f t="shared" si="8"/>
        <v>0</v>
      </c>
      <c r="I41" s="7">
        <f t="shared" si="8"/>
        <v>0</v>
      </c>
      <c r="J41" s="7">
        <f t="shared" si="8"/>
        <v>0</v>
      </c>
      <c r="K41" s="7">
        <f t="shared" si="8"/>
        <v>0</v>
      </c>
      <c r="L41" s="9"/>
    </row>
    <row r="42" spans="1:12" ht="30" x14ac:dyDescent="0.2">
      <c r="A42" s="134"/>
      <c r="B42" s="65" t="s">
        <v>1</v>
      </c>
      <c r="C42" s="126"/>
      <c r="D42" s="7">
        <f t="shared" si="7"/>
        <v>0</v>
      </c>
      <c r="E42" s="11">
        <v>0</v>
      </c>
      <c r="F42" s="11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9"/>
    </row>
    <row r="43" spans="1:12" ht="30" x14ac:dyDescent="0.2">
      <c r="A43" s="134"/>
      <c r="B43" s="65" t="s">
        <v>6</v>
      </c>
      <c r="C43" s="126"/>
      <c r="D43" s="7">
        <f t="shared" si="7"/>
        <v>0</v>
      </c>
      <c r="E43" s="11">
        <v>0</v>
      </c>
      <c r="F43" s="11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9"/>
    </row>
    <row r="44" spans="1:12" ht="45" x14ac:dyDescent="0.2">
      <c r="A44" s="134"/>
      <c r="B44" s="65" t="s">
        <v>14</v>
      </c>
      <c r="C44" s="126"/>
      <c r="D44" s="7">
        <f t="shared" si="7"/>
        <v>0</v>
      </c>
      <c r="E44" s="11">
        <v>0</v>
      </c>
      <c r="F44" s="11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9"/>
    </row>
    <row r="45" spans="1:12" ht="30" x14ac:dyDescent="0.2">
      <c r="A45" s="134"/>
      <c r="B45" s="65" t="s">
        <v>20</v>
      </c>
      <c r="C45" s="126"/>
      <c r="D45" s="7">
        <f t="shared" si="7"/>
        <v>0</v>
      </c>
      <c r="E45" s="11">
        <v>0</v>
      </c>
      <c r="F45" s="11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9"/>
    </row>
    <row r="46" spans="1:12" ht="15" x14ac:dyDescent="0.2">
      <c r="A46" s="134" t="s">
        <v>170</v>
      </c>
      <c r="B46" s="65" t="s">
        <v>2</v>
      </c>
      <c r="C46" s="126" t="s">
        <v>68</v>
      </c>
      <c r="D46" s="7">
        <f t="shared" si="7"/>
        <v>3180</v>
      </c>
      <c r="E46" s="11">
        <f t="shared" ref="E46:K46" si="9">SUM(E47:E50)</f>
        <v>3180</v>
      </c>
      <c r="F46" s="11">
        <f t="shared" si="9"/>
        <v>0</v>
      </c>
      <c r="G46" s="7">
        <f t="shared" si="9"/>
        <v>0</v>
      </c>
      <c r="H46" s="7">
        <f t="shared" si="9"/>
        <v>0</v>
      </c>
      <c r="I46" s="7">
        <f t="shared" si="9"/>
        <v>0</v>
      </c>
      <c r="J46" s="7">
        <f t="shared" si="9"/>
        <v>0</v>
      </c>
      <c r="K46" s="7">
        <f t="shared" si="9"/>
        <v>0</v>
      </c>
      <c r="L46" s="9"/>
    </row>
    <row r="47" spans="1:12" ht="30" x14ac:dyDescent="0.2">
      <c r="A47" s="134"/>
      <c r="B47" s="65" t="s">
        <v>1</v>
      </c>
      <c r="C47" s="126"/>
      <c r="D47" s="7">
        <f t="shared" si="7"/>
        <v>0</v>
      </c>
      <c r="E47" s="11">
        <v>0</v>
      </c>
      <c r="F47" s="11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9"/>
    </row>
    <row r="48" spans="1:12" ht="30" x14ac:dyDescent="0.2">
      <c r="A48" s="134"/>
      <c r="B48" s="65" t="s">
        <v>6</v>
      </c>
      <c r="C48" s="126"/>
      <c r="D48" s="7">
        <f t="shared" si="7"/>
        <v>0</v>
      </c>
      <c r="E48" s="11">
        <v>0</v>
      </c>
      <c r="F48" s="11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9"/>
    </row>
    <row r="49" spans="1:12" ht="45" x14ac:dyDescent="0.2">
      <c r="A49" s="134"/>
      <c r="B49" s="65" t="s">
        <v>14</v>
      </c>
      <c r="C49" s="126"/>
      <c r="D49" s="7">
        <f t="shared" si="7"/>
        <v>3180</v>
      </c>
      <c r="E49" s="11">
        <v>3180</v>
      </c>
      <c r="F49" s="11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9"/>
    </row>
    <row r="50" spans="1:12" ht="30" x14ac:dyDescent="0.2">
      <c r="A50" s="134"/>
      <c r="B50" s="65" t="s">
        <v>20</v>
      </c>
      <c r="C50" s="126"/>
      <c r="D50" s="7">
        <f t="shared" si="7"/>
        <v>0</v>
      </c>
      <c r="E50" s="11">
        <v>0</v>
      </c>
      <c r="F50" s="11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9"/>
    </row>
    <row r="51" spans="1:12" ht="15" x14ac:dyDescent="0.2">
      <c r="A51" s="134" t="s">
        <v>199</v>
      </c>
      <c r="B51" s="65" t="s">
        <v>2</v>
      </c>
      <c r="C51" s="126" t="s">
        <v>68</v>
      </c>
      <c r="D51" s="7">
        <f t="shared" si="7"/>
        <v>3180</v>
      </c>
      <c r="E51" s="11">
        <f t="shared" ref="E51:K51" si="10">SUM(E52:E55)</f>
        <v>3180</v>
      </c>
      <c r="F51" s="11">
        <f t="shared" si="10"/>
        <v>0</v>
      </c>
      <c r="G51" s="7">
        <f t="shared" si="10"/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9"/>
    </row>
    <row r="52" spans="1:12" ht="30" x14ac:dyDescent="0.2">
      <c r="A52" s="134"/>
      <c r="B52" s="65" t="s">
        <v>1</v>
      </c>
      <c r="C52" s="126"/>
      <c r="D52" s="7">
        <f t="shared" si="7"/>
        <v>0</v>
      </c>
      <c r="E52" s="11">
        <v>0</v>
      </c>
      <c r="F52" s="11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9"/>
    </row>
    <row r="53" spans="1:12" ht="30" x14ac:dyDescent="0.2">
      <c r="A53" s="134"/>
      <c r="B53" s="65" t="s">
        <v>6</v>
      </c>
      <c r="C53" s="126"/>
      <c r="D53" s="7">
        <f t="shared" si="7"/>
        <v>0</v>
      </c>
      <c r="E53" s="11">
        <v>0</v>
      </c>
      <c r="F53" s="11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9"/>
    </row>
    <row r="54" spans="1:12" ht="45" x14ac:dyDescent="0.2">
      <c r="A54" s="134"/>
      <c r="B54" s="65" t="s">
        <v>14</v>
      </c>
      <c r="C54" s="126"/>
      <c r="D54" s="7">
        <f t="shared" si="7"/>
        <v>3180</v>
      </c>
      <c r="E54" s="11">
        <v>3180</v>
      </c>
      <c r="F54" s="11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9"/>
    </row>
    <row r="55" spans="1:12" ht="30" x14ac:dyDescent="0.2">
      <c r="A55" s="134"/>
      <c r="B55" s="65" t="s">
        <v>20</v>
      </c>
      <c r="C55" s="126"/>
      <c r="D55" s="7">
        <f t="shared" si="7"/>
        <v>0</v>
      </c>
      <c r="E55" s="11">
        <v>0</v>
      </c>
      <c r="F55" s="11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9"/>
    </row>
    <row r="56" spans="1:12" ht="15" x14ac:dyDescent="0.2">
      <c r="A56" s="134" t="s">
        <v>168</v>
      </c>
      <c r="B56" s="65" t="s">
        <v>2</v>
      </c>
      <c r="C56" s="126" t="s">
        <v>68</v>
      </c>
      <c r="D56" s="7">
        <f t="shared" si="7"/>
        <v>2990</v>
      </c>
      <c r="E56" s="11">
        <f t="shared" ref="E56:K56" si="11">SUM(E57:E60)</f>
        <v>2990</v>
      </c>
      <c r="F56" s="11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9"/>
    </row>
    <row r="57" spans="1:12" ht="30" x14ac:dyDescent="0.2">
      <c r="A57" s="134"/>
      <c r="B57" s="65" t="s">
        <v>1</v>
      </c>
      <c r="C57" s="126"/>
      <c r="D57" s="7">
        <f t="shared" si="7"/>
        <v>0</v>
      </c>
      <c r="E57" s="11">
        <v>0</v>
      </c>
      <c r="F57" s="11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9"/>
    </row>
    <row r="58" spans="1:12" ht="30" x14ac:dyDescent="0.2">
      <c r="A58" s="134"/>
      <c r="B58" s="65" t="s">
        <v>6</v>
      </c>
      <c r="C58" s="126"/>
      <c r="D58" s="7">
        <f t="shared" si="7"/>
        <v>0</v>
      </c>
      <c r="E58" s="11">
        <v>0</v>
      </c>
      <c r="F58" s="11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9"/>
    </row>
    <row r="59" spans="1:12" ht="45" x14ac:dyDescent="0.2">
      <c r="A59" s="134"/>
      <c r="B59" s="65" t="s">
        <v>14</v>
      </c>
      <c r="C59" s="126"/>
      <c r="D59" s="7">
        <f t="shared" si="7"/>
        <v>2990</v>
      </c>
      <c r="E59" s="11">
        <v>2990</v>
      </c>
      <c r="F59" s="11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9"/>
    </row>
    <row r="60" spans="1:12" ht="30" x14ac:dyDescent="0.2">
      <c r="A60" s="134"/>
      <c r="B60" s="65" t="s">
        <v>20</v>
      </c>
      <c r="C60" s="126"/>
      <c r="D60" s="7">
        <f t="shared" si="7"/>
        <v>0</v>
      </c>
      <c r="E60" s="11">
        <v>0</v>
      </c>
      <c r="F60" s="11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9"/>
    </row>
    <row r="61" spans="1:12" ht="15" x14ac:dyDescent="0.2">
      <c r="A61" s="134" t="s">
        <v>167</v>
      </c>
      <c r="B61" s="65" t="s">
        <v>2</v>
      </c>
      <c r="C61" s="126" t="s">
        <v>68</v>
      </c>
      <c r="D61" s="7">
        <f t="shared" si="7"/>
        <v>3644.1</v>
      </c>
      <c r="E61" s="11">
        <f t="shared" ref="E61:K61" si="12">SUM(E62:E65)</f>
        <v>3644.1</v>
      </c>
      <c r="F61" s="11">
        <f t="shared" si="12"/>
        <v>0</v>
      </c>
      <c r="G61" s="7">
        <f t="shared" si="12"/>
        <v>0</v>
      </c>
      <c r="H61" s="7">
        <f t="shared" si="12"/>
        <v>0</v>
      </c>
      <c r="I61" s="7">
        <f t="shared" si="12"/>
        <v>0</v>
      </c>
      <c r="J61" s="7">
        <f t="shared" si="12"/>
        <v>0</v>
      </c>
      <c r="K61" s="7">
        <f t="shared" si="12"/>
        <v>0</v>
      </c>
      <c r="L61" s="9"/>
    </row>
    <row r="62" spans="1:12" ht="30" x14ac:dyDescent="0.2">
      <c r="A62" s="134"/>
      <c r="B62" s="65" t="s">
        <v>1</v>
      </c>
      <c r="C62" s="126"/>
      <c r="D62" s="7">
        <f t="shared" si="7"/>
        <v>0</v>
      </c>
      <c r="E62" s="11">
        <v>0</v>
      </c>
      <c r="F62" s="11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9"/>
    </row>
    <row r="63" spans="1:12" ht="30" x14ac:dyDescent="0.2">
      <c r="A63" s="134"/>
      <c r="B63" s="65" t="s">
        <v>6</v>
      </c>
      <c r="C63" s="126"/>
      <c r="D63" s="7">
        <f t="shared" si="7"/>
        <v>0</v>
      </c>
      <c r="E63" s="11">
        <v>0</v>
      </c>
      <c r="F63" s="11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9"/>
    </row>
    <row r="64" spans="1:12" ht="45" x14ac:dyDescent="0.2">
      <c r="A64" s="134"/>
      <c r="B64" s="65" t="s">
        <v>14</v>
      </c>
      <c r="C64" s="126"/>
      <c r="D64" s="7">
        <f t="shared" si="7"/>
        <v>3644.1</v>
      </c>
      <c r="E64" s="11">
        <v>3644.1</v>
      </c>
      <c r="F64" s="11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9"/>
    </row>
    <row r="65" spans="1:12" ht="30" x14ac:dyDescent="0.2">
      <c r="A65" s="134"/>
      <c r="B65" s="65" t="s">
        <v>20</v>
      </c>
      <c r="C65" s="126"/>
      <c r="D65" s="7">
        <f t="shared" si="7"/>
        <v>0</v>
      </c>
      <c r="E65" s="11">
        <v>0</v>
      </c>
      <c r="F65" s="11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9"/>
    </row>
    <row r="66" spans="1:12" ht="15" x14ac:dyDescent="0.2">
      <c r="A66" s="134" t="s">
        <v>166</v>
      </c>
      <c r="B66" s="65" t="s">
        <v>2</v>
      </c>
      <c r="C66" s="126" t="s">
        <v>68</v>
      </c>
      <c r="D66" s="7">
        <f t="shared" si="7"/>
        <v>14770.2</v>
      </c>
      <c r="E66" s="11">
        <f t="shared" ref="E66:K66" si="13">SUM(E67:E70)</f>
        <v>14770.2</v>
      </c>
      <c r="F66" s="11">
        <f t="shared" si="13"/>
        <v>0</v>
      </c>
      <c r="G66" s="7">
        <f t="shared" si="13"/>
        <v>0</v>
      </c>
      <c r="H66" s="7">
        <f t="shared" si="13"/>
        <v>0</v>
      </c>
      <c r="I66" s="7">
        <f t="shared" si="13"/>
        <v>0</v>
      </c>
      <c r="J66" s="7">
        <f t="shared" si="13"/>
        <v>0</v>
      </c>
      <c r="K66" s="7">
        <f t="shared" si="13"/>
        <v>0</v>
      </c>
      <c r="L66" s="9"/>
    </row>
    <row r="67" spans="1:12" ht="30" x14ac:dyDescent="0.2">
      <c r="A67" s="134"/>
      <c r="B67" s="65" t="s">
        <v>1</v>
      </c>
      <c r="C67" s="126"/>
      <c r="D67" s="7">
        <f t="shared" si="7"/>
        <v>0</v>
      </c>
      <c r="E67" s="11">
        <v>0</v>
      </c>
      <c r="F67" s="11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9"/>
    </row>
    <row r="68" spans="1:12" ht="30" x14ac:dyDescent="0.2">
      <c r="A68" s="134"/>
      <c r="B68" s="65" t="s">
        <v>6</v>
      </c>
      <c r="C68" s="126"/>
      <c r="D68" s="7">
        <f t="shared" si="7"/>
        <v>0</v>
      </c>
      <c r="E68" s="11">
        <v>0</v>
      </c>
      <c r="F68" s="11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9"/>
    </row>
    <row r="69" spans="1:12" ht="45" x14ac:dyDescent="0.2">
      <c r="A69" s="134"/>
      <c r="B69" s="65" t="s">
        <v>14</v>
      </c>
      <c r="C69" s="126"/>
      <c r="D69" s="7">
        <f t="shared" si="7"/>
        <v>14770.2</v>
      </c>
      <c r="E69" s="11">
        <v>14770.2</v>
      </c>
      <c r="F69" s="11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9"/>
    </row>
    <row r="70" spans="1:12" ht="30" x14ac:dyDescent="0.2">
      <c r="A70" s="134"/>
      <c r="B70" s="65" t="s">
        <v>20</v>
      </c>
      <c r="C70" s="126"/>
      <c r="D70" s="7">
        <f t="shared" si="7"/>
        <v>0</v>
      </c>
      <c r="E70" s="11">
        <v>0</v>
      </c>
      <c r="F70" s="11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9"/>
    </row>
    <row r="71" spans="1:12" ht="15" x14ac:dyDescent="0.2">
      <c r="A71" s="134" t="s">
        <v>165</v>
      </c>
      <c r="B71" s="65" t="s">
        <v>2</v>
      </c>
      <c r="C71" s="126" t="s">
        <v>68</v>
      </c>
      <c r="D71" s="7">
        <f t="shared" si="7"/>
        <v>3000</v>
      </c>
      <c r="E71" s="11">
        <f t="shared" ref="E71:K71" si="14">SUM(E72:E75)</f>
        <v>3000</v>
      </c>
      <c r="F71" s="11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9"/>
    </row>
    <row r="72" spans="1:12" ht="30" x14ac:dyDescent="0.2">
      <c r="A72" s="134"/>
      <c r="B72" s="65" t="s">
        <v>1</v>
      </c>
      <c r="C72" s="126"/>
      <c r="D72" s="7">
        <f t="shared" si="7"/>
        <v>0</v>
      </c>
      <c r="E72" s="11">
        <v>0</v>
      </c>
      <c r="F72" s="11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9"/>
    </row>
    <row r="73" spans="1:12" ht="30" x14ac:dyDescent="0.2">
      <c r="A73" s="134"/>
      <c r="B73" s="65" t="s">
        <v>6</v>
      </c>
      <c r="C73" s="126"/>
      <c r="D73" s="7">
        <f t="shared" si="7"/>
        <v>0</v>
      </c>
      <c r="E73" s="11">
        <v>0</v>
      </c>
      <c r="F73" s="11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9"/>
    </row>
    <row r="74" spans="1:12" ht="45" x14ac:dyDescent="0.2">
      <c r="A74" s="134"/>
      <c r="B74" s="65" t="s">
        <v>14</v>
      </c>
      <c r="C74" s="126"/>
      <c r="D74" s="7">
        <f t="shared" si="7"/>
        <v>3000</v>
      </c>
      <c r="E74" s="11">
        <v>3000</v>
      </c>
      <c r="F74" s="11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9"/>
    </row>
    <row r="75" spans="1:12" ht="30" x14ac:dyDescent="0.2">
      <c r="A75" s="134"/>
      <c r="B75" s="65" t="s">
        <v>20</v>
      </c>
      <c r="C75" s="126"/>
      <c r="D75" s="7">
        <f t="shared" si="7"/>
        <v>0</v>
      </c>
      <c r="E75" s="11">
        <v>0</v>
      </c>
      <c r="F75" s="11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9"/>
    </row>
    <row r="76" spans="1:12" ht="65.25" customHeight="1" x14ac:dyDescent="0.2">
      <c r="A76" s="135" t="s">
        <v>266</v>
      </c>
      <c r="B76" s="65" t="s">
        <v>2</v>
      </c>
      <c r="C76" s="126" t="s">
        <v>68</v>
      </c>
      <c r="D76" s="7">
        <f t="shared" si="7"/>
        <v>55555.6</v>
      </c>
      <c r="E76" s="11">
        <f t="shared" ref="E76:K76" si="15">SUM(E77:E80)</f>
        <v>55555.6</v>
      </c>
      <c r="F76" s="11">
        <f t="shared" si="15"/>
        <v>0</v>
      </c>
      <c r="G76" s="7">
        <f t="shared" si="15"/>
        <v>0</v>
      </c>
      <c r="H76" s="7">
        <f t="shared" si="15"/>
        <v>0</v>
      </c>
      <c r="I76" s="7">
        <f t="shared" si="15"/>
        <v>0</v>
      </c>
      <c r="J76" s="7">
        <f t="shared" si="15"/>
        <v>0</v>
      </c>
      <c r="K76" s="7">
        <f t="shared" si="15"/>
        <v>0</v>
      </c>
      <c r="L76" s="9"/>
    </row>
    <row r="77" spans="1:12" ht="75.75" customHeight="1" x14ac:dyDescent="0.2">
      <c r="A77" s="136"/>
      <c r="B77" s="65" t="s">
        <v>1</v>
      </c>
      <c r="C77" s="126"/>
      <c r="D77" s="7">
        <f t="shared" si="7"/>
        <v>0</v>
      </c>
      <c r="E77" s="11">
        <v>0</v>
      </c>
      <c r="F77" s="11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9"/>
    </row>
    <row r="78" spans="1:12" ht="71.25" customHeight="1" x14ac:dyDescent="0.2">
      <c r="A78" s="136"/>
      <c r="B78" s="65" t="s">
        <v>6</v>
      </c>
      <c r="C78" s="126"/>
      <c r="D78" s="7">
        <f t="shared" si="7"/>
        <v>50000</v>
      </c>
      <c r="E78" s="11">
        <v>50000</v>
      </c>
      <c r="F78" s="11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9"/>
    </row>
    <row r="79" spans="1:12" ht="90.75" customHeight="1" x14ac:dyDescent="0.2">
      <c r="A79" s="136"/>
      <c r="B79" s="65" t="s">
        <v>14</v>
      </c>
      <c r="C79" s="126"/>
      <c r="D79" s="7">
        <f t="shared" si="7"/>
        <v>5555.6</v>
      </c>
      <c r="E79" s="11">
        <v>5555.6</v>
      </c>
      <c r="F79" s="11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9"/>
    </row>
    <row r="80" spans="1:12" ht="89.25" customHeight="1" x14ac:dyDescent="0.2">
      <c r="A80" s="137"/>
      <c r="B80" s="65" t="s">
        <v>20</v>
      </c>
      <c r="C80" s="126"/>
      <c r="D80" s="7">
        <f t="shared" si="7"/>
        <v>0</v>
      </c>
      <c r="E80" s="11">
        <v>0</v>
      </c>
      <c r="F80" s="11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9"/>
    </row>
    <row r="81" spans="1:12" ht="15" x14ac:dyDescent="0.2">
      <c r="A81" s="134" t="s">
        <v>175</v>
      </c>
      <c r="B81" s="65" t="s">
        <v>2</v>
      </c>
      <c r="C81" s="126" t="s">
        <v>68</v>
      </c>
      <c r="D81" s="7">
        <f t="shared" ref="D81:D110" si="16">SUM(E81:I81)</f>
        <v>1500</v>
      </c>
      <c r="E81" s="11">
        <f t="shared" ref="E81:K81" si="17">SUM(E82:E85)</f>
        <v>1500</v>
      </c>
      <c r="F81" s="11">
        <f t="shared" si="17"/>
        <v>0</v>
      </c>
      <c r="G81" s="7">
        <f t="shared" si="17"/>
        <v>0</v>
      </c>
      <c r="H81" s="7">
        <f t="shared" si="17"/>
        <v>0</v>
      </c>
      <c r="I81" s="7">
        <f t="shared" si="17"/>
        <v>0</v>
      </c>
      <c r="J81" s="7">
        <f t="shared" si="17"/>
        <v>0</v>
      </c>
      <c r="K81" s="7">
        <f t="shared" si="17"/>
        <v>0</v>
      </c>
      <c r="L81" s="9"/>
    </row>
    <row r="82" spans="1:12" ht="30" x14ac:dyDescent="0.2">
      <c r="A82" s="134"/>
      <c r="B82" s="65" t="s">
        <v>1</v>
      </c>
      <c r="C82" s="126"/>
      <c r="D82" s="7">
        <f t="shared" si="16"/>
        <v>0</v>
      </c>
      <c r="E82" s="11">
        <v>0</v>
      </c>
      <c r="F82" s="11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9"/>
    </row>
    <row r="83" spans="1:12" ht="30" x14ac:dyDescent="0.2">
      <c r="A83" s="134"/>
      <c r="B83" s="65" t="s">
        <v>6</v>
      </c>
      <c r="C83" s="126"/>
      <c r="D83" s="7">
        <f t="shared" si="16"/>
        <v>0</v>
      </c>
      <c r="E83" s="11">
        <v>0</v>
      </c>
      <c r="F83" s="11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9"/>
    </row>
    <row r="84" spans="1:12" ht="45" x14ac:dyDescent="0.2">
      <c r="A84" s="134"/>
      <c r="B84" s="65" t="s">
        <v>14</v>
      </c>
      <c r="C84" s="126"/>
      <c r="D84" s="7">
        <f t="shared" si="16"/>
        <v>1500</v>
      </c>
      <c r="E84" s="11">
        <v>1500</v>
      </c>
      <c r="F84" s="11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9"/>
    </row>
    <row r="85" spans="1:12" ht="30" x14ac:dyDescent="0.2">
      <c r="A85" s="134"/>
      <c r="B85" s="65" t="s">
        <v>20</v>
      </c>
      <c r="C85" s="126"/>
      <c r="D85" s="7">
        <f t="shared" si="16"/>
        <v>0</v>
      </c>
      <c r="E85" s="11">
        <v>0</v>
      </c>
      <c r="F85" s="11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9"/>
    </row>
    <row r="86" spans="1:12" ht="15" x14ac:dyDescent="0.2">
      <c r="A86" s="134" t="s">
        <v>185</v>
      </c>
      <c r="B86" s="65" t="s">
        <v>2</v>
      </c>
      <c r="C86" s="126" t="s">
        <v>68</v>
      </c>
      <c r="D86" s="7">
        <f t="shared" si="16"/>
        <v>300</v>
      </c>
      <c r="E86" s="11">
        <f t="shared" ref="E86:K86" si="18">SUM(E87:E90)</f>
        <v>300</v>
      </c>
      <c r="F86" s="11">
        <f t="shared" si="18"/>
        <v>0</v>
      </c>
      <c r="G86" s="7">
        <f t="shared" si="18"/>
        <v>0</v>
      </c>
      <c r="H86" s="7">
        <f t="shared" si="18"/>
        <v>0</v>
      </c>
      <c r="I86" s="7">
        <f t="shared" si="18"/>
        <v>0</v>
      </c>
      <c r="J86" s="7">
        <f t="shared" si="18"/>
        <v>0</v>
      </c>
      <c r="K86" s="7">
        <f t="shared" si="18"/>
        <v>0</v>
      </c>
      <c r="L86" s="9"/>
    </row>
    <row r="87" spans="1:12" ht="30" x14ac:dyDescent="0.2">
      <c r="A87" s="134"/>
      <c r="B87" s="65" t="s">
        <v>1</v>
      </c>
      <c r="C87" s="126"/>
      <c r="D87" s="7">
        <f t="shared" si="16"/>
        <v>0</v>
      </c>
      <c r="E87" s="11">
        <v>0</v>
      </c>
      <c r="F87" s="11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9"/>
    </row>
    <row r="88" spans="1:12" ht="30" x14ac:dyDescent="0.2">
      <c r="A88" s="134"/>
      <c r="B88" s="65" t="s">
        <v>6</v>
      </c>
      <c r="C88" s="126"/>
      <c r="D88" s="7">
        <f t="shared" si="16"/>
        <v>0</v>
      </c>
      <c r="E88" s="11">
        <v>0</v>
      </c>
      <c r="F88" s="11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9"/>
    </row>
    <row r="89" spans="1:12" ht="45" x14ac:dyDescent="0.2">
      <c r="A89" s="134"/>
      <c r="B89" s="65" t="s">
        <v>14</v>
      </c>
      <c r="C89" s="126"/>
      <c r="D89" s="7">
        <f t="shared" si="16"/>
        <v>300</v>
      </c>
      <c r="E89" s="11">
        <v>300</v>
      </c>
      <c r="F89" s="11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9"/>
    </row>
    <row r="90" spans="1:12" ht="30" x14ac:dyDescent="0.2">
      <c r="A90" s="134"/>
      <c r="B90" s="65" t="s">
        <v>20</v>
      </c>
      <c r="C90" s="126"/>
      <c r="D90" s="7">
        <f t="shared" si="16"/>
        <v>0</v>
      </c>
      <c r="E90" s="11">
        <v>0</v>
      </c>
      <c r="F90" s="11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9"/>
    </row>
    <row r="91" spans="1:12" ht="15" x14ac:dyDescent="0.2">
      <c r="A91" s="134" t="s">
        <v>184</v>
      </c>
      <c r="B91" s="65" t="s">
        <v>2</v>
      </c>
      <c r="C91" s="126" t="s">
        <v>68</v>
      </c>
      <c r="D91" s="7">
        <f t="shared" si="16"/>
        <v>1044.79</v>
      </c>
      <c r="E91" s="11">
        <f t="shared" ref="E91:K91" si="19">SUM(E92:E95)</f>
        <v>744.79</v>
      </c>
      <c r="F91" s="11">
        <f t="shared" si="19"/>
        <v>300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9"/>
    </row>
    <row r="92" spans="1:12" ht="30" x14ac:dyDescent="0.2">
      <c r="A92" s="134"/>
      <c r="B92" s="65" t="s">
        <v>1</v>
      </c>
      <c r="C92" s="126"/>
      <c r="D92" s="7">
        <f t="shared" si="16"/>
        <v>0</v>
      </c>
      <c r="E92" s="11">
        <v>0</v>
      </c>
      <c r="F92" s="11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9"/>
    </row>
    <row r="93" spans="1:12" ht="30" x14ac:dyDescent="0.2">
      <c r="A93" s="134"/>
      <c r="B93" s="65" t="s">
        <v>6</v>
      </c>
      <c r="C93" s="126"/>
      <c r="D93" s="7">
        <f t="shared" si="16"/>
        <v>0</v>
      </c>
      <c r="E93" s="11">
        <v>0</v>
      </c>
      <c r="F93" s="11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9"/>
    </row>
    <row r="94" spans="1:12" ht="45" x14ac:dyDescent="0.2">
      <c r="A94" s="134"/>
      <c r="B94" s="65" t="s">
        <v>14</v>
      </c>
      <c r="C94" s="126"/>
      <c r="D94" s="7">
        <f t="shared" si="16"/>
        <v>1044.79</v>
      </c>
      <c r="E94" s="11">
        <v>744.79</v>
      </c>
      <c r="F94" s="11">
        <v>300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9"/>
    </row>
    <row r="95" spans="1:12" ht="30" x14ac:dyDescent="0.2">
      <c r="A95" s="134"/>
      <c r="B95" s="65" t="s">
        <v>20</v>
      </c>
      <c r="C95" s="126"/>
      <c r="D95" s="7">
        <f t="shared" si="16"/>
        <v>0</v>
      </c>
      <c r="E95" s="11">
        <v>0</v>
      </c>
      <c r="F95" s="11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9"/>
    </row>
    <row r="96" spans="1:12" ht="15" x14ac:dyDescent="0.2">
      <c r="A96" s="134" t="s">
        <v>186</v>
      </c>
      <c r="B96" s="65" t="s">
        <v>2</v>
      </c>
      <c r="C96" s="126" t="s">
        <v>68</v>
      </c>
      <c r="D96" s="7">
        <f t="shared" si="16"/>
        <v>7626.31</v>
      </c>
      <c r="E96" s="11">
        <f t="shared" ref="E96:K96" si="20">SUM(E97:E100)</f>
        <v>7626.31</v>
      </c>
      <c r="F96" s="11">
        <f t="shared" si="20"/>
        <v>0</v>
      </c>
      <c r="G96" s="7">
        <f t="shared" si="20"/>
        <v>0</v>
      </c>
      <c r="H96" s="7">
        <f t="shared" si="20"/>
        <v>0</v>
      </c>
      <c r="I96" s="7">
        <f t="shared" si="20"/>
        <v>0</v>
      </c>
      <c r="J96" s="7">
        <f t="shared" si="20"/>
        <v>0</v>
      </c>
      <c r="K96" s="7">
        <f t="shared" si="20"/>
        <v>0</v>
      </c>
      <c r="L96" s="9"/>
    </row>
    <row r="97" spans="1:12" ht="30" x14ac:dyDescent="0.2">
      <c r="A97" s="134"/>
      <c r="B97" s="65" t="s">
        <v>1</v>
      </c>
      <c r="C97" s="126"/>
      <c r="D97" s="7">
        <f t="shared" si="16"/>
        <v>0</v>
      </c>
      <c r="E97" s="11">
        <v>0</v>
      </c>
      <c r="F97" s="11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9"/>
    </row>
    <row r="98" spans="1:12" ht="30" x14ac:dyDescent="0.2">
      <c r="A98" s="134"/>
      <c r="B98" s="65" t="s">
        <v>6</v>
      </c>
      <c r="C98" s="126"/>
      <c r="D98" s="7">
        <f t="shared" si="16"/>
        <v>7550.01</v>
      </c>
      <c r="E98" s="11">
        <v>7550.01</v>
      </c>
      <c r="F98" s="11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9"/>
    </row>
    <row r="99" spans="1:12" ht="45" x14ac:dyDescent="0.2">
      <c r="A99" s="134"/>
      <c r="B99" s="65" t="s">
        <v>14</v>
      </c>
      <c r="C99" s="126"/>
      <c r="D99" s="7">
        <f t="shared" si="16"/>
        <v>76.3</v>
      </c>
      <c r="E99" s="11">
        <v>76.3</v>
      </c>
      <c r="F99" s="11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9"/>
    </row>
    <row r="100" spans="1:12" ht="30" x14ac:dyDescent="0.2">
      <c r="A100" s="134"/>
      <c r="B100" s="65" t="s">
        <v>20</v>
      </c>
      <c r="C100" s="126"/>
      <c r="D100" s="7">
        <f t="shared" si="16"/>
        <v>0</v>
      </c>
      <c r="E100" s="11">
        <v>0</v>
      </c>
      <c r="F100" s="11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9"/>
    </row>
    <row r="101" spans="1:12" ht="15" x14ac:dyDescent="0.2">
      <c r="A101" s="134" t="s">
        <v>193</v>
      </c>
      <c r="B101" s="65" t="s">
        <v>2</v>
      </c>
      <c r="C101" s="126" t="s">
        <v>68</v>
      </c>
      <c r="D101" s="7">
        <f t="shared" si="16"/>
        <v>20000</v>
      </c>
      <c r="E101" s="11">
        <f t="shared" ref="E101:K101" si="21">SUM(E102:E105)</f>
        <v>20000</v>
      </c>
      <c r="F101" s="11">
        <f t="shared" si="21"/>
        <v>0</v>
      </c>
      <c r="G101" s="7">
        <f t="shared" si="21"/>
        <v>0</v>
      </c>
      <c r="H101" s="7">
        <f t="shared" si="21"/>
        <v>0</v>
      </c>
      <c r="I101" s="7">
        <f t="shared" si="21"/>
        <v>0</v>
      </c>
      <c r="J101" s="7">
        <f t="shared" si="21"/>
        <v>0</v>
      </c>
      <c r="K101" s="7">
        <f t="shared" si="21"/>
        <v>0</v>
      </c>
      <c r="L101" s="9"/>
    </row>
    <row r="102" spans="1:12" ht="30" x14ac:dyDescent="0.2">
      <c r="A102" s="134"/>
      <c r="B102" s="65" t="s">
        <v>1</v>
      </c>
      <c r="C102" s="126"/>
      <c r="D102" s="7">
        <f t="shared" si="16"/>
        <v>0</v>
      </c>
      <c r="E102" s="11">
        <v>0</v>
      </c>
      <c r="F102" s="11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9"/>
    </row>
    <row r="103" spans="1:12" ht="30" x14ac:dyDescent="0.2">
      <c r="A103" s="134"/>
      <c r="B103" s="65" t="s">
        <v>6</v>
      </c>
      <c r="C103" s="126"/>
      <c r="D103" s="7">
        <f t="shared" si="16"/>
        <v>20000</v>
      </c>
      <c r="E103" s="11">
        <v>20000</v>
      </c>
      <c r="F103" s="11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9"/>
    </row>
    <row r="104" spans="1:12" ht="45" x14ac:dyDescent="0.2">
      <c r="A104" s="134"/>
      <c r="B104" s="65" t="s">
        <v>14</v>
      </c>
      <c r="C104" s="126"/>
      <c r="D104" s="7">
        <f t="shared" si="16"/>
        <v>0</v>
      </c>
      <c r="E104" s="11">
        <v>0</v>
      </c>
      <c r="F104" s="11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9"/>
    </row>
    <row r="105" spans="1:12" ht="30" x14ac:dyDescent="0.2">
      <c r="A105" s="134"/>
      <c r="B105" s="65" t="s">
        <v>20</v>
      </c>
      <c r="C105" s="126"/>
      <c r="D105" s="7">
        <f t="shared" si="16"/>
        <v>0</v>
      </c>
      <c r="E105" s="11">
        <v>0</v>
      </c>
      <c r="F105" s="11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9"/>
    </row>
    <row r="106" spans="1:12" ht="15" x14ac:dyDescent="0.2">
      <c r="A106" s="134" t="s">
        <v>265</v>
      </c>
      <c r="B106" s="65" t="s">
        <v>2</v>
      </c>
      <c r="C106" s="126" t="s">
        <v>68</v>
      </c>
      <c r="D106" s="7">
        <f t="shared" si="16"/>
        <v>0</v>
      </c>
      <c r="E106" s="11">
        <f t="shared" ref="E106:K106" si="22">SUM(E107:E110)</f>
        <v>0</v>
      </c>
      <c r="F106" s="11">
        <f t="shared" si="22"/>
        <v>0</v>
      </c>
      <c r="G106" s="7">
        <f t="shared" si="22"/>
        <v>0</v>
      </c>
      <c r="H106" s="7">
        <f t="shared" si="22"/>
        <v>0</v>
      </c>
      <c r="I106" s="7">
        <f t="shared" si="22"/>
        <v>0</v>
      </c>
      <c r="J106" s="7">
        <f t="shared" si="22"/>
        <v>0</v>
      </c>
      <c r="K106" s="7">
        <f t="shared" si="22"/>
        <v>0</v>
      </c>
      <c r="L106" s="9"/>
    </row>
    <row r="107" spans="1:12" ht="30" x14ac:dyDescent="0.2">
      <c r="A107" s="134"/>
      <c r="B107" s="65" t="s">
        <v>1</v>
      </c>
      <c r="C107" s="126"/>
      <c r="D107" s="7">
        <f t="shared" si="16"/>
        <v>0</v>
      </c>
      <c r="E107" s="11">
        <v>0</v>
      </c>
      <c r="F107" s="11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9"/>
    </row>
    <row r="108" spans="1:12" ht="30" x14ac:dyDescent="0.2">
      <c r="A108" s="134"/>
      <c r="B108" s="65" t="s">
        <v>6</v>
      </c>
      <c r="C108" s="126"/>
      <c r="D108" s="7">
        <f t="shared" si="16"/>
        <v>0</v>
      </c>
      <c r="E108" s="11">
        <v>0</v>
      </c>
      <c r="F108" s="11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9"/>
    </row>
    <row r="109" spans="1:12" ht="45" x14ac:dyDescent="0.2">
      <c r="A109" s="134"/>
      <c r="B109" s="65" t="s">
        <v>14</v>
      </c>
      <c r="C109" s="126"/>
      <c r="D109" s="7">
        <f t="shared" si="16"/>
        <v>0</v>
      </c>
      <c r="E109" s="11">
        <v>0</v>
      </c>
      <c r="F109" s="11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9"/>
    </row>
    <row r="110" spans="1:12" ht="30" x14ac:dyDescent="0.2">
      <c r="A110" s="134"/>
      <c r="B110" s="65" t="s">
        <v>20</v>
      </c>
      <c r="C110" s="126"/>
      <c r="D110" s="7">
        <f t="shared" si="16"/>
        <v>0</v>
      </c>
      <c r="E110" s="11">
        <v>0</v>
      </c>
      <c r="F110" s="11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9"/>
    </row>
    <row r="111" spans="1:12" ht="15" x14ac:dyDescent="0.2">
      <c r="A111" s="134" t="s">
        <v>323</v>
      </c>
      <c r="B111" s="65" t="s">
        <v>2</v>
      </c>
      <c r="C111" s="126" t="s">
        <v>68</v>
      </c>
      <c r="D111" s="7">
        <f t="shared" ref="D111:D115" si="23">SUM(E111:I111)</f>
        <v>0</v>
      </c>
      <c r="E111" s="11">
        <f t="shared" ref="E111:K111" si="24">SUM(E112:E115)</f>
        <v>0</v>
      </c>
      <c r="F111" s="11">
        <f t="shared" si="24"/>
        <v>0</v>
      </c>
      <c r="G111" s="7">
        <f t="shared" si="24"/>
        <v>0</v>
      </c>
      <c r="H111" s="7">
        <f t="shared" si="24"/>
        <v>0</v>
      </c>
      <c r="I111" s="7">
        <f t="shared" si="24"/>
        <v>0</v>
      </c>
      <c r="J111" s="7">
        <f t="shared" si="24"/>
        <v>0</v>
      </c>
      <c r="K111" s="7">
        <f t="shared" si="24"/>
        <v>0</v>
      </c>
      <c r="L111" s="9"/>
    </row>
    <row r="112" spans="1:12" ht="30" x14ac:dyDescent="0.2">
      <c r="A112" s="134"/>
      <c r="B112" s="65" t="s">
        <v>1</v>
      </c>
      <c r="C112" s="126"/>
      <c r="D112" s="7">
        <f t="shared" si="23"/>
        <v>0</v>
      </c>
      <c r="E112" s="11">
        <v>0</v>
      </c>
      <c r="F112" s="11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9"/>
    </row>
    <row r="113" spans="1:12" ht="30" x14ac:dyDescent="0.2">
      <c r="A113" s="134"/>
      <c r="B113" s="65" t="s">
        <v>6</v>
      </c>
      <c r="C113" s="126"/>
      <c r="D113" s="7">
        <f t="shared" si="23"/>
        <v>0</v>
      </c>
      <c r="E113" s="11">
        <v>0</v>
      </c>
      <c r="F113" s="11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9"/>
    </row>
    <row r="114" spans="1:12" ht="45" x14ac:dyDescent="0.2">
      <c r="A114" s="134"/>
      <c r="B114" s="65" t="s">
        <v>14</v>
      </c>
      <c r="C114" s="126"/>
      <c r="D114" s="7">
        <f t="shared" si="23"/>
        <v>0</v>
      </c>
      <c r="E114" s="11">
        <v>0</v>
      </c>
      <c r="F114" s="11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9"/>
    </row>
    <row r="115" spans="1:12" ht="30" x14ac:dyDescent="0.2">
      <c r="A115" s="134"/>
      <c r="B115" s="65" t="s">
        <v>20</v>
      </c>
      <c r="C115" s="126"/>
      <c r="D115" s="7">
        <f t="shared" si="23"/>
        <v>0</v>
      </c>
      <c r="E115" s="11">
        <v>0</v>
      </c>
      <c r="F115" s="11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9"/>
    </row>
    <row r="116" spans="1:12" ht="15" x14ac:dyDescent="0.2">
      <c r="A116" s="134" t="s">
        <v>324</v>
      </c>
      <c r="B116" s="65" t="s">
        <v>2</v>
      </c>
      <c r="C116" s="126" t="s">
        <v>68</v>
      </c>
      <c r="D116" s="7">
        <f t="shared" ref="D116:D125" si="25">SUM(E116:I116)</f>
        <v>0</v>
      </c>
      <c r="E116" s="11">
        <f t="shared" ref="E116:K116" si="26">SUM(E117:E120)</f>
        <v>0</v>
      </c>
      <c r="F116" s="11">
        <f t="shared" si="26"/>
        <v>0</v>
      </c>
      <c r="G116" s="7">
        <f t="shared" si="26"/>
        <v>0</v>
      </c>
      <c r="H116" s="7">
        <f t="shared" si="26"/>
        <v>0</v>
      </c>
      <c r="I116" s="7">
        <f t="shared" si="26"/>
        <v>0</v>
      </c>
      <c r="J116" s="7">
        <f t="shared" si="26"/>
        <v>0</v>
      </c>
      <c r="K116" s="7">
        <f t="shared" si="26"/>
        <v>0</v>
      </c>
      <c r="L116" s="9"/>
    </row>
    <row r="117" spans="1:12" ht="30" x14ac:dyDescent="0.2">
      <c r="A117" s="134"/>
      <c r="B117" s="65" t="s">
        <v>1</v>
      </c>
      <c r="C117" s="126"/>
      <c r="D117" s="7">
        <f t="shared" si="25"/>
        <v>0</v>
      </c>
      <c r="E117" s="11">
        <v>0</v>
      </c>
      <c r="F117" s="11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9"/>
    </row>
    <row r="118" spans="1:12" ht="30" x14ac:dyDescent="0.2">
      <c r="A118" s="134"/>
      <c r="B118" s="65" t="s">
        <v>6</v>
      </c>
      <c r="C118" s="126"/>
      <c r="D118" s="7">
        <f t="shared" si="25"/>
        <v>0</v>
      </c>
      <c r="E118" s="11">
        <v>0</v>
      </c>
      <c r="F118" s="11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9"/>
    </row>
    <row r="119" spans="1:12" ht="45" x14ac:dyDescent="0.2">
      <c r="A119" s="134"/>
      <c r="B119" s="65" t="s">
        <v>14</v>
      </c>
      <c r="C119" s="126"/>
      <c r="D119" s="7">
        <f t="shared" si="25"/>
        <v>0</v>
      </c>
      <c r="E119" s="11">
        <v>0</v>
      </c>
      <c r="F119" s="11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9"/>
    </row>
    <row r="120" spans="1:12" ht="30" x14ac:dyDescent="0.2">
      <c r="A120" s="134"/>
      <c r="B120" s="65" t="s">
        <v>20</v>
      </c>
      <c r="C120" s="126"/>
      <c r="D120" s="7">
        <f t="shared" si="25"/>
        <v>0</v>
      </c>
      <c r="E120" s="11">
        <v>0</v>
      </c>
      <c r="F120" s="11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9"/>
    </row>
    <row r="121" spans="1:12" ht="15" x14ac:dyDescent="0.2">
      <c r="A121" s="134" t="s">
        <v>347</v>
      </c>
      <c r="B121" s="65" t="s">
        <v>2</v>
      </c>
      <c r="C121" s="126" t="s">
        <v>68</v>
      </c>
      <c r="D121" s="7">
        <f t="shared" si="25"/>
        <v>6500</v>
      </c>
      <c r="E121" s="11">
        <f t="shared" ref="E121:K121" si="27">SUM(E122:E125)</f>
        <v>0</v>
      </c>
      <c r="F121" s="56">
        <f t="shared" si="27"/>
        <v>6500</v>
      </c>
      <c r="G121" s="7">
        <f t="shared" si="27"/>
        <v>0</v>
      </c>
      <c r="H121" s="7">
        <f t="shared" si="27"/>
        <v>0</v>
      </c>
      <c r="I121" s="7">
        <f t="shared" si="27"/>
        <v>0</v>
      </c>
      <c r="J121" s="7">
        <f t="shared" si="27"/>
        <v>0</v>
      </c>
      <c r="K121" s="7">
        <f t="shared" si="27"/>
        <v>0</v>
      </c>
      <c r="L121" s="9"/>
    </row>
    <row r="122" spans="1:12" ht="30" x14ac:dyDescent="0.2">
      <c r="A122" s="134"/>
      <c r="B122" s="65" t="s">
        <v>1</v>
      </c>
      <c r="C122" s="126"/>
      <c r="D122" s="7">
        <f t="shared" si="25"/>
        <v>0</v>
      </c>
      <c r="E122" s="11">
        <v>0</v>
      </c>
      <c r="F122" s="11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9"/>
    </row>
    <row r="123" spans="1:12" ht="30" x14ac:dyDescent="0.2">
      <c r="A123" s="134"/>
      <c r="B123" s="65" t="s">
        <v>6</v>
      </c>
      <c r="C123" s="126"/>
      <c r="D123" s="7">
        <f t="shared" si="25"/>
        <v>0</v>
      </c>
      <c r="E123" s="11">
        <v>0</v>
      </c>
      <c r="F123" s="11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9"/>
    </row>
    <row r="124" spans="1:12" ht="45" x14ac:dyDescent="0.2">
      <c r="A124" s="134"/>
      <c r="B124" s="65" t="s">
        <v>14</v>
      </c>
      <c r="C124" s="126"/>
      <c r="D124" s="7">
        <f t="shared" si="25"/>
        <v>6500</v>
      </c>
      <c r="E124" s="11">
        <v>0</v>
      </c>
      <c r="F124" s="56">
        <v>6500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9"/>
    </row>
    <row r="125" spans="1:12" ht="30" x14ac:dyDescent="0.2">
      <c r="A125" s="134"/>
      <c r="B125" s="65" t="s">
        <v>20</v>
      </c>
      <c r="C125" s="126"/>
      <c r="D125" s="7">
        <f t="shared" si="25"/>
        <v>0</v>
      </c>
      <c r="E125" s="11">
        <v>0</v>
      </c>
      <c r="F125" s="11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9"/>
    </row>
    <row r="126" spans="1:12" ht="15" x14ac:dyDescent="0.2">
      <c r="A126" s="134" t="s">
        <v>346</v>
      </c>
      <c r="B126" s="65" t="s">
        <v>2</v>
      </c>
      <c r="C126" s="126" t="s">
        <v>68</v>
      </c>
      <c r="D126" s="7">
        <f t="shared" ref="D126:D130" si="28">SUM(E126:I126)</f>
        <v>950.8</v>
      </c>
      <c r="E126" s="11">
        <f t="shared" ref="E126:K126" si="29">SUM(E127:E130)</f>
        <v>0</v>
      </c>
      <c r="F126" s="11">
        <f t="shared" si="29"/>
        <v>950.8</v>
      </c>
      <c r="G126" s="7">
        <f t="shared" si="29"/>
        <v>0</v>
      </c>
      <c r="H126" s="7">
        <f t="shared" si="29"/>
        <v>0</v>
      </c>
      <c r="I126" s="7">
        <f t="shared" si="29"/>
        <v>0</v>
      </c>
      <c r="J126" s="7">
        <f t="shared" si="29"/>
        <v>0</v>
      </c>
      <c r="K126" s="7">
        <f t="shared" si="29"/>
        <v>0</v>
      </c>
      <c r="L126" s="9"/>
    </row>
    <row r="127" spans="1:12" ht="30" x14ac:dyDescent="0.2">
      <c r="A127" s="134"/>
      <c r="B127" s="65" t="s">
        <v>1</v>
      </c>
      <c r="C127" s="126"/>
      <c r="D127" s="7">
        <f t="shared" si="28"/>
        <v>0</v>
      </c>
      <c r="E127" s="11">
        <v>0</v>
      </c>
      <c r="F127" s="11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9"/>
    </row>
    <row r="128" spans="1:12" ht="30" x14ac:dyDescent="0.2">
      <c r="A128" s="134"/>
      <c r="B128" s="65" t="s">
        <v>6</v>
      </c>
      <c r="C128" s="126"/>
      <c r="D128" s="7">
        <f t="shared" si="28"/>
        <v>0</v>
      </c>
      <c r="E128" s="11">
        <v>0</v>
      </c>
      <c r="F128" s="11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9"/>
    </row>
    <row r="129" spans="1:12" ht="45" x14ac:dyDescent="0.2">
      <c r="A129" s="134"/>
      <c r="B129" s="65" t="s">
        <v>14</v>
      </c>
      <c r="C129" s="126"/>
      <c r="D129" s="7">
        <f t="shared" si="28"/>
        <v>950.8</v>
      </c>
      <c r="E129" s="11">
        <v>0</v>
      </c>
      <c r="F129" s="11">
        <v>950.8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9"/>
    </row>
    <row r="130" spans="1:12" ht="30" x14ac:dyDescent="0.2">
      <c r="A130" s="134"/>
      <c r="B130" s="65" t="s">
        <v>20</v>
      </c>
      <c r="C130" s="126"/>
      <c r="D130" s="7">
        <f t="shared" si="28"/>
        <v>0</v>
      </c>
      <c r="E130" s="11">
        <v>0</v>
      </c>
      <c r="F130" s="11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9"/>
    </row>
    <row r="131" spans="1:12" ht="15" x14ac:dyDescent="0.2">
      <c r="A131" s="134" t="s">
        <v>355</v>
      </c>
      <c r="B131" s="65" t="s">
        <v>2</v>
      </c>
      <c r="C131" s="126" t="s">
        <v>68</v>
      </c>
      <c r="D131" s="7">
        <f t="shared" ref="D131:D135" si="30">SUM(E131:I131)</f>
        <v>3071.22</v>
      </c>
      <c r="E131" s="11">
        <f t="shared" ref="E131:K131" si="31">SUM(E132:E135)</f>
        <v>0</v>
      </c>
      <c r="F131" s="56">
        <f t="shared" si="31"/>
        <v>3071.22</v>
      </c>
      <c r="G131" s="7">
        <f t="shared" si="31"/>
        <v>0</v>
      </c>
      <c r="H131" s="7">
        <f t="shared" si="31"/>
        <v>0</v>
      </c>
      <c r="I131" s="7">
        <f t="shared" si="31"/>
        <v>0</v>
      </c>
      <c r="J131" s="7">
        <f t="shared" si="31"/>
        <v>0</v>
      </c>
      <c r="K131" s="7">
        <f t="shared" si="31"/>
        <v>0</v>
      </c>
      <c r="L131" s="9"/>
    </row>
    <row r="132" spans="1:12" ht="30" x14ac:dyDescent="0.2">
      <c r="A132" s="134"/>
      <c r="B132" s="65" t="s">
        <v>1</v>
      </c>
      <c r="C132" s="126"/>
      <c r="D132" s="7">
        <f t="shared" si="30"/>
        <v>0</v>
      </c>
      <c r="E132" s="11">
        <v>0</v>
      </c>
      <c r="F132" s="11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9"/>
    </row>
    <row r="133" spans="1:12" ht="30" x14ac:dyDescent="0.2">
      <c r="A133" s="134"/>
      <c r="B133" s="65" t="s">
        <v>6</v>
      </c>
      <c r="C133" s="126"/>
      <c r="D133" s="7">
        <f t="shared" si="30"/>
        <v>0</v>
      </c>
      <c r="E133" s="11">
        <v>0</v>
      </c>
      <c r="F133" s="11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9"/>
    </row>
    <row r="134" spans="1:12" ht="45" x14ac:dyDescent="0.2">
      <c r="A134" s="134"/>
      <c r="B134" s="65" t="s">
        <v>14</v>
      </c>
      <c r="C134" s="126"/>
      <c r="D134" s="7">
        <f t="shared" si="30"/>
        <v>3071.22</v>
      </c>
      <c r="E134" s="11">
        <v>0</v>
      </c>
      <c r="F134" s="56">
        <v>3071.22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9"/>
    </row>
    <row r="135" spans="1:12" ht="30" x14ac:dyDescent="0.2">
      <c r="A135" s="134"/>
      <c r="B135" s="65" t="s">
        <v>20</v>
      </c>
      <c r="C135" s="126"/>
      <c r="D135" s="7">
        <f t="shared" si="30"/>
        <v>0</v>
      </c>
      <c r="E135" s="11">
        <v>0</v>
      </c>
      <c r="F135" s="11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9"/>
    </row>
    <row r="136" spans="1:12" ht="15" x14ac:dyDescent="0.2">
      <c r="A136" s="134" t="s">
        <v>368</v>
      </c>
      <c r="B136" s="65" t="s">
        <v>2</v>
      </c>
      <c r="C136" s="126" t="s">
        <v>68</v>
      </c>
      <c r="D136" s="7">
        <f t="shared" ref="D136:D140" si="32">SUM(E136:I136)</f>
        <v>1000</v>
      </c>
      <c r="E136" s="11">
        <f t="shared" ref="E136:K136" si="33">SUM(E137:E140)</f>
        <v>0</v>
      </c>
      <c r="F136" s="11">
        <f t="shared" si="33"/>
        <v>1000</v>
      </c>
      <c r="G136" s="7">
        <f t="shared" si="33"/>
        <v>0</v>
      </c>
      <c r="H136" s="7">
        <f t="shared" si="33"/>
        <v>0</v>
      </c>
      <c r="I136" s="7">
        <f t="shared" si="33"/>
        <v>0</v>
      </c>
      <c r="J136" s="7">
        <f t="shared" si="33"/>
        <v>0</v>
      </c>
      <c r="K136" s="7">
        <f t="shared" si="33"/>
        <v>0</v>
      </c>
      <c r="L136" s="9"/>
    </row>
    <row r="137" spans="1:12" ht="30" x14ac:dyDescent="0.2">
      <c r="A137" s="134"/>
      <c r="B137" s="65" t="s">
        <v>1</v>
      </c>
      <c r="C137" s="126"/>
      <c r="D137" s="7">
        <f t="shared" si="32"/>
        <v>0</v>
      </c>
      <c r="E137" s="11">
        <v>0</v>
      </c>
      <c r="F137" s="11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9"/>
    </row>
    <row r="138" spans="1:12" ht="30" x14ac:dyDescent="0.2">
      <c r="A138" s="134"/>
      <c r="B138" s="65" t="s">
        <v>6</v>
      </c>
      <c r="C138" s="126"/>
      <c r="D138" s="7">
        <f t="shared" si="32"/>
        <v>0</v>
      </c>
      <c r="E138" s="11">
        <v>0</v>
      </c>
      <c r="F138" s="11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9"/>
    </row>
    <row r="139" spans="1:12" ht="45" x14ac:dyDescent="0.2">
      <c r="A139" s="134"/>
      <c r="B139" s="65" t="s">
        <v>14</v>
      </c>
      <c r="C139" s="126"/>
      <c r="D139" s="7">
        <f t="shared" si="32"/>
        <v>1000</v>
      </c>
      <c r="E139" s="11">
        <v>0</v>
      </c>
      <c r="F139" s="11">
        <v>1000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9"/>
    </row>
    <row r="140" spans="1:12" ht="30" x14ac:dyDescent="0.2">
      <c r="A140" s="134"/>
      <c r="B140" s="65" t="s">
        <v>20</v>
      </c>
      <c r="C140" s="126"/>
      <c r="D140" s="7">
        <f t="shared" si="32"/>
        <v>0</v>
      </c>
      <c r="E140" s="11">
        <v>0</v>
      </c>
      <c r="F140" s="11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9"/>
    </row>
    <row r="141" spans="1:12" ht="15" x14ac:dyDescent="0.2">
      <c r="A141" s="134" t="s">
        <v>366</v>
      </c>
      <c r="B141" s="65" t="s">
        <v>2</v>
      </c>
      <c r="C141" s="126" t="s">
        <v>68</v>
      </c>
      <c r="D141" s="7">
        <f t="shared" ref="D141:D155" si="34">SUM(E141:I141)</f>
        <v>1500</v>
      </c>
      <c r="E141" s="11">
        <f t="shared" ref="E141:K141" si="35">SUM(E142:E145)</f>
        <v>0</v>
      </c>
      <c r="F141" s="11">
        <f t="shared" si="35"/>
        <v>1500</v>
      </c>
      <c r="G141" s="7">
        <f t="shared" si="35"/>
        <v>0</v>
      </c>
      <c r="H141" s="7">
        <f t="shared" si="35"/>
        <v>0</v>
      </c>
      <c r="I141" s="7">
        <f t="shared" si="35"/>
        <v>0</v>
      </c>
      <c r="J141" s="7">
        <f t="shared" si="35"/>
        <v>0</v>
      </c>
      <c r="K141" s="7">
        <f t="shared" si="35"/>
        <v>0</v>
      </c>
      <c r="L141" s="9"/>
    </row>
    <row r="142" spans="1:12" ht="30" x14ac:dyDescent="0.2">
      <c r="A142" s="134"/>
      <c r="B142" s="65" t="s">
        <v>1</v>
      </c>
      <c r="C142" s="126"/>
      <c r="D142" s="7">
        <f t="shared" si="34"/>
        <v>0</v>
      </c>
      <c r="E142" s="11">
        <v>0</v>
      </c>
      <c r="F142" s="11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9"/>
    </row>
    <row r="143" spans="1:12" ht="30" x14ac:dyDescent="0.2">
      <c r="A143" s="134"/>
      <c r="B143" s="65" t="s">
        <v>6</v>
      </c>
      <c r="C143" s="126"/>
      <c r="D143" s="7">
        <f t="shared" si="34"/>
        <v>0</v>
      </c>
      <c r="E143" s="11">
        <v>0</v>
      </c>
      <c r="F143" s="11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9"/>
    </row>
    <row r="144" spans="1:12" ht="45" x14ac:dyDescent="0.2">
      <c r="A144" s="134"/>
      <c r="B144" s="65" t="s">
        <v>14</v>
      </c>
      <c r="C144" s="126"/>
      <c r="D144" s="7">
        <f t="shared" si="34"/>
        <v>1500</v>
      </c>
      <c r="E144" s="11">
        <v>0</v>
      </c>
      <c r="F144" s="11">
        <v>1500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9"/>
    </row>
    <row r="145" spans="1:12" ht="30" x14ac:dyDescent="0.2">
      <c r="A145" s="134"/>
      <c r="B145" s="65" t="s">
        <v>20</v>
      </c>
      <c r="C145" s="126"/>
      <c r="D145" s="7">
        <f t="shared" si="34"/>
        <v>0</v>
      </c>
      <c r="E145" s="11">
        <v>0</v>
      </c>
      <c r="F145" s="11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9"/>
    </row>
    <row r="146" spans="1:12" ht="15" x14ac:dyDescent="0.2">
      <c r="A146" s="134" t="s">
        <v>376</v>
      </c>
      <c r="B146" s="75" t="s">
        <v>2</v>
      </c>
      <c r="C146" s="126" t="s">
        <v>68</v>
      </c>
      <c r="D146" s="7">
        <f t="shared" si="34"/>
        <v>40500</v>
      </c>
      <c r="E146" s="11">
        <f t="shared" ref="E146:K146" si="36">SUM(E147:E150)</f>
        <v>0</v>
      </c>
      <c r="F146" s="11">
        <f t="shared" si="36"/>
        <v>40500</v>
      </c>
      <c r="G146" s="7">
        <f t="shared" si="36"/>
        <v>0</v>
      </c>
      <c r="H146" s="7">
        <f t="shared" si="36"/>
        <v>0</v>
      </c>
      <c r="I146" s="7">
        <f t="shared" si="36"/>
        <v>0</v>
      </c>
      <c r="J146" s="7">
        <f t="shared" si="36"/>
        <v>0</v>
      </c>
      <c r="K146" s="7">
        <f t="shared" si="36"/>
        <v>0</v>
      </c>
      <c r="L146" s="9"/>
    </row>
    <row r="147" spans="1:12" ht="30" x14ac:dyDescent="0.2">
      <c r="A147" s="134"/>
      <c r="B147" s="75" t="s">
        <v>1</v>
      </c>
      <c r="C147" s="126"/>
      <c r="D147" s="7">
        <f t="shared" si="34"/>
        <v>0</v>
      </c>
      <c r="E147" s="11">
        <v>0</v>
      </c>
      <c r="F147" s="11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9"/>
    </row>
    <row r="148" spans="1:12" ht="30" x14ac:dyDescent="0.2">
      <c r="A148" s="134"/>
      <c r="B148" s="75" t="s">
        <v>6</v>
      </c>
      <c r="C148" s="126"/>
      <c r="D148" s="7">
        <f t="shared" si="34"/>
        <v>0</v>
      </c>
      <c r="E148" s="11">
        <v>0</v>
      </c>
      <c r="F148" s="11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9"/>
    </row>
    <row r="149" spans="1:12" ht="45" x14ac:dyDescent="0.2">
      <c r="A149" s="134"/>
      <c r="B149" s="75" t="s">
        <v>14</v>
      </c>
      <c r="C149" s="126"/>
      <c r="D149" s="7">
        <f t="shared" si="34"/>
        <v>40500</v>
      </c>
      <c r="E149" s="11">
        <v>0</v>
      </c>
      <c r="F149" s="11">
        <v>40500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9"/>
    </row>
    <row r="150" spans="1:12" ht="30" x14ac:dyDescent="0.2">
      <c r="A150" s="134"/>
      <c r="B150" s="75" t="s">
        <v>20</v>
      </c>
      <c r="C150" s="126"/>
      <c r="D150" s="7">
        <f t="shared" si="34"/>
        <v>0</v>
      </c>
      <c r="E150" s="11">
        <v>0</v>
      </c>
      <c r="F150" s="11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9"/>
    </row>
    <row r="151" spans="1:12" ht="15" x14ac:dyDescent="0.2">
      <c r="A151" s="134" t="s">
        <v>377</v>
      </c>
      <c r="B151" s="75" t="s">
        <v>2</v>
      </c>
      <c r="C151" s="126" t="s">
        <v>68</v>
      </c>
      <c r="D151" s="7">
        <f t="shared" si="34"/>
        <v>196</v>
      </c>
      <c r="E151" s="11">
        <f t="shared" ref="E151:K151" si="37">SUM(E152:E155)</f>
        <v>0</v>
      </c>
      <c r="F151" s="11">
        <f t="shared" si="37"/>
        <v>196</v>
      </c>
      <c r="G151" s="7">
        <f t="shared" si="37"/>
        <v>0</v>
      </c>
      <c r="H151" s="7">
        <f t="shared" si="37"/>
        <v>0</v>
      </c>
      <c r="I151" s="7">
        <f t="shared" si="37"/>
        <v>0</v>
      </c>
      <c r="J151" s="7">
        <f t="shared" si="37"/>
        <v>0</v>
      </c>
      <c r="K151" s="7">
        <f t="shared" si="37"/>
        <v>0</v>
      </c>
      <c r="L151" s="9"/>
    </row>
    <row r="152" spans="1:12" ht="30" x14ac:dyDescent="0.2">
      <c r="A152" s="134"/>
      <c r="B152" s="75" t="s">
        <v>1</v>
      </c>
      <c r="C152" s="126"/>
      <c r="D152" s="7">
        <f t="shared" si="34"/>
        <v>0</v>
      </c>
      <c r="E152" s="11">
        <v>0</v>
      </c>
      <c r="F152" s="11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9"/>
    </row>
    <row r="153" spans="1:12" ht="30" x14ac:dyDescent="0.2">
      <c r="A153" s="134"/>
      <c r="B153" s="75" t="s">
        <v>6</v>
      </c>
      <c r="C153" s="126"/>
      <c r="D153" s="7">
        <f t="shared" si="34"/>
        <v>0</v>
      </c>
      <c r="E153" s="11">
        <v>0</v>
      </c>
      <c r="F153" s="11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9"/>
    </row>
    <row r="154" spans="1:12" ht="45" x14ac:dyDescent="0.2">
      <c r="A154" s="134"/>
      <c r="B154" s="75" t="s">
        <v>14</v>
      </c>
      <c r="C154" s="126"/>
      <c r="D154" s="7">
        <f t="shared" si="34"/>
        <v>196</v>
      </c>
      <c r="E154" s="11">
        <v>0</v>
      </c>
      <c r="F154" s="11">
        <v>196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9"/>
    </row>
    <row r="155" spans="1:12" ht="30" x14ac:dyDescent="0.2">
      <c r="A155" s="134"/>
      <c r="B155" s="75" t="s">
        <v>20</v>
      </c>
      <c r="C155" s="126"/>
      <c r="D155" s="7">
        <f t="shared" si="34"/>
        <v>0</v>
      </c>
      <c r="E155" s="11">
        <v>0</v>
      </c>
      <c r="F155" s="11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9"/>
    </row>
    <row r="156" spans="1:12" ht="15" x14ac:dyDescent="0.2">
      <c r="A156" s="134" t="s">
        <v>378</v>
      </c>
      <c r="B156" s="75" t="s">
        <v>2</v>
      </c>
      <c r="C156" s="126" t="s">
        <v>68</v>
      </c>
      <c r="D156" s="7">
        <f t="shared" ref="D156:D170" si="38">SUM(E156:I156)</f>
        <v>190</v>
      </c>
      <c r="E156" s="11">
        <f t="shared" ref="E156:K156" si="39">SUM(E157:E160)</f>
        <v>0</v>
      </c>
      <c r="F156" s="11">
        <f t="shared" si="39"/>
        <v>190</v>
      </c>
      <c r="G156" s="7">
        <f t="shared" si="39"/>
        <v>0</v>
      </c>
      <c r="H156" s="7">
        <f t="shared" si="39"/>
        <v>0</v>
      </c>
      <c r="I156" s="7">
        <f t="shared" si="39"/>
        <v>0</v>
      </c>
      <c r="J156" s="7">
        <f t="shared" si="39"/>
        <v>0</v>
      </c>
      <c r="K156" s="7">
        <f t="shared" si="39"/>
        <v>0</v>
      </c>
      <c r="L156" s="9"/>
    </row>
    <row r="157" spans="1:12" ht="30" x14ac:dyDescent="0.2">
      <c r="A157" s="134"/>
      <c r="B157" s="75" t="s">
        <v>1</v>
      </c>
      <c r="C157" s="126"/>
      <c r="D157" s="7">
        <f t="shared" si="38"/>
        <v>0</v>
      </c>
      <c r="E157" s="11">
        <v>0</v>
      </c>
      <c r="F157" s="11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9"/>
    </row>
    <row r="158" spans="1:12" ht="30" x14ac:dyDescent="0.2">
      <c r="A158" s="134"/>
      <c r="B158" s="75" t="s">
        <v>6</v>
      </c>
      <c r="C158" s="126"/>
      <c r="D158" s="7">
        <f t="shared" si="38"/>
        <v>0</v>
      </c>
      <c r="E158" s="11">
        <v>0</v>
      </c>
      <c r="F158" s="11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9"/>
    </row>
    <row r="159" spans="1:12" ht="45" x14ac:dyDescent="0.2">
      <c r="A159" s="134"/>
      <c r="B159" s="75" t="s">
        <v>14</v>
      </c>
      <c r="C159" s="126"/>
      <c r="D159" s="7">
        <f t="shared" si="38"/>
        <v>190</v>
      </c>
      <c r="E159" s="11">
        <v>0</v>
      </c>
      <c r="F159" s="11">
        <v>190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9"/>
    </row>
    <row r="160" spans="1:12" ht="30" x14ac:dyDescent="0.2">
      <c r="A160" s="134"/>
      <c r="B160" s="75" t="s">
        <v>20</v>
      </c>
      <c r="C160" s="126"/>
      <c r="D160" s="7">
        <f t="shared" si="38"/>
        <v>0</v>
      </c>
      <c r="E160" s="11">
        <v>0</v>
      </c>
      <c r="F160" s="11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9"/>
    </row>
    <row r="161" spans="1:12" ht="15" customHeight="1" x14ac:dyDescent="0.2">
      <c r="A161" s="148" t="s">
        <v>381</v>
      </c>
      <c r="B161" s="60" t="s">
        <v>2</v>
      </c>
      <c r="C161" s="124" t="s">
        <v>68</v>
      </c>
      <c r="D161" s="62">
        <f t="shared" si="38"/>
        <v>5000</v>
      </c>
      <c r="E161" s="56">
        <f t="shared" ref="E161:K161" si="40">SUM(E162:E165)</f>
        <v>0</v>
      </c>
      <c r="F161" s="56">
        <f t="shared" si="40"/>
        <v>5000</v>
      </c>
      <c r="G161" s="62">
        <f t="shared" si="40"/>
        <v>0</v>
      </c>
      <c r="H161" s="62">
        <f t="shared" si="40"/>
        <v>0</v>
      </c>
      <c r="I161" s="62">
        <f t="shared" si="40"/>
        <v>0</v>
      </c>
      <c r="J161" s="62">
        <f t="shared" si="40"/>
        <v>0</v>
      </c>
      <c r="K161" s="62">
        <f t="shared" si="40"/>
        <v>0</v>
      </c>
      <c r="L161" s="63"/>
    </row>
    <row r="162" spans="1:12" ht="30" x14ac:dyDescent="0.2">
      <c r="A162" s="148"/>
      <c r="B162" s="60" t="s">
        <v>1</v>
      </c>
      <c r="C162" s="124"/>
      <c r="D162" s="62">
        <f t="shared" si="38"/>
        <v>0</v>
      </c>
      <c r="E162" s="56">
        <v>0</v>
      </c>
      <c r="F162" s="56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3"/>
    </row>
    <row r="163" spans="1:12" ht="30" x14ac:dyDescent="0.2">
      <c r="A163" s="148"/>
      <c r="B163" s="60" t="s">
        <v>6</v>
      </c>
      <c r="C163" s="124"/>
      <c r="D163" s="62">
        <f t="shared" si="38"/>
        <v>0</v>
      </c>
      <c r="E163" s="56">
        <v>0</v>
      </c>
      <c r="F163" s="56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3"/>
    </row>
    <row r="164" spans="1:12" ht="45" x14ac:dyDescent="0.2">
      <c r="A164" s="148"/>
      <c r="B164" s="60" t="s">
        <v>14</v>
      </c>
      <c r="C164" s="124"/>
      <c r="D164" s="62">
        <f t="shared" si="38"/>
        <v>5000</v>
      </c>
      <c r="E164" s="56">
        <v>0</v>
      </c>
      <c r="F164" s="56">
        <v>5000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3"/>
    </row>
    <row r="165" spans="1:12" ht="30" x14ac:dyDescent="0.2">
      <c r="A165" s="148"/>
      <c r="B165" s="60" t="s">
        <v>20</v>
      </c>
      <c r="C165" s="124"/>
      <c r="D165" s="62">
        <f t="shared" si="38"/>
        <v>0</v>
      </c>
      <c r="E165" s="56">
        <v>0</v>
      </c>
      <c r="F165" s="56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3"/>
    </row>
    <row r="166" spans="1:12" ht="15" customHeight="1" x14ac:dyDescent="0.2">
      <c r="A166" s="148" t="s">
        <v>383</v>
      </c>
      <c r="B166" s="60" t="s">
        <v>2</v>
      </c>
      <c r="C166" s="124" t="s">
        <v>68</v>
      </c>
      <c r="D166" s="62">
        <f t="shared" si="38"/>
        <v>8300</v>
      </c>
      <c r="E166" s="56">
        <f t="shared" ref="E166:K166" si="41">SUM(E167:E170)</f>
        <v>0</v>
      </c>
      <c r="F166" s="56">
        <f t="shared" si="41"/>
        <v>8300</v>
      </c>
      <c r="G166" s="62">
        <f t="shared" si="41"/>
        <v>0</v>
      </c>
      <c r="H166" s="62">
        <f t="shared" si="41"/>
        <v>0</v>
      </c>
      <c r="I166" s="62">
        <f t="shared" si="41"/>
        <v>0</v>
      </c>
      <c r="J166" s="62">
        <f t="shared" si="41"/>
        <v>0</v>
      </c>
      <c r="K166" s="62">
        <f t="shared" si="41"/>
        <v>0</v>
      </c>
      <c r="L166" s="63"/>
    </row>
    <row r="167" spans="1:12" ht="30" x14ac:dyDescent="0.2">
      <c r="A167" s="148"/>
      <c r="B167" s="60" t="s">
        <v>1</v>
      </c>
      <c r="C167" s="124"/>
      <c r="D167" s="62">
        <f t="shared" si="38"/>
        <v>0</v>
      </c>
      <c r="E167" s="56">
        <v>0</v>
      </c>
      <c r="F167" s="56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3"/>
    </row>
    <row r="168" spans="1:12" ht="30" x14ac:dyDescent="0.2">
      <c r="A168" s="148"/>
      <c r="B168" s="60" t="s">
        <v>6</v>
      </c>
      <c r="C168" s="124"/>
      <c r="D168" s="62">
        <f t="shared" si="38"/>
        <v>0</v>
      </c>
      <c r="E168" s="56">
        <v>0</v>
      </c>
      <c r="F168" s="56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3"/>
    </row>
    <row r="169" spans="1:12" ht="45" x14ac:dyDescent="0.2">
      <c r="A169" s="148"/>
      <c r="B169" s="60" t="s">
        <v>14</v>
      </c>
      <c r="C169" s="124"/>
      <c r="D169" s="62">
        <f t="shared" si="38"/>
        <v>8300</v>
      </c>
      <c r="E169" s="56">
        <v>0</v>
      </c>
      <c r="F169" s="56">
        <v>8300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3"/>
    </row>
    <row r="170" spans="1:12" ht="30" x14ac:dyDescent="0.2">
      <c r="A170" s="148"/>
      <c r="B170" s="60" t="s">
        <v>20</v>
      </c>
      <c r="C170" s="124"/>
      <c r="D170" s="62">
        <f t="shared" si="38"/>
        <v>0</v>
      </c>
      <c r="E170" s="56">
        <v>0</v>
      </c>
      <c r="F170" s="56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3"/>
    </row>
    <row r="171" spans="1:12" ht="15" customHeight="1" x14ac:dyDescent="0.2">
      <c r="A171" s="148" t="s">
        <v>411</v>
      </c>
      <c r="B171" s="60" t="s">
        <v>2</v>
      </c>
      <c r="C171" s="124" t="s">
        <v>68</v>
      </c>
      <c r="D171" s="62">
        <f t="shared" ref="D171:D175" si="42">SUM(E171:I171)</f>
        <v>641</v>
      </c>
      <c r="E171" s="56">
        <f t="shared" ref="E171:K171" si="43">SUM(E172:E175)</f>
        <v>0</v>
      </c>
      <c r="F171" s="56">
        <f t="shared" si="43"/>
        <v>641</v>
      </c>
      <c r="G171" s="62">
        <f t="shared" si="43"/>
        <v>0</v>
      </c>
      <c r="H171" s="62">
        <f t="shared" si="43"/>
        <v>0</v>
      </c>
      <c r="I171" s="62">
        <f t="shared" si="43"/>
        <v>0</v>
      </c>
      <c r="J171" s="62">
        <f t="shared" si="43"/>
        <v>0</v>
      </c>
      <c r="K171" s="62">
        <f t="shared" si="43"/>
        <v>0</v>
      </c>
      <c r="L171" s="63"/>
    </row>
    <row r="172" spans="1:12" ht="30" x14ac:dyDescent="0.2">
      <c r="A172" s="148"/>
      <c r="B172" s="60" t="s">
        <v>1</v>
      </c>
      <c r="C172" s="124"/>
      <c r="D172" s="62">
        <f t="shared" si="42"/>
        <v>0</v>
      </c>
      <c r="E172" s="56">
        <v>0</v>
      </c>
      <c r="F172" s="56">
        <v>0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3"/>
    </row>
    <row r="173" spans="1:12" ht="30" x14ac:dyDescent="0.2">
      <c r="A173" s="148"/>
      <c r="B173" s="60" t="s">
        <v>6</v>
      </c>
      <c r="C173" s="124"/>
      <c r="D173" s="62">
        <f t="shared" si="42"/>
        <v>0</v>
      </c>
      <c r="E173" s="56">
        <v>0</v>
      </c>
      <c r="F173" s="56">
        <v>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3"/>
    </row>
    <row r="174" spans="1:12" ht="45" x14ac:dyDescent="0.2">
      <c r="A174" s="148"/>
      <c r="B174" s="60" t="s">
        <v>14</v>
      </c>
      <c r="C174" s="124"/>
      <c r="D174" s="62">
        <f t="shared" si="42"/>
        <v>641</v>
      </c>
      <c r="E174" s="56">
        <v>0</v>
      </c>
      <c r="F174" s="56">
        <v>641</v>
      </c>
      <c r="G174" s="62">
        <v>0</v>
      </c>
      <c r="H174" s="62">
        <v>0</v>
      </c>
      <c r="I174" s="62">
        <v>0</v>
      </c>
      <c r="J174" s="62">
        <v>0</v>
      </c>
      <c r="K174" s="62">
        <v>0</v>
      </c>
      <c r="L174" s="63"/>
    </row>
    <row r="175" spans="1:12" ht="30" x14ac:dyDescent="0.2">
      <c r="A175" s="148"/>
      <c r="B175" s="60" t="s">
        <v>20</v>
      </c>
      <c r="C175" s="124"/>
      <c r="D175" s="62">
        <f t="shared" si="42"/>
        <v>0</v>
      </c>
      <c r="E175" s="56">
        <v>0</v>
      </c>
      <c r="F175" s="56">
        <v>0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3"/>
    </row>
    <row r="176" spans="1:12" ht="15" customHeight="1" x14ac:dyDescent="0.2">
      <c r="A176" s="148" t="s">
        <v>415</v>
      </c>
      <c r="B176" s="92" t="s">
        <v>2</v>
      </c>
      <c r="C176" s="124" t="s">
        <v>68</v>
      </c>
      <c r="D176" s="62">
        <f t="shared" ref="D176:D180" si="44">SUM(E176:I176)</f>
        <v>0</v>
      </c>
      <c r="E176" s="56">
        <f t="shared" ref="E176:K176" si="45">SUM(E177:E180)</f>
        <v>0</v>
      </c>
      <c r="F176" s="56">
        <f t="shared" si="45"/>
        <v>0</v>
      </c>
      <c r="G176" s="62">
        <f t="shared" si="45"/>
        <v>0</v>
      </c>
      <c r="H176" s="62">
        <f t="shared" si="45"/>
        <v>0</v>
      </c>
      <c r="I176" s="62">
        <f t="shared" si="45"/>
        <v>0</v>
      </c>
      <c r="J176" s="62">
        <f t="shared" si="45"/>
        <v>0</v>
      </c>
      <c r="K176" s="62">
        <f t="shared" si="45"/>
        <v>0</v>
      </c>
      <c r="L176" s="63"/>
    </row>
    <row r="177" spans="1:12" ht="30" x14ac:dyDescent="0.2">
      <c r="A177" s="148"/>
      <c r="B177" s="92" t="s">
        <v>1</v>
      </c>
      <c r="C177" s="124"/>
      <c r="D177" s="62">
        <f t="shared" si="44"/>
        <v>0</v>
      </c>
      <c r="E177" s="56">
        <v>0</v>
      </c>
      <c r="F177" s="56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3"/>
    </row>
    <row r="178" spans="1:12" ht="30" x14ac:dyDescent="0.2">
      <c r="A178" s="148"/>
      <c r="B178" s="92" t="s">
        <v>6</v>
      </c>
      <c r="C178" s="124"/>
      <c r="D178" s="62">
        <f t="shared" si="44"/>
        <v>0</v>
      </c>
      <c r="E178" s="56">
        <v>0</v>
      </c>
      <c r="F178" s="56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3"/>
    </row>
    <row r="179" spans="1:12" ht="45" x14ac:dyDescent="0.2">
      <c r="A179" s="148"/>
      <c r="B179" s="92" t="s">
        <v>14</v>
      </c>
      <c r="C179" s="124"/>
      <c r="D179" s="62">
        <f t="shared" si="44"/>
        <v>0</v>
      </c>
      <c r="E179" s="56">
        <v>0</v>
      </c>
      <c r="F179" s="56">
        <v>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3"/>
    </row>
    <row r="180" spans="1:12" ht="30" x14ac:dyDescent="0.2">
      <c r="A180" s="148"/>
      <c r="B180" s="92" t="s">
        <v>20</v>
      </c>
      <c r="C180" s="124"/>
      <c r="D180" s="62">
        <f t="shared" si="44"/>
        <v>0</v>
      </c>
      <c r="E180" s="56">
        <v>0</v>
      </c>
      <c r="F180" s="56">
        <v>0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3"/>
    </row>
    <row r="181" spans="1:12" ht="15" customHeight="1" x14ac:dyDescent="0.2">
      <c r="A181" s="148" t="s">
        <v>419</v>
      </c>
      <c r="B181" s="92" t="s">
        <v>2</v>
      </c>
      <c r="C181" s="124" t="s">
        <v>68</v>
      </c>
      <c r="D181" s="62">
        <f t="shared" ref="D181:D190" si="46">SUM(E181:I181)</f>
        <v>0</v>
      </c>
      <c r="E181" s="56">
        <f t="shared" ref="E181:K181" si="47">SUM(E182:E185)</f>
        <v>0</v>
      </c>
      <c r="F181" s="56">
        <f t="shared" si="47"/>
        <v>0</v>
      </c>
      <c r="G181" s="62">
        <f t="shared" si="47"/>
        <v>0</v>
      </c>
      <c r="H181" s="62">
        <f t="shared" si="47"/>
        <v>0</v>
      </c>
      <c r="I181" s="62">
        <f t="shared" si="47"/>
        <v>0</v>
      </c>
      <c r="J181" s="62">
        <f t="shared" si="47"/>
        <v>0</v>
      </c>
      <c r="K181" s="62">
        <f t="shared" si="47"/>
        <v>0</v>
      </c>
      <c r="L181" s="63"/>
    </row>
    <row r="182" spans="1:12" ht="30" x14ac:dyDescent="0.2">
      <c r="A182" s="148"/>
      <c r="B182" s="92" t="s">
        <v>1</v>
      </c>
      <c r="C182" s="124"/>
      <c r="D182" s="62">
        <f t="shared" si="46"/>
        <v>0</v>
      </c>
      <c r="E182" s="56">
        <v>0</v>
      </c>
      <c r="F182" s="56">
        <v>0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3"/>
    </row>
    <row r="183" spans="1:12" ht="30" x14ac:dyDescent="0.2">
      <c r="A183" s="148"/>
      <c r="B183" s="92" t="s">
        <v>6</v>
      </c>
      <c r="C183" s="124"/>
      <c r="D183" s="62">
        <f t="shared" si="46"/>
        <v>0</v>
      </c>
      <c r="E183" s="56">
        <v>0</v>
      </c>
      <c r="F183" s="56">
        <v>0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3"/>
    </row>
    <row r="184" spans="1:12" ht="45" x14ac:dyDescent="0.2">
      <c r="A184" s="148"/>
      <c r="B184" s="92" t="s">
        <v>14</v>
      </c>
      <c r="C184" s="124"/>
      <c r="D184" s="62">
        <f t="shared" si="46"/>
        <v>0</v>
      </c>
      <c r="E184" s="56">
        <v>0</v>
      </c>
      <c r="F184" s="56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3"/>
    </row>
    <row r="185" spans="1:12" ht="30" x14ac:dyDescent="0.2">
      <c r="A185" s="148"/>
      <c r="B185" s="92" t="s">
        <v>20</v>
      </c>
      <c r="C185" s="124"/>
      <c r="D185" s="62">
        <f t="shared" si="46"/>
        <v>0</v>
      </c>
      <c r="E185" s="56">
        <v>0</v>
      </c>
      <c r="F185" s="56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3"/>
    </row>
    <row r="186" spans="1:12" ht="15" customHeight="1" x14ac:dyDescent="0.2">
      <c r="A186" s="148" t="s">
        <v>420</v>
      </c>
      <c r="B186" s="92" t="s">
        <v>2</v>
      </c>
      <c r="C186" s="124" t="s">
        <v>68</v>
      </c>
      <c r="D186" s="62">
        <f t="shared" si="46"/>
        <v>0</v>
      </c>
      <c r="E186" s="56">
        <f t="shared" ref="E186:K186" si="48">SUM(E187:E190)</f>
        <v>0</v>
      </c>
      <c r="F186" s="56">
        <f t="shared" si="48"/>
        <v>0</v>
      </c>
      <c r="G186" s="62">
        <f t="shared" si="48"/>
        <v>0</v>
      </c>
      <c r="H186" s="62">
        <f t="shared" si="48"/>
        <v>0</v>
      </c>
      <c r="I186" s="62">
        <f t="shared" si="48"/>
        <v>0</v>
      </c>
      <c r="J186" s="62">
        <f t="shared" si="48"/>
        <v>0</v>
      </c>
      <c r="K186" s="62">
        <f t="shared" si="48"/>
        <v>0</v>
      </c>
      <c r="L186" s="63"/>
    </row>
    <row r="187" spans="1:12" ht="30" x14ac:dyDescent="0.2">
      <c r="A187" s="148"/>
      <c r="B187" s="92" t="s">
        <v>1</v>
      </c>
      <c r="C187" s="124"/>
      <c r="D187" s="62">
        <f t="shared" si="46"/>
        <v>0</v>
      </c>
      <c r="E187" s="56">
        <v>0</v>
      </c>
      <c r="F187" s="56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3"/>
    </row>
    <row r="188" spans="1:12" ht="30" x14ac:dyDescent="0.2">
      <c r="A188" s="148"/>
      <c r="B188" s="92" t="s">
        <v>6</v>
      </c>
      <c r="C188" s="124"/>
      <c r="D188" s="62">
        <f t="shared" si="46"/>
        <v>0</v>
      </c>
      <c r="E188" s="56">
        <v>0</v>
      </c>
      <c r="F188" s="56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3"/>
    </row>
    <row r="189" spans="1:12" ht="45" x14ac:dyDescent="0.2">
      <c r="A189" s="148"/>
      <c r="B189" s="92" t="s">
        <v>14</v>
      </c>
      <c r="C189" s="124"/>
      <c r="D189" s="62">
        <f t="shared" si="46"/>
        <v>0</v>
      </c>
      <c r="E189" s="56">
        <v>0</v>
      </c>
      <c r="F189" s="56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3"/>
    </row>
    <row r="190" spans="1:12" ht="30" x14ac:dyDescent="0.2">
      <c r="A190" s="148"/>
      <c r="B190" s="92" t="s">
        <v>20</v>
      </c>
      <c r="C190" s="124"/>
      <c r="D190" s="62">
        <f t="shared" si="46"/>
        <v>0</v>
      </c>
      <c r="E190" s="56">
        <v>0</v>
      </c>
      <c r="F190" s="56">
        <v>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3"/>
    </row>
    <row r="191" spans="1:12" ht="15" customHeight="1" x14ac:dyDescent="0.2">
      <c r="A191" s="148" t="s">
        <v>421</v>
      </c>
      <c r="B191" s="92" t="s">
        <v>2</v>
      </c>
      <c r="C191" s="124" t="s">
        <v>68</v>
      </c>
      <c r="D191" s="62">
        <f t="shared" ref="D191:D195" si="49">SUM(E191:I191)</f>
        <v>0</v>
      </c>
      <c r="E191" s="56">
        <f t="shared" ref="E191:K191" si="50">SUM(E192:E195)</f>
        <v>0</v>
      </c>
      <c r="F191" s="56">
        <f t="shared" si="50"/>
        <v>0</v>
      </c>
      <c r="G191" s="62">
        <f t="shared" si="50"/>
        <v>0</v>
      </c>
      <c r="H191" s="62">
        <f t="shared" si="50"/>
        <v>0</v>
      </c>
      <c r="I191" s="62">
        <f t="shared" si="50"/>
        <v>0</v>
      </c>
      <c r="J191" s="62">
        <f t="shared" si="50"/>
        <v>0</v>
      </c>
      <c r="K191" s="62">
        <f t="shared" si="50"/>
        <v>0</v>
      </c>
      <c r="L191" s="63"/>
    </row>
    <row r="192" spans="1:12" ht="30" x14ac:dyDescent="0.2">
      <c r="A192" s="148"/>
      <c r="B192" s="92" t="s">
        <v>1</v>
      </c>
      <c r="C192" s="124"/>
      <c r="D192" s="62">
        <f t="shared" si="49"/>
        <v>0</v>
      </c>
      <c r="E192" s="56">
        <v>0</v>
      </c>
      <c r="F192" s="56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3"/>
    </row>
    <row r="193" spans="1:12" ht="30" x14ac:dyDescent="0.2">
      <c r="A193" s="148"/>
      <c r="B193" s="92" t="s">
        <v>6</v>
      </c>
      <c r="C193" s="124"/>
      <c r="D193" s="62">
        <f t="shared" si="49"/>
        <v>0</v>
      </c>
      <c r="E193" s="56">
        <v>0</v>
      </c>
      <c r="F193" s="56">
        <v>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3"/>
    </row>
    <row r="194" spans="1:12" ht="45" x14ac:dyDescent="0.2">
      <c r="A194" s="148"/>
      <c r="B194" s="92" t="s">
        <v>14</v>
      </c>
      <c r="C194" s="124"/>
      <c r="D194" s="62">
        <f t="shared" si="49"/>
        <v>0</v>
      </c>
      <c r="E194" s="56">
        <v>0</v>
      </c>
      <c r="F194" s="56">
        <v>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3"/>
    </row>
    <row r="195" spans="1:12" ht="30" x14ac:dyDescent="0.2">
      <c r="A195" s="148"/>
      <c r="B195" s="92" t="s">
        <v>20</v>
      </c>
      <c r="C195" s="124"/>
      <c r="D195" s="62">
        <f t="shared" si="49"/>
        <v>0</v>
      </c>
      <c r="E195" s="56">
        <v>0</v>
      </c>
      <c r="F195" s="56">
        <v>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3"/>
    </row>
    <row r="196" spans="1:12" ht="15" customHeight="1" x14ac:dyDescent="0.2">
      <c r="A196" s="148" t="s">
        <v>423</v>
      </c>
      <c r="B196" s="92" t="s">
        <v>2</v>
      </c>
      <c r="C196" s="124" t="s">
        <v>68</v>
      </c>
      <c r="D196" s="62">
        <f t="shared" ref="D196:D200" si="51">SUM(E196:I196)</f>
        <v>0</v>
      </c>
      <c r="E196" s="56">
        <f t="shared" ref="E196:K196" si="52">SUM(E197:E200)</f>
        <v>0</v>
      </c>
      <c r="F196" s="56">
        <f t="shared" si="52"/>
        <v>0</v>
      </c>
      <c r="G196" s="62">
        <f t="shared" si="52"/>
        <v>0</v>
      </c>
      <c r="H196" s="62">
        <f t="shared" si="52"/>
        <v>0</v>
      </c>
      <c r="I196" s="62">
        <f t="shared" si="52"/>
        <v>0</v>
      </c>
      <c r="J196" s="62">
        <f t="shared" si="52"/>
        <v>0</v>
      </c>
      <c r="K196" s="62">
        <f t="shared" si="52"/>
        <v>0</v>
      </c>
      <c r="L196" s="63"/>
    </row>
    <row r="197" spans="1:12" ht="30" x14ac:dyDescent="0.2">
      <c r="A197" s="148"/>
      <c r="B197" s="92" t="s">
        <v>1</v>
      </c>
      <c r="C197" s="124"/>
      <c r="D197" s="62">
        <f t="shared" si="51"/>
        <v>0</v>
      </c>
      <c r="E197" s="56">
        <v>0</v>
      </c>
      <c r="F197" s="56">
        <v>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3"/>
    </row>
    <row r="198" spans="1:12" ht="30" x14ac:dyDescent="0.2">
      <c r="A198" s="148"/>
      <c r="B198" s="92" t="s">
        <v>6</v>
      </c>
      <c r="C198" s="124"/>
      <c r="D198" s="62">
        <f t="shared" si="51"/>
        <v>0</v>
      </c>
      <c r="E198" s="56">
        <v>0</v>
      </c>
      <c r="F198" s="56">
        <v>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3"/>
    </row>
    <row r="199" spans="1:12" ht="45" x14ac:dyDescent="0.2">
      <c r="A199" s="148"/>
      <c r="B199" s="92" t="s">
        <v>14</v>
      </c>
      <c r="C199" s="124"/>
      <c r="D199" s="62">
        <f t="shared" si="51"/>
        <v>0</v>
      </c>
      <c r="E199" s="56">
        <v>0</v>
      </c>
      <c r="F199" s="56">
        <v>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3"/>
    </row>
    <row r="200" spans="1:12" ht="30" x14ac:dyDescent="0.2">
      <c r="A200" s="148"/>
      <c r="B200" s="92" t="s">
        <v>20</v>
      </c>
      <c r="C200" s="124"/>
      <c r="D200" s="62">
        <f t="shared" si="51"/>
        <v>0</v>
      </c>
      <c r="E200" s="56">
        <v>0</v>
      </c>
      <c r="F200" s="56"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3"/>
    </row>
    <row r="201" spans="1:12" ht="84.75" customHeight="1" x14ac:dyDescent="0.2">
      <c r="A201" s="21" t="s">
        <v>172</v>
      </c>
      <c r="B201" s="65"/>
      <c r="C201" s="65"/>
      <c r="D201" s="65"/>
      <c r="E201" s="11"/>
      <c r="F201" s="11"/>
      <c r="G201" s="65"/>
      <c r="H201" s="65"/>
      <c r="I201" s="65"/>
      <c r="J201" s="65"/>
      <c r="K201" s="65"/>
      <c r="L201" s="65"/>
    </row>
    <row r="202" spans="1:12" ht="15" customHeight="1" x14ac:dyDescent="0.2">
      <c r="A202" s="144" t="s">
        <v>34</v>
      </c>
      <c r="B202" s="65" t="s">
        <v>2</v>
      </c>
      <c r="C202" s="126" t="s">
        <v>68</v>
      </c>
      <c r="D202" s="7">
        <f t="shared" ref="D202:D211" si="53">SUM(E202:I202)</f>
        <v>14724.82</v>
      </c>
      <c r="E202" s="11">
        <f t="shared" ref="E202:K202" si="54">SUM(E203:E206)</f>
        <v>4724.82</v>
      </c>
      <c r="F202" s="11">
        <f t="shared" si="54"/>
        <v>0</v>
      </c>
      <c r="G202" s="7">
        <f t="shared" si="54"/>
        <v>5000</v>
      </c>
      <c r="H202" s="7">
        <f t="shared" si="54"/>
        <v>5000</v>
      </c>
      <c r="I202" s="7">
        <f t="shared" si="54"/>
        <v>0</v>
      </c>
      <c r="J202" s="7">
        <f t="shared" si="54"/>
        <v>0</v>
      </c>
      <c r="K202" s="7">
        <f t="shared" si="54"/>
        <v>0</v>
      </c>
      <c r="L202" s="9"/>
    </row>
    <row r="203" spans="1:12" ht="30" x14ac:dyDescent="0.2">
      <c r="A203" s="145"/>
      <c r="B203" s="65" t="s">
        <v>1</v>
      </c>
      <c r="C203" s="126"/>
      <c r="D203" s="7">
        <f t="shared" si="53"/>
        <v>98.3</v>
      </c>
      <c r="E203" s="11">
        <v>98.3</v>
      </c>
      <c r="F203" s="11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9"/>
    </row>
    <row r="204" spans="1:12" ht="30" x14ac:dyDescent="0.2">
      <c r="A204" s="145"/>
      <c r="B204" s="65" t="s">
        <v>6</v>
      </c>
      <c r="C204" s="126"/>
      <c r="D204" s="7">
        <f t="shared" si="53"/>
        <v>83.72</v>
      </c>
      <c r="E204" s="11">
        <v>83.72</v>
      </c>
      <c r="F204" s="11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9"/>
    </row>
    <row r="205" spans="1:12" ht="45" x14ac:dyDescent="0.2">
      <c r="A205" s="145"/>
      <c r="B205" s="65" t="s">
        <v>14</v>
      </c>
      <c r="C205" s="126"/>
      <c r="D205" s="7">
        <f t="shared" si="53"/>
        <v>14542.8</v>
      </c>
      <c r="E205" s="11">
        <v>4542.8</v>
      </c>
      <c r="F205" s="11">
        <v>0</v>
      </c>
      <c r="G205" s="7">
        <v>5000</v>
      </c>
      <c r="H205" s="7">
        <v>5000</v>
      </c>
      <c r="I205" s="7">
        <v>0</v>
      </c>
      <c r="J205" s="7">
        <v>0</v>
      </c>
      <c r="K205" s="7">
        <v>0</v>
      </c>
      <c r="L205" s="9"/>
    </row>
    <row r="206" spans="1:12" ht="30" x14ac:dyDescent="0.2">
      <c r="A206" s="146"/>
      <c r="B206" s="65" t="s">
        <v>20</v>
      </c>
      <c r="C206" s="126"/>
      <c r="D206" s="7">
        <f t="shared" si="53"/>
        <v>0</v>
      </c>
      <c r="E206" s="11">
        <v>0</v>
      </c>
      <c r="F206" s="11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9"/>
    </row>
    <row r="207" spans="1:12" ht="15" customHeight="1" x14ac:dyDescent="0.2">
      <c r="A207" s="127" t="s">
        <v>35</v>
      </c>
      <c r="B207" s="65" t="s">
        <v>2</v>
      </c>
      <c r="C207" s="126" t="s">
        <v>68</v>
      </c>
      <c r="D207" s="11">
        <f t="shared" si="53"/>
        <v>355060.44</v>
      </c>
      <c r="E207" s="11">
        <f t="shared" ref="E207:K207" si="55">SUM(E208:E211)</f>
        <v>410.47</v>
      </c>
      <c r="F207" s="11">
        <f t="shared" si="55"/>
        <v>54649.97</v>
      </c>
      <c r="G207" s="11">
        <f t="shared" si="55"/>
        <v>150000</v>
      </c>
      <c r="H207" s="11">
        <f t="shared" si="55"/>
        <v>150000</v>
      </c>
      <c r="I207" s="54">
        <f t="shared" si="55"/>
        <v>0</v>
      </c>
      <c r="J207" s="54">
        <f t="shared" si="55"/>
        <v>0</v>
      </c>
      <c r="K207" s="54">
        <f t="shared" si="55"/>
        <v>0</v>
      </c>
      <c r="L207" s="9"/>
    </row>
    <row r="208" spans="1:12" ht="30" x14ac:dyDescent="0.2">
      <c r="A208" s="128"/>
      <c r="B208" s="65" t="s">
        <v>1</v>
      </c>
      <c r="C208" s="126"/>
      <c r="D208" s="11">
        <f t="shared" si="53"/>
        <v>0</v>
      </c>
      <c r="E208" s="11">
        <v>0</v>
      </c>
      <c r="F208" s="11">
        <v>0</v>
      </c>
      <c r="G208" s="11">
        <v>0</v>
      </c>
      <c r="H208" s="11">
        <v>0</v>
      </c>
      <c r="I208" s="54">
        <v>0</v>
      </c>
      <c r="J208" s="54">
        <v>0</v>
      </c>
      <c r="K208" s="54">
        <v>0</v>
      </c>
      <c r="L208" s="9"/>
    </row>
    <row r="209" spans="1:12" ht="30" x14ac:dyDescent="0.2">
      <c r="A209" s="128"/>
      <c r="B209" s="65" t="s">
        <v>6</v>
      </c>
      <c r="C209" s="126"/>
      <c r="D209" s="11">
        <f t="shared" si="53"/>
        <v>0</v>
      </c>
      <c r="E209" s="11">
        <v>0</v>
      </c>
      <c r="F209" s="11">
        <v>0</v>
      </c>
      <c r="G209" s="11">
        <v>0</v>
      </c>
      <c r="H209" s="11">
        <v>0</v>
      </c>
      <c r="I209" s="54">
        <v>0</v>
      </c>
      <c r="J209" s="54">
        <v>0</v>
      </c>
      <c r="K209" s="54">
        <v>0</v>
      </c>
      <c r="L209" s="9"/>
    </row>
    <row r="210" spans="1:12" ht="45" x14ac:dyDescent="0.2">
      <c r="A210" s="128"/>
      <c r="B210" s="65" t="s">
        <v>14</v>
      </c>
      <c r="C210" s="126"/>
      <c r="D210" s="11">
        <f t="shared" si="53"/>
        <v>355060.44</v>
      </c>
      <c r="E210" s="11">
        <v>410.47</v>
      </c>
      <c r="F210" s="11">
        <v>54649.97</v>
      </c>
      <c r="G210" s="11">
        <v>150000</v>
      </c>
      <c r="H210" s="11">
        <v>150000</v>
      </c>
      <c r="I210" s="54">
        <v>0</v>
      </c>
      <c r="J210" s="54">
        <v>0</v>
      </c>
      <c r="K210" s="54">
        <v>0</v>
      </c>
      <c r="L210" s="9"/>
    </row>
    <row r="211" spans="1:12" ht="30" x14ac:dyDescent="0.2">
      <c r="A211" s="129"/>
      <c r="B211" s="65" t="s">
        <v>20</v>
      </c>
      <c r="C211" s="126"/>
      <c r="D211" s="54">
        <f t="shared" si="53"/>
        <v>0</v>
      </c>
      <c r="E211" s="54">
        <v>0</v>
      </c>
      <c r="F211" s="11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9"/>
    </row>
    <row r="212" spans="1:12" ht="15" customHeight="1" x14ac:dyDescent="0.2">
      <c r="A212" s="125" t="s">
        <v>134</v>
      </c>
      <c r="B212" s="65" t="s">
        <v>2</v>
      </c>
      <c r="C212" s="126" t="s">
        <v>68</v>
      </c>
      <c r="D212" s="11">
        <f t="shared" ref="D212:D275" si="56">SUM(E212:I212)</f>
        <v>4657.17</v>
      </c>
      <c r="E212" s="11">
        <f t="shared" ref="E212:K212" si="57">SUM(E213:E216)</f>
        <v>4657.17</v>
      </c>
      <c r="F212" s="11">
        <f t="shared" si="57"/>
        <v>0</v>
      </c>
      <c r="G212" s="7">
        <f t="shared" si="57"/>
        <v>0</v>
      </c>
      <c r="H212" s="7">
        <f t="shared" si="57"/>
        <v>0</v>
      </c>
      <c r="I212" s="7">
        <f t="shared" si="57"/>
        <v>0</v>
      </c>
      <c r="J212" s="7">
        <f t="shared" si="57"/>
        <v>0</v>
      </c>
      <c r="K212" s="7">
        <f t="shared" si="57"/>
        <v>0</v>
      </c>
      <c r="L212" s="9"/>
    </row>
    <row r="213" spans="1:12" ht="30" x14ac:dyDescent="0.2">
      <c r="A213" s="125"/>
      <c r="B213" s="65" t="s">
        <v>1</v>
      </c>
      <c r="C213" s="126"/>
      <c r="D213" s="11">
        <f t="shared" si="56"/>
        <v>0</v>
      </c>
      <c r="E213" s="10">
        <v>0</v>
      </c>
      <c r="F213" s="10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9"/>
    </row>
    <row r="214" spans="1:12" ht="30" x14ac:dyDescent="0.2">
      <c r="A214" s="125"/>
      <c r="B214" s="65" t="s">
        <v>6</v>
      </c>
      <c r="C214" s="126"/>
      <c r="D214" s="11">
        <f t="shared" si="56"/>
        <v>0</v>
      </c>
      <c r="E214" s="10">
        <v>0</v>
      </c>
      <c r="F214" s="10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9"/>
    </row>
    <row r="215" spans="1:12" ht="45" x14ac:dyDescent="0.2">
      <c r="A215" s="125"/>
      <c r="B215" s="65" t="s">
        <v>14</v>
      </c>
      <c r="C215" s="126"/>
      <c r="D215" s="11">
        <f t="shared" si="56"/>
        <v>4657.17</v>
      </c>
      <c r="E215" s="10">
        <v>4657.17</v>
      </c>
      <c r="F215" s="10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9"/>
    </row>
    <row r="216" spans="1:12" ht="30" x14ac:dyDescent="0.2">
      <c r="A216" s="125"/>
      <c r="B216" s="65" t="s">
        <v>20</v>
      </c>
      <c r="C216" s="126"/>
      <c r="D216" s="7">
        <f t="shared" si="56"/>
        <v>0</v>
      </c>
      <c r="E216" s="10">
        <v>0</v>
      </c>
      <c r="F216" s="10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9"/>
    </row>
    <row r="217" spans="1:12" ht="15" customHeight="1" x14ac:dyDescent="0.2">
      <c r="A217" s="125" t="s">
        <v>133</v>
      </c>
      <c r="B217" s="65" t="s">
        <v>2</v>
      </c>
      <c r="C217" s="126" t="s">
        <v>68</v>
      </c>
      <c r="D217" s="7">
        <f t="shared" si="56"/>
        <v>1839.19</v>
      </c>
      <c r="E217" s="11">
        <f t="shared" ref="E217:K217" si="58">SUM(E218:E221)</f>
        <v>1839.19</v>
      </c>
      <c r="F217" s="11">
        <f t="shared" si="58"/>
        <v>0</v>
      </c>
      <c r="G217" s="7">
        <f t="shared" si="58"/>
        <v>0</v>
      </c>
      <c r="H217" s="7">
        <f t="shared" si="58"/>
        <v>0</v>
      </c>
      <c r="I217" s="7">
        <f t="shared" si="58"/>
        <v>0</v>
      </c>
      <c r="J217" s="7">
        <f t="shared" si="58"/>
        <v>0</v>
      </c>
      <c r="K217" s="7">
        <f t="shared" si="58"/>
        <v>0</v>
      </c>
      <c r="L217" s="9"/>
    </row>
    <row r="218" spans="1:12" ht="30" x14ac:dyDescent="0.2">
      <c r="A218" s="125"/>
      <c r="B218" s="65" t="s">
        <v>1</v>
      </c>
      <c r="C218" s="126"/>
      <c r="D218" s="7">
        <f t="shared" si="56"/>
        <v>0</v>
      </c>
      <c r="E218" s="10">
        <v>0</v>
      </c>
      <c r="F218" s="10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9"/>
    </row>
    <row r="219" spans="1:12" ht="30" x14ac:dyDescent="0.2">
      <c r="A219" s="125"/>
      <c r="B219" s="65" t="s">
        <v>6</v>
      </c>
      <c r="C219" s="126"/>
      <c r="D219" s="7">
        <f t="shared" si="56"/>
        <v>0</v>
      </c>
      <c r="E219" s="10">
        <v>0</v>
      </c>
      <c r="F219" s="10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9"/>
    </row>
    <row r="220" spans="1:12" ht="45" x14ac:dyDescent="0.2">
      <c r="A220" s="125"/>
      <c r="B220" s="65" t="s">
        <v>14</v>
      </c>
      <c r="C220" s="126"/>
      <c r="D220" s="7">
        <f t="shared" si="56"/>
        <v>1839.19</v>
      </c>
      <c r="E220" s="10">
        <v>1839.19</v>
      </c>
      <c r="F220" s="10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9"/>
    </row>
    <row r="221" spans="1:12" ht="30" x14ac:dyDescent="0.2">
      <c r="A221" s="125"/>
      <c r="B221" s="65" t="s">
        <v>20</v>
      </c>
      <c r="C221" s="126"/>
      <c r="D221" s="7">
        <f t="shared" si="56"/>
        <v>0</v>
      </c>
      <c r="E221" s="10">
        <v>0</v>
      </c>
      <c r="F221" s="10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9"/>
    </row>
    <row r="222" spans="1:12" ht="15" customHeight="1" x14ac:dyDescent="0.2">
      <c r="A222" s="125" t="s">
        <v>70</v>
      </c>
      <c r="B222" s="65" t="s">
        <v>2</v>
      </c>
      <c r="C222" s="126" t="s">
        <v>68</v>
      </c>
      <c r="D222" s="7">
        <f t="shared" si="56"/>
        <v>725.41</v>
      </c>
      <c r="E222" s="11">
        <f t="shared" ref="E222:K222" si="59">SUM(E223:E226)</f>
        <v>725.41</v>
      </c>
      <c r="F222" s="11">
        <f t="shared" si="59"/>
        <v>0</v>
      </c>
      <c r="G222" s="7">
        <f t="shared" si="59"/>
        <v>0</v>
      </c>
      <c r="H222" s="7">
        <f t="shared" si="59"/>
        <v>0</v>
      </c>
      <c r="I222" s="7">
        <f t="shared" si="59"/>
        <v>0</v>
      </c>
      <c r="J222" s="7">
        <f t="shared" si="59"/>
        <v>0</v>
      </c>
      <c r="K222" s="7">
        <f t="shared" si="59"/>
        <v>0</v>
      </c>
      <c r="L222" s="9"/>
    </row>
    <row r="223" spans="1:12" ht="30" x14ac:dyDescent="0.2">
      <c r="A223" s="125"/>
      <c r="B223" s="65" t="s">
        <v>1</v>
      </c>
      <c r="C223" s="126"/>
      <c r="D223" s="7">
        <f t="shared" si="56"/>
        <v>0</v>
      </c>
      <c r="E223" s="10">
        <v>0</v>
      </c>
      <c r="F223" s="10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9"/>
    </row>
    <row r="224" spans="1:12" ht="30" x14ac:dyDescent="0.2">
      <c r="A224" s="125"/>
      <c r="B224" s="65" t="s">
        <v>6</v>
      </c>
      <c r="C224" s="126"/>
      <c r="D224" s="7">
        <f t="shared" si="56"/>
        <v>0</v>
      </c>
      <c r="E224" s="10">
        <v>0</v>
      </c>
      <c r="F224" s="10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9"/>
    </row>
    <row r="225" spans="1:12" ht="45" x14ac:dyDescent="0.2">
      <c r="A225" s="125"/>
      <c r="B225" s="65" t="s">
        <v>14</v>
      </c>
      <c r="C225" s="126"/>
      <c r="D225" s="7">
        <f t="shared" si="56"/>
        <v>725.41</v>
      </c>
      <c r="E225" s="10">
        <v>725.41</v>
      </c>
      <c r="F225" s="10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9"/>
    </row>
    <row r="226" spans="1:12" ht="30" x14ac:dyDescent="0.2">
      <c r="A226" s="125"/>
      <c r="B226" s="65" t="s">
        <v>20</v>
      </c>
      <c r="C226" s="126"/>
      <c r="D226" s="7">
        <f t="shared" si="56"/>
        <v>0</v>
      </c>
      <c r="E226" s="10">
        <v>0</v>
      </c>
      <c r="F226" s="10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9"/>
    </row>
    <row r="227" spans="1:12" ht="15" customHeight="1" x14ac:dyDescent="0.2">
      <c r="A227" s="125" t="s">
        <v>71</v>
      </c>
      <c r="B227" s="65" t="s">
        <v>2</v>
      </c>
      <c r="C227" s="126" t="s">
        <v>68</v>
      </c>
      <c r="D227" s="7">
        <f t="shared" si="56"/>
        <v>665.4</v>
      </c>
      <c r="E227" s="11">
        <f t="shared" ref="E227:K227" si="60">SUM(E228:E231)</f>
        <v>665.4</v>
      </c>
      <c r="F227" s="11">
        <f t="shared" si="60"/>
        <v>0</v>
      </c>
      <c r="G227" s="7">
        <f t="shared" si="60"/>
        <v>0</v>
      </c>
      <c r="H227" s="7">
        <f t="shared" si="60"/>
        <v>0</v>
      </c>
      <c r="I227" s="7">
        <f t="shared" si="60"/>
        <v>0</v>
      </c>
      <c r="J227" s="7">
        <f t="shared" si="60"/>
        <v>0</v>
      </c>
      <c r="K227" s="7">
        <f t="shared" si="60"/>
        <v>0</v>
      </c>
      <c r="L227" s="9"/>
    </row>
    <row r="228" spans="1:12" ht="30" x14ac:dyDescent="0.2">
      <c r="A228" s="125"/>
      <c r="B228" s="65" t="s">
        <v>1</v>
      </c>
      <c r="C228" s="126"/>
      <c r="D228" s="7">
        <f t="shared" si="56"/>
        <v>0</v>
      </c>
      <c r="E228" s="10">
        <v>0</v>
      </c>
      <c r="F228" s="10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9"/>
    </row>
    <row r="229" spans="1:12" ht="30" x14ac:dyDescent="0.2">
      <c r="A229" s="125"/>
      <c r="B229" s="65" t="s">
        <v>6</v>
      </c>
      <c r="C229" s="126"/>
      <c r="D229" s="7">
        <f t="shared" si="56"/>
        <v>0</v>
      </c>
      <c r="E229" s="10">
        <v>0</v>
      </c>
      <c r="F229" s="10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9"/>
    </row>
    <row r="230" spans="1:12" ht="45" x14ac:dyDescent="0.2">
      <c r="A230" s="125"/>
      <c r="B230" s="65" t="s">
        <v>14</v>
      </c>
      <c r="C230" s="126"/>
      <c r="D230" s="7">
        <f t="shared" si="56"/>
        <v>665.4</v>
      </c>
      <c r="E230" s="10">
        <v>665.4</v>
      </c>
      <c r="F230" s="10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9"/>
    </row>
    <row r="231" spans="1:12" ht="34.5" customHeight="1" x14ac:dyDescent="0.2">
      <c r="A231" s="125"/>
      <c r="B231" s="65" t="s">
        <v>20</v>
      </c>
      <c r="C231" s="126"/>
      <c r="D231" s="7">
        <f t="shared" si="56"/>
        <v>0</v>
      </c>
      <c r="E231" s="10">
        <v>0</v>
      </c>
      <c r="F231" s="10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9"/>
    </row>
    <row r="232" spans="1:12" ht="21.75" customHeight="1" x14ac:dyDescent="0.2">
      <c r="A232" s="125" t="s">
        <v>72</v>
      </c>
      <c r="B232" s="65" t="s">
        <v>2</v>
      </c>
      <c r="C232" s="126" t="s">
        <v>68</v>
      </c>
      <c r="D232" s="7">
        <f t="shared" si="56"/>
        <v>6370.41</v>
      </c>
      <c r="E232" s="11">
        <f t="shared" ref="E232:K232" si="61">SUM(E233:E236)</f>
        <v>6370.41</v>
      </c>
      <c r="F232" s="11">
        <f t="shared" si="61"/>
        <v>0</v>
      </c>
      <c r="G232" s="7">
        <f t="shared" si="61"/>
        <v>0</v>
      </c>
      <c r="H232" s="7">
        <f t="shared" si="61"/>
        <v>0</v>
      </c>
      <c r="I232" s="7">
        <f t="shared" si="61"/>
        <v>0</v>
      </c>
      <c r="J232" s="7">
        <f t="shared" si="61"/>
        <v>0</v>
      </c>
      <c r="K232" s="7">
        <f t="shared" si="61"/>
        <v>0</v>
      </c>
      <c r="L232" s="9"/>
    </row>
    <row r="233" spans="1:12" ht="38.25" customHeight="1" x14ac:dyDescent="0.2">
      <c r="A233" s="125"/>
      <c r="B233" s="65" t="s">
        <v>1</v>
      </c>
      <c r="C233" s="126"/>
      <c r="D233" s="7">
        <f t="shared" si="56"/>
        <v>582.70000000000005</v>
      </c>
      <c r="E233" s="10">
        <v>582.70000000000005</v>
      </c>
      <c r="F233" s="10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9"/>
    </row>
    <row r="234" spans="1:12" ht="38.25" customHeight="1" x14ac:dyDescent="0.2">
      <c r="A234" s="125"/>
      <c r="B234" s="65" t="s">
        <v>6</v>
      </c>
      <c r="C234" s="126"/>
      <c r="D234" s="7">
        <f t="shared" si="56"/>
        <v>496.38</v>
      </c>
      <c r="E234" s="10">
        <v>496.38</v>
      </c>
      <c r="F234" s="10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9"/>
    </row>
    <row r="235" spans="1:12" ht="52.5" customHeight="1" x14ac:dyDescent="0.2">
      <c r="A235" s="125"/>
      <c r="B235" s="65" t="s">
        <v>14</v>
      </c>
      <c r="C235" s="126"/>
      <c r="D235" s="7">
        <f t="shared" si="56"/>
        <v>5291.33</v>
      </c>
      <c r="E235" s="10">
        <v>5291.33</v>
      </c>
      <c r="F235" s="10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9"/>
    </row>
    <row r="236" spans="1:12" ht="39" customHeight="1" x14ac:dyDescent="0.2">
      <c r="A236" s="125"/>
      <c r="B236" s="65" t="s">
        <v>20</v>
      </c>
      <c r="C236" s="126"/>
      <c r="D236" s="7">
        <f t="shared" si="56"/>
        <v>0</v>
      </c>
      <c r="E236" s="10">
        <v>0</v>
      </c>
      <c r="F236" s="10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9"/>
    </row>
    <row r="237" spans="1:12" ht="21" customHeight="1" x14ac:dyDescent="0.2">
      <c r="A237" s="125" t="s">
        <v>73</v>
      </c>
      <c r="B237" s="65" t="s">
        <v>2</v>
      </c>
      <c r="C237" s="126" t="s">
        <v>68</v>
      </c>
      <c r="D237" s="7">
        <f t="shared" si="56"/>
        <v>848.52</v>
      </c>
      <c r="E237" s="11">
        <f t="shared" ref="E237:K237" si="62">SUM(E238:E241)</f>
        <v>848.52</v>
      </c>
      <c r="F237" s="11">
        <f t="shared" si="62"/>
        <v>0</v>
      </c>
      <c r="G237" s="7">
        <f t="shared" si="62"/>
        <v>0</v>
      </c>
      <c r="H237" s="7">
        <f t="shared" si="62"/>
        <v>0</v>
      </c>
      <c r="I237" s="7">
        <f t="shared" si="62"/>
        <v>0</v>
      </c>
      <c r="J237" s="7">
        <f t="shared" si="62"/>
        <v>0</v>
      </c>
      <c r="K237" s="7">
        <f t="shared" si="62"/>
        <v>0</v>
      </c>
      <c r="L237" s="9"/>
    </row>
    <row r="238" spans="1:12" ht="30" x14ac:dyDescent="0.2">
      <c r="A238" s="125"/>
      <c r="B238" s="65" t="s">
        <v>1</v>
      </c>
      <c r="C238" s="126"/>
      <c r="D238" s="7">
        <f t="shared" si="56"/>
        <v>0</v>
      </c>
      <c r="E238" s="10">
        <v>0</v>
      </c>
      <c r="F238" s="10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9"/>
    </row>
    <row r="239" spans="1:12" ht="30" customHeight="1" x14ac:dyDescent="0.2">
      <c r="A239" s="125"/>
      <c r="B239" s="65" t="s">
        <v>6</v>
      </c>
      <c r="C239" s="126"/>
      <c r="D239" s="7">
        <f t="shared" si="56"/>
        <v>0</v>
      </c>
      <c r="E239" s="10">
        <v>0</v>
      </c>
      <c r="F239" s="10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9"/>
    </row>
    <row r="240" spans="1:12" ht="45" customHeight="1" x14ac:dyDescent="0.2">
      <c r="A240" s="125"/>
      <c r="B240" s="65" t="s">
        <v>14</v>
      </c>
      <c r="C240" s="126"/>
      <c r="D240" s="7">
        <f t="shared" si="56"/>
        <v>848.52</v>
      </c>
      <c r="E240" s="10">
        <v>848.52</v>
      </c>
      <c r="F240" s="10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9"/>
    </row>
    <row r="241" spans="1:12" ht="30" x14ac:dyDescent="0.2">
      <c r="A241" s="125"/>
      <c r="B241" s="65" t="s">
        <v>20</v>
      </c>
      <c r="C241" s="126"/>
      <c r="D241" s="7">
        <f t="shared" si="56"/>
        <v>0</v>
      </c>
      <c r="E241" s="10">
        <v>0</v>
      </c>
      <c r="F241" s="10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9"/>
    </row>
    <row r="242" spans="1:12" ht="15" customHeight="1" x14ac:dyDescent="0.2">
      <c r="A242" s="125" t="s">
        <v>74</v>
      </c>
      <c r="B242" s="65" t="s">
        <v>2</v>
      </c>
      <c r="C242" s="126" t="s">
        <v>68</v>
      </c>
      <c r="D242" s="7">
        <f t="shared" si="56"/>
        <v>3682.41</v>
      </c>
      <c r="E242" s="11">
        <f t="shared" ref="E242:K242" si="63">SUM(E243:E246)</f>
        <v>3682.41</v>
      </c>
      <c r="F242" s="11">
        <f t="shared" si="63"/>
        <v>0</v>
      </c>
      <c r="G242" s="7">
        <f t="shared" si="63"/>
        <v>0</v>
      </c>
      <c r="H242" s="7">
        <f t="shared" si="63"/>
        <v>0</v>
      </c>
      <c r="I242" s="7">
        <f t="shared" si="63"/>
        <v>0</v>
      </c>
      <c r="J242" s="7">
        <f t="shared" si="63"/>
        <v>0</v>
      </c>
      <c r="K242" s="7">
        <f t="shared" si="63"/>
        <v>0</v>
      </c>
      <c r="L242" s="9"/>
    </row>
    <row r="243" spans="1:12" ht="30" x14ac:dyDescent="0.2">
      <c r="A243" s="125"/>
      <c r="B243" s="65" t="s">
        <v>1</v>
      </c>
      <c r="C243" s="126"/>
      <c r="D243" s="7">
        <f t="shared" si="56"/>
        <v>0</v>
      </c>
      <c r="E243" s="10">
        <v>0</v>
      </c>
      <c r="F243" s="10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9"/>
    </row>
    <row r="244" spans="1:12" ht="30" customHeight="1" x14ac:dyDescent="0.2">
      <c r="A244" s="125"/>
      <c r="B244" s="65" t="s">
        <v>6</v>
      </c>
      <c r="C244" s="126"/>
      <c r="D244" s="7">
        <f t="shared" si="56"/>
        <v>0</v>
      </c>
      <c r="E244" s="10">
        <v>0</v>
      </c>
      <c r="F244" s="10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9"/>
    </row>
    <row r="245" spans="1:12" ht="45" x14ac:dyDescent="0.2">
      <c r="A245" s="125"/>
      <c r="B245" s="65" t="s">
        <v>14</v>
      </c>
      <c r="C245" s="126"/>
      <c r="D245" s="7">
        <f t="shared" si="56"/>
        <v>3682.41</v>
      </c>
      <c r="E245" s="10">
        <v>3682.41</v>
      </c>
      <c r="F245" s="10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9"/>
    </row>
    <row r="246" spans="1:12" ht="30" x14ac:dyDescent="0.2">
      <c r="A246" s="125"/>
      <c r="B246" s="65" t="s">
        <v>20</v>
      </c>
      <c r="C246" s="126"/>
      <c r="D246" s="7">
        <f t="shared" si="56"/>
        <v>0</v>
      </c>
      <c r="E246" s="10">
        <v>0</v>
      </c>
      <c r="F246" s="10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9"/>
    </row>
    <row r="247" spans="1:12" ht="15" customHeight="1" x14ac:dyDescent="0.2">
      <c r="A247" s="125" t="s">
        <v>75</v>
      </c>
      <c r="B247" s="65" t="s">
        <v>2</v>
      </c>
      <c r="C247" s="126" t="s">
        <v>68</v>
      </c>
      <c r="D247" s="7">
        <f t="shared" si="56"/>
        <v>3712.46</v>
      </c>
      <c r="E247" s="11">
        <f t="shared" ref="E247:K247" si="64">SUM(E248:E251)</f>
        <v>3712.46</v>
      </c>
      <c r="F247" s="11">
        <f t="shared" si="64"/>
        <v>0</v>
      </c>
      <c r="G247" s="7">
        <f t="shared" si="64"/>
        <v>0</v>
      </c>
      <c r="H247" s="7">
        <f t="shared" si="64"/>
        <v>0</v>
      </c>
      <c r="I247" s="7">
        <f t="shared" si="64"/>
        <v>0</v>
      </c>
      <c r="J247" s="7">
        <f t="shared" si="64"/>
        <v>0</v>
      </c>
      <c r="K247" s="7">
        <f t="shared" si="64"/>
        <v>0</v>
      </c>
      <c r="L247" s="9"/>
    </row>
    <row r="248" spans="1:12" ht="30" customHeight="1" x14ac:dyDescent="0.2">
      <c r="A248" s="125"/>
      <c r="B248" s="65" t="s">
        <v>1</v>
      </c>
      <c r="C248" s="126"/>
      <c r="D248" s="7">
        <f t="shared" si="56"/>
        <v>132.4</v>
      </c>
      <c r="E248" s="10">
        <v>132.4</v>
      </c>
      <c r="F248" s="10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9"/>
    </row>
    <row r="249" spans="1:12" ht="30" x14ac:dyDescent="0.2">
      <c r="A249" s="125"/>
      <c r="B249" s="65" t="s">
        <v>6</v>
      </c>
      <c r="C249" s="126"/>
      <c r="D249" s="7">
        <f t="shared" si="56"/>
        <v>112.78</v>
      </c>
      <c r="E249" s="10">
        <v>112.78</v>
      </c>
      <c r="F249" s="10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9"/>
    </row>
    <row r="250" spans="1:12" ht="45" x14ac:dyDescent="0.2">
      <c r="A250" s="125"/>
      <c r="B250" s="65" t="s">
        <v>14</v>
      </c>
      <c r="C250" s="126"/>
      <c r="D250" s="7">
        <f t="shared" si="56"/>
        <v>3467.28</v>
      </c>
      <c r="E250" s="10">
        <v>3467.28</v>
      </c>
      <c r="F250" s="10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9"/>
    </row>
    <row r="251" spans="1:12" ht="41.25" customHeight="1" x14ac:dyDescent="0.2">
      <c r="A251" s="125"/>
      <c r="B251" s="65" t="s">
        <v>20</v>
      </c>
      <c r="C251" s="126"/>
      <c r="D251" s="7">
        <f t="shared" si="56"/>
        <v>0</v>
      </c>
      <c r="E251" s="10">
        <v>0</v>
      </c>
      <c r="F251" s="10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9"/>
    </row>
    <row r="252" spans="1:12" ht="24.75" customHeight="1" x14ac:dyDescent="0.2">
      <c r="A252" s="125" t="s">
        <v>76</v>
      </c>
      <c r="B252" s="65" t="s">
        <v>2</v>
      </c>
      <c r="C252" s="126" t="s">
        <v>68</v>
      </c>
      <c r="D252" s="7">
        <f t="shared" si="56"/>
        <v>1968.36</v>
      </c>
      <c r="E252" s="11">
        <f t="shared" ref="E252:K252" si="65">SUM(E253:E256)</f>
        <v>1968.36</v>
      </c>
      <c r="F252" s="11">
        <f t="shared" si="65"/>
        <v>0</v>
      </c>
      <c r="G252" s="7">
        <f t="shared" si="65"/>
        <v>0</v>
      </c>
      <c r="H252" s="7">
        <f t="shared" si="65"/>
        <v>0</v>
      </c>
      <c r="I252" s="7">
        <f t="shared" si="65"/>
        <v>0</v>
      </c>
      <c r="J252" s="7">
        <f t="shared" si="65"/>
        <v>0</v>
      </c>
      <c r="K252" s="7">
        <f t="shared" si="65"/>
        <v>0</v>
      </c>
      <c r="L252" s="9"/>
    </row>
    <row r="253" spans="1:12" ht="48" customHeight="1" x14ac:dyDescent="0.2">
      <c r="A253" s="125"/>
      <c r="B253" s="65" t="s">
        <v>1</v>
      </c>
      <c r="C253" s="126"/>
      <c r="D253" s="7">
        <f t="shared" si="56"/>
        <v>0</v>
      </c>
      <c r="E253" s="10">
        <v>0</v>
      </c>
      <c r="F253" s="10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9"/>
    </row>
    <row r="254" spans="1:12" ht="30" customHeight="1" x14ac:dyDescent="0.2">
      <c r="A254" s="125"/>
      <c r="B254" s="65" t="s">
        <v>6</v>
      </c>
      <c r="C254" s="126"/>
      <c r="D254" s="7">
        <f t="shared" si="56"/>
        <v>0</v>
      </c>
      <c r="E254" s="10">
        <v>0</v>
      </c>
      <c r="F254" s="10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9"/>
    </row>
    <row r="255" spans="1:12" ht="54.75" customHeight="1" x14ac:dyDescent="0.2">
      <c r="A255" s="125"/>
      <c r="B255" s="65" t="s">
        <v>14</v>
      </c>
      <c r="C255" s="126"/>
      <c r="D255" s="7">
        <f t="shared" si="56"/>
        <v>1968.36</v>
      </c>
      <c r="E255" s="10">
        <v>1968.36</v>
      </c>
      <c r="F255" s="10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9"/>
    </row>
    <row r="256" spans="1:12" ht="30" x14ac:dyDescent="0.2">
      <c r="A256" s="125"/>
      <c r="B256" s="65" t="s">
        <v>20</v>
      </c>
      <c r="C256" s="126"/>
      <c r="D256" s="7">
        <f t="shared" si="56"/>
        <v>0</v>
      </c>
      <c r="E256" s="10">
        <v>0</v>
      </c>
      <c r="F256" s="10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9"/>
    </row>
    <row r="257" spans="1:12" ht="15" customHeight="1" x14ac:dyDescent="0.2">
      <c r="A257" s="125" t="s">
        <v>77</v>
      </c>
      <c r="B257" s="65" t="s">
        <v>2</v>
      </c>
      <c r="C257" s="126" t="s">
        <v>68</v>
      </c>
      <c r="D257" s="7">
        <f t="shared" si="56"/>
        <v>0</v>
      </c>
      <c r="E257" s="11">
        <f t="shared" ref="E257:K257" si="66">SUM(E258:E261)</f>
        <v>0</v>
      </c>
      <c r="F257" s="11">
        <f t="shared" si="66"/>
        <v>0</v>
      </c>
      <c r="G257" s="7">
        <f t="shared" si="66"/>
        <v>0</v>
      </c>
      <c r="H257" s="7">
        <f t="shared" si="66"/>
        <v>0</v>
      </c>
      <c r="I257" s="7">
        <f t="shared" si="66"/>
        <v>0</v>
      </c>
      <c r="J257" s="7">
        <f t="shared" si="66"/>
        <v>0</v>
      </c>
      <c r="K257" s="7">
        <f t="shared" si="66"/>
        <v>0</v>
      </c>
      <c r="L257" s="9"/>
    </row>
    <row r="258" spans="1:12" ht="30" x14ac:dyDescent="0.2">
      <c r="A258" s="125"/>
      <c r="B258" s="65" t="s">
        <v>1</v>
      </c>
      <c r="C258" s="126"/>
      <c r="D258" s="7">
        <f t="shared" si="56"/>
        <v>0</v>
      </c>
      <c r="E258" s="10">
        <v>0</v>
      </c>
      <c r="F258" s="10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9"/>
    </row>
    <row r="259" spans="1:12" ht="30" customHeight="1" x14ac:dyDescent="0.2">
      <c r="A259" s="125"/>
      <c r="B259" s="65" t="s">
        <v>6</v>
      </c>
      <c r="C259" s="126"/>
      <c r="D259" s="7">
        <f t="shared" si="56"/>
        <v>0</v>
      </c>
      <c r="E259" s="10">
        <v>0</v>
      </c>
      <c r="F259" s="10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9"/>
    </row>
    <row r="260" spans="1:12" ht="45" x14ac:dyDescent="0.2">
      <c r="A260" s="125"/>
      <c r="B260" s="65" t="s">
        <v>14</v>
      </c>
      <c r="C260" s="126"/>
      <c r="D260" s="7">
        <f t="shared" si="56"/>
        <v>0</v>
      </c>
      <c r="E260" s="10">
        <v>0</v>
      </c>
      <c r="F260" s="10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9"/>
    </row>
    <row r="261" spans="1:12" ht="30" x14ac:dyDescent="0.2">
      <c r="A261" s="125"/>
      <c r="B261" s="65" t="s">
        <v>20</v>
      </c>
      <c r="C261" s="126"/>
      <c r="D261" s="7">
        <f t="shared" si="56"/>
        <v>0</v>
      </c>
      <c r="E261" s="10">
        <v>0</v>
      </c>
      <c r="F261" s="10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9"/>
    </row>
    <row r="262" spans="1:12" ht="15" customHeight="1" x14ac:dyDescent="0.2">
      <c r="A262" s="125" t="s">
        <v>78</v>
      </c>
      <c r="B262" s="65" t="s">
        <v>2</v>
      </c>
      <c r="C262" s="126" t="s">
        <v>68</v>
      </c>
      <c r="D262" s="7">
        <f t="shared" si="56"/>
        <v>5515.43</v>
      </c>
      <c r="E262" s="11">
        <f t="shared" ref="E262:K262" si="67">SUM(E263:E266)</f>
        <v>5515.43</v>
      </c>
      <c r="F262" s="11">
        <f t="shared" si="67"/>
        <v>0</v>
      </c>
      <c r="G262" s="7">
        <f t="shared" si="67"/>
        <v>0</v>
      </c>
      <c r="H262" s="7">
        <f t="shared" si="67"/>
        <v>0</v>
      </c>
      <c r="I262" s="7">
        <f t="shared" si="67"/>
        <v>0</v>
      </c>
      <c r="J262" s="7">
        <f t="shared" si="67"/>
        <v>0</v>
      </c>
      <c r="K262" s="7">
        <f t="shared" si="67"/>
        <v>0</v>
      </c>
      <c r="L262" s="9"/>
    </row>
    <row r="263" spans="1:12" ht="30" x14ac:dyDescent="0.2">
      <c r="A263" s="125"/>
      <c r="B263" s="65" t="s">
        <v>1</v>
      </c>
      <c r="C263" s="126"/>
      <c r="D263" s="7">
        <f t="shared" si="56"/>
        <v>0</v>
      </c>
      <c r="E263" s="10">
        <v>0</v>
      </c>
      <c r="F263" s="10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9"/>
    </row>
    <row r="264" spans="1:12" ht="30" x14ac:dyDescent="0.2">
      <c r="A264" s="125"/>
      <c r="B264" s="65" t="s">
        <v>6</v>
      </c>
      <c r="C264" s="126"/>
      <c r="D264" s="7">
        <f t="shared" si="56"/>
        <v>0</v>
      </c>
      <c r="E264" s="10">
        <v>0</v>
      </c>
      <c r="F264" s="10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9"/>
    </row>
    <row r="265" spans="1:12" ht="45" x14ac:dyDescent="0.2">
      <c r="A265" s="125"/>
      <c r="B265" s="65" t="s">
        <v>14</v>
      </c>
      <c r="C265" s="126"/>
      <c r="D265" s="7">
        <f t="shared" si="56"/>
        <v>5515.43</v>
      </c>
      <c r="E265" s="10">
        <v>5515.43</v>
      </c>
      <c r="F265" s="10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9"/>
    </row>
    <row r="266" spans="1:12" ht="30" x14ac:dyDescent="0.2">
      <c r="A266" s="125"/>
      <c r="B266" s="65" t="s">
        <v>20</v>
      </c>
      <c r="C266" s="126"/>
      <c r="D266" s="7">
        <f t="shared" si="56"/>
        <v>0</v>
      </c>
      <c r="E266" s="10">
        <v>0</v>
      </c>
      <c r="F266" s="10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9"/>
    </row>
    <row r="267" spans="1:12" ht="15" customHeight="1" x14ac:dyDescent="0.2">
      <c r="A267" s="125" t="s">
        <v>79</v>
      </c>
      <c r="B267" s="65" t="s">
        <v>2</v>
      </c>
      <c r="C267" s="126" t="s">
        <v>68</v>
      </c>
      <c r="D267" s="7">
        <f t="shared" si="56"/>
        <v>4270.24</v>
      </c>
      <c r="E267" s="11">
        <f t="shared" ref="E267:K267" si="68">SUM(E268:E271)</f>
        <v>4270.24</v>
      </c>
      <c r="F267" s="11">
        <f t="shared" si="68"/>
        <v>0</v>
      </c>
      <c r="G267" s="7">
        <f t="shared" si="68"/>
        <v>0</v>
      </c>
      <c r="H267" s="7">
        <f t="shared" si="68"/>
        <v>0</v>
      </c>
      <c r="I267" s="7">
        <f t="shared" si="68"/>
        <v>0</v>
      </c>
      <c r="J267" s="7">
        <f t="shared" si="68"/>
        <v>0</v>
      </c>
      <c r="K267" s="7">
        <f t="shared" si="68"/>
        <v>0</v>
      </c>
      <c r="L267" s="9"/>
    </row>
    <row r="268" spans="1:12" ht="30" x14ac:dyDescent="0.2">
      <c r="A268" s="125"/>
      <c r="B268" s="65" t="s">
        <v>1</v>
      </c>
      <c r="C268" s="126"/>
      <c r="D268" s="7">
        <f t="shared" si="56"/>
        <v>0</v>
      </c>
      <c r="E268" s="10">
        <v>0</v>
      </c>
      <c r="F268" s="10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9"/>
    </row>
    <row r="269" spans="1:12" ht="30" customHeight="1" x14ac:dyDescent="0.2">
      <c r="A269" s="125"/>
      <c r="B269" s="65" t="s">
        <v>6</v>
      </c>
      <c r="C269" s="126"/>
      <c r="D269" s="7">
        <f t="shared" si="56"/>
        <v>0</v>
      </c>
      <c r="E269" s="10">
        <v>0</v>
      </c>
      <c r="F269" s="10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9"/>
    </row>
    <row r="270" spans="1:12" ht="54.75" customHeight="1" x14ac:dyDescent="0.2">
      <c r="A270" s="125"/>
      <c r="B270" s="65" t="s">
        <v>14</v>
      </c>
      <c r="C270" s="126"/>
      <c r="D270" s="7">
        <f t="shared" si="56"/>
        <v>4270.24</v>
      </c>
      <c r="E270" s="10">
        <v>4270.24</v>
      </c>
      <c r="F270" s="10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9"/>
    </row>
    <row r="271" spans="1:12" ht="36" customHeight="1" x14ac:dyDescent="0.2">
      <c r="A271" s="125"/>
      <c r="B271" s="65" t="s">
        <v>20</v>
      </c>
      <c r="C271" s="126"/>
      <c r="D271" s="7">
        <f t="shared" si="56"/>
        <v>0</v>
      </c>
      <c r="E271" s="10">
        <v>0</v>
      </c>
      <c r="F271" s="10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9"/>
    </row>
    <row r="272" spans="1:12" ht="24" customHeight="1" x14ac:dyDescent="0.2">
      <c r="A272" s="125" t="s">
        <v>80</v>
      </c>
      <c r="B272" s="65" t="s">
        <v>2</v>
      </c>
      <c r="C272" s="126" t="s">
        <v>68</v>
      </c>
      <c r="D272" s="7">
        <f t="shared" si="56"/>
        <v>2170.39</v>
      </c>
      <c r="E272" s="11">
        <f t="shared" ref="E272:K272" si="69">SUM(E273:E276)</f>
        <v>2170.39</v>
      </c>
      <c r="F272" s="11">
        <f t="shared" si="69"/>
        <v>0</v>
      </c>
      <c r="G272" s="7">
        <f t="shared" si="69"/>
        <v>0</v>
      </c>
      <c r="H272" s="7">
        <f t="shared" si="69"/>
        <v>0</v>
      </c>
      <c r="I272" s="7">
        <f t="shared" si="69"/>
        <v>0</v>
      </c>
      <c r="J272" s="7">
        <f t="shared" si="69"/>
        <v>0</v>
      </c>
      <c r="K272" s="7">
        <f t="shared" si="69"/>
        <v>0</v>
      </c>
      <c r="L272" s="9"/>
    </row>
    <row r="273" spans="1:12" ht="39" customHeight="1" x14ac:dyDescent="0.2">
      <c r="A273" s="125"/>
      <c r="B273" s="65" t="s">
        <v>1</v>
      </c>
      <c r="C273" s="126"/>
      <c r="D273" s="7">
        <f t="shared" si="56"/>
        <v>0</v>
      </c>
      <c r="E273" s="10">
        <v>0</v>
      </c>
      <c r="F273" s="10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9"/>
    </row>
    <row r="274" spans="1:12" ht="36" customHeight="1" x14ac:dyDescent="0.2">
      <c r="A274" s="125"/>
      <c r="B274" s="65" t="s">
        <v>6</v>
      </c>
      <c r="C274" s="126"/>
      <c r="D274" s="7">
        <f t="shared" si="56"/>
        <v>0</v>
      </c>
      <c r="E274" s="10">
        <v>0</v>
      </c>
      <c r="F274" s="10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9"/>
    </row>
    <row r="275" spans="1:12" ht="53.25" customHeight="1" x14ac:dyDescent="0.2">
      <c r="A275" s="125"/>
      <c r="B275" s="65" t="s">
        <v>14</v>
      </c>
      <c r="C275" s="126"/>
      <c r="D275" s="7">
        <f t="shared" si="56"/>
        <v>2170.39</v>
      </c>
      <c r="E275" s="10">
        <v>2170.39</v>
      </c>
      <c r="F275" s="10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9"/>
    </row>
    <row r="276" spans="1:12" ht="30" x14ac:dyDescent="0.2">
      <c r="A276" s="125"/>
      <c r="B276" s="65" t="s">
        <v>20</v>
      </c>
      <c r="C276" s="126"/>
      <c r="D276" s="7">
        <f t="shared" ref="D276:D339" si="70">SUM(E276:I276)</f>
        <v>0</v>
      </c>
      <c r="E276" s="10">
        <v>0</v>
      </c>
      <c r="F276" s="10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9"/>
    </row>
    <row r="277" spans="1:12" ht="15" customHeight="1" x14ac:dyDescent="0.2">
      <c r="A277" s="125" t="s">
        <v>81</v>
      </c>
      <c r="B277" s="65" t="s">
        <v>2</v>
      </c>
      <c r="C277" s="126" t="s">
        <v>68</v>
      </c>
      <c r="D277" s="7">
        <f t="shared" si="70"/>
        <v>627.61</v>
      </c>
      <c r="E277" s="11">
        <f t="shared" ref="E277:K277" si="71">SUM(E278:E281)</f>
        <v>627.61</v>
      </c>
      <c r="F277" s="11">
        <f t="shared" si="71"/>
        <v>0</v>
      </c>
      <c r="G277" s="7">
        <f t="shared" si="71"/>
        <v>0</v>
      </c>
      <c r="H277" s="7">
        <f t="shared" si="71"/>
        <v>0</v>
      </c>
      <c r="I277" s="7">
        <f t="shared" si="71"/>
        <v>0</v>
      </c>
      <c r="J277" s="7">
        <f t="shared" si="71"/>
        <v>0</v>
      </c>
      <c r="K277" s="7">
        <f t="shared" si="71"/>
        <v>0</v>
      </c>
      <c r="L277" s="9"/>
    </row>
    <row r="278" spans="1:12" ht="30" x14ac:dyDescent="0.2">
      <c r="A278" s="125"/>
      <c r="B278" s="65" t="s">
        <v>1</v>
      </c>
      <c r="C278" s="126"/>
      <c r="D278" s="7">
        <f t="shared" si="70"/>
        <v>0</v>
      </c>
      <c r="E278" s="10">
        <v>0</v>
      </c>
      <c r="F278" s="10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9"/>
    </row>
    <row r="279" spans="1:12" ht="30" customHeight="1" x14ac:dyDescent="0.2">
      <c r="A279" s="125"/>
      <c r="B279" s="65" t="s">
        <v>6</v>
      </c>
      <c r="C279" s="126"/>
      <c r="D279" s="7">
        <f t="shared" si="70"/>
        <v>0</v>
      </c>
      <c r="E279" s="10">
        <v>0</v>
      </c>
      <c r="F279" s="10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9"/>
    </row>
    <row r="280" spans="1:12" ht="45" x14ac:dyDescent="0.2">
      <c r="A280" s="125"/>
      <c r="B280" s="65" t="s">
        <v>14</v>
      </c>
      <c r="C280" s="126"/>
      <c r="D280" s="7">
        <f t="shared" si="70"/>
        <v>627.61</v>
      </c>
      <c r="E280" s="10">
        <v>627.61</v>
      </c>
      <c r="F280" s="10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9"/>
    </row>
    <row r="281" spans="1:12" ht="30" x14ac:dyDescent="0.2">
      <c r="A281" s="125"/>
      <c r="B281" s="65" t="s">
        <v>20</v>
      </c>
      <c r="C281" s="126"/>
      <c r="D281" s="7">
        <f t="shared" si="70"/>
        <v>0</v>
      </c>
      <c r="E281" s="10">
        <v>0</v>
      </c>
      <c r="F281" s="10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9"/>
    </row>
    <row r="282" spans="1:12" ht="15" customHeight="1" x14ac:dyDescent="0.2">
      <c r="A282" s="125" t="s">
        <v>82</v>
      </c>
      <c r="B282" s="65" t="s">
        <v>2</v>
      </c>
      <c r="C282" s="126" t="s">
        <v>68</v>
      </c>
      <c r="D282" s="7">
        <f t="shared" si="70"/>
        <v>1476.93</v>
      </c>
      <c r="E282" s="11">
        <f t="shared" ref="E282:K282" si="72">SUM(E283:E286)</f>
        <v>1476.93</v>
      </c>
      <c r="F282" s="11">
        <f t="shared" si="72"/>
        <v>0</v>
      </c>
      <c r="G282" s="7">
        <f t="shared" si="72"/>
        <v>0</v>
      </c>
      <c r="H282" s="7">
        <f t="shared" si="72"/>
        <v>0</v>
      </c>
      <c r="I282" s="7">
        <f t="shared" si="72"/>
        <v>0</v>
      </c>
      <c r="J282" s="7">
        <f t="shared" si="72"/>
        <v>0</v>
      </c>
      <c r="K282" s="7">
        <f t="shared" si="72"/>
        <v>0</v>
      </c>
      <c r="L282" s="9"/>
    </row>
    <row r="283" spans="1:12" ht="30" x14ac:dyDescent="0.2">
      <c r="A283" s="125"/>
      <c r="B283" s="65" t="s">
        <v>1</v>
      </c>
      <c r="C283" s="126"/>
      <c r="D283" s="7">
        <f t="shared" si="70"/>
        <v>0</v>
      </c>
      <c r="E283" s="10">
        <v>0</v>
      </c>
      <c r="F283" s="10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9"/>
    </row>
    <row r="284" spans="1:12" ht="30" customHeight="1" x14ac:dyDescent="0.2">
      <c r="A284" s="125"/>
      <c r="B284" s="65" t="s">
        <v>6</v>
      </c>
      <c r="C284" s="126"/>
      <c r="D284" s="7">
        <f t="shared" si="70"/>
        <v>0</v>
      </c>
      <c r="E284" s="10">
        <v>0</v>
      </c>
      <c r="F284" s="10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9"/>
    </row>
    <row r="285" spans="1:12" ht="45" x14ac:dyDescent="0.2">
      <c r="A285" s="125"/>
      <c r="B285" s="65" t="s">
        <v>14</v>
      </c>
      <c r="C285" s="126"/>
      <c r="D285" s="7">
        <f t="shared" si="70"/>
        <v>1476.93</v>
      </c>
      <c r="E285" s="10">
        <v>1476.93</v>
      </c>
      <c r="F285" s="10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9"/>
    </row>
    <row r="286" spans="1:12" ht="30" x14ac:dyDescent="0.2">
      <c r="A286" s="125"/>
      <c r="B286" s="65" t="s">
        <v>20</v>
      </c>
      <c r="C286" s="126"/>
      <c r="D286" s="7">
        <f t="shared" si="70"/>
        <v>0</v>
      </c>
      <c r="E286" s="10">
        <v>0</v>
      </c>
      <c r="F286" s="10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9"/>
    </row>
    <row r="287" spans="1:12" ht="15" customHeight="1" x14ac:dyDescent="0.2">
      <c r="A287" s="125" t="s">
        <v>83</v>
      </c>
      <c r="B287" s="65" t="s">
        <v>2</v>
      </c>
      <c r="C287" s="126" t="s">
        <v>68</v>
      </c>
      <c r="D287" s="7">
        <f t="shared" si="70"/>
        <v>5478.41</v>
      </c>
      <c r="E287" s="11">
        <f t="shared" ref="E287:K287" si="73">SUM(E288:E291)</f>
        <v>5478.41</v>
      </c>
      <c r="F287" s="11">
        <f t="shared" si="73"/>
        <v>0</v>
      </c>
      <c r="G287" s="7">
        <f t="shared" si="73"/>
        <v>0</v>
      </c>
      <c r="H287" s="7">
        <f t="shared" si="73"/>
        <v>0</v>
      </c>
      <c r="I287" s="7">
        <f t="shared" si="73"/>
        <v>0</v>
      </c>
      <c r="J287" s="7">
        <f t="shared" si="73"/>
        <v>0</v>
      </c>
      <c r="K287" s="7">
        <f t="shared" si="73"/>
        <v>0</v>
      </c>
      <c r="L287" s="9"/>
    </row>
    <row r="288" spans="1:12" ht="30" customHeight="1" x14ac:dyDescent="0.2">
      <c r="A288" s="125"/>
      <c r="B288" s="65" t="s">
        <v>1</v>
      </c>
      <c r="C288" s="126"/>
      <c r="D288" s="7">
        <f t="shared" si="70"/>
        <v>422</v>
      </c>
      <c r="E288" s="10">
        <v>422</v>
      </c>
      <c r="F288" s="10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9"/>
    </row>
    <row r="289" spans="1:12" ht="30" x14ac:dyDescent="0.2">
      <c r="A289" s="125"/>
      <c r="B289" s="65" t="s">
        <v>6</v>
      </c>
      <c r="C289" s="126"/>
      <c r="D289" s="7">
        <f t="shared" si="70"/>
        <v>359.48</v>
      </c>
      <c r="E289" s="10">
        <v>359.48</v>
      </c>
      <c r="F289" s="10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9"/>
    </row>
    <row r="290" spans="1:12" ht="45" x14ac:dyDescent="0.2">
      <c r="A290" s="125"/>
      <c r="B290" s="65" t="s">
        <v>14</v>
      </c>
      <c r="C290" s="126"/>
      <c r="D290" s="7">
        <f t="shared" si="70"/>
        <v>4696.93</v>
      </c>
      <c r="E290" s="10">
        <v>4696.93</v>
      </c>
      <c r="F290" s="10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9"/>
    </row>
    <row r="291" spans="1:12" ht="32.25" customHeight="1" x14ac:dyDescent="0.2">
      <c r="A291" s="125"/>
      <c r="B291" s="65" t="s">
        <v>20</v>
      </c>
      <c r="C291" s="126"/>
      <c r="D291" s="7">
        <f t="shared" si="70"/>
        <v>0</v>
      </c>
      <c r="E291" s="10">
        <v>0</v>
      </c>
      <c r="F291" s="10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9"/>
    </row>
    <row r="292" spans="1:12" ht="26.25" customHeight="1" x14ac:dyDescent="0.2">
      <c r="A292" s="125" t="s">
        <v>84</v>
      </c>
      <c r="B292" s="65" t="s">
        <v>2</v>
      </c>
      <c r="C292" s="126" t="s">
        <v>68</v>
      </c>
      <c r="D292" s="7">
        <f t="shared" si="70"/>
        <v>1564.13</v>
      </c>
      <c r="E292" s="11">
        <f t="shared" ref="E292:K292" si="74">SUM(E293:E296)</f>
        <v>1564.13</v>
      </c>
      <c r="F292" s="11">
        <f t="shared" si="74"/>
        <v>0</v>
      </c>
      <c r="G292" s="7">
        <f t="shared" si="74"/>
        <v>0</v>
      </c>
      <c r="H292" s="7">
        <f t="shared" si="74"/>
        <v>0</v>
      </c>
      <c r="I292" s="7">
        <f t="shared" si="74"/>
        <v>0</v>
      </c>
      <c r="J292" s="7">
        <f t="shared" si="74"/>
        <v>0</v>
      </c>
      <c r="K292" s="7">
        <f t="shared" si="74"/>
        <v>0</v>
      </c>
      <c r="L292" s="9"/>
    </row>
    <row r="293" spans="1:12" ht="42" customHeight="1" x14ac:dyDescent="0.2">
      <c r="A293" s="125"/>
      <c r="B293" s="65" t="s">
        <v>1</v>
      </c>
      <c r="C293" s="126"/>
      <c r="D293" s="7">
        <f t="shared" si="70"/>
        <v>0</v>
      </c>
      <c r="E293" s="10">
        <v>0</v>
      </c>
      <c r="F293" s="10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9"/>
    </row>
    <row r="294" spans="1:12" ht="45" customHeight="1" x14ac:dyDescent="0.2">
      <c r="A294" s="125"/>
      <c r="B294" s="65" t="s">
        <v>6</v>
      </c>
      <c r="C294" s="126"/>
      <c r="D294" s="7">
        <f t="shared" si="70"/>
        <v>0</v>
      </c>
      <c r="E294" s="10">
        <v>0</v>
      </c>
      <c r="F294" s="10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9"/>
    </row>
    <row r="295" spans="1:12" ht="52.5" customHeight="1" x14ac:dyDescent="0.2">
      <c r="A295" s="125"/>
      <c r="B295" s="65" t="s">
        <v>14</v>
      </c>
      <c r="C295" s="126"/>
      <c r="D295" s="7">
        <f t="shared" si="70"/>
        <v>1564.13</v>
      </c>
      <c r="E295" s="10">
        <v>1564.13</v>
      </c>
      <c r="F295" s="10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9"/>
    </row>
    <row r="296" spans="1:12" ht="32.25" customHeight="1" x14ac:dyDescent="0.2">
      <c r="A296" s="125"/>
      <c r="B296" s="65" t="s">
        <v>20</v>
      </c>
      <c r="C296" s="126"/>
      <c r="D296" s="7">
        <f t="shared" si="70"/>
        <v>0</v>
      </c>
      <c r="E296" s="10">
        <v>0</v>
      </c>
      <c r="F296" s="10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9"/>
    </row>
    <row r="297" spans="1:12" ht="15" customHeight="1" x14ac:dyDescent="0.2">
      <c r="A297" s="125" t="s">
        <v>85</v>
      </c>
      <c r="B297" s="65" t="s">
        <v>2</v>
      </c>
      <c r="C297" s="126" t="s">
        <v>68</v>
      </c>
      <c r="D297" s="7">
        <f t="shared" si="70"/>
        <v>5078.66</v>
      </c>
      <c r="E297" s="11">
        <f t="shared" ref="E297:K297" si="75">SUM(E298:E301)</f>
        <v>5078.66</v>
      </c>
      <c r="F297" s="11">
        <f t="shared" si="75"/>
        <v>0</v>
      </c>
      <c r="G297" s="7">
        <f t="shared" si="75"/>
        <v>0</v>
      </c>
      <c r="H297" s="7">
        <f t="shared" si="75"/>
        <v>0</v>
      </c>
      <c r="I297" s="7">
        <f t="shared" si="75"/>
        <v>0</v>
      </c>
      <c r="J297" s="7">
        <f t="shared" si="75"/>
        <v>0</v>
      </c>
      <c r="K297" s="7">
        <f t="shared" si="75"/>
        <v>0</v>
      </c>
      <c r="L297" s="9"/>
    </row>
    <row r="298" spans="1:12" ht="30" customHeight="1" x14ac:dyDescent="0.2">
      <c r="A298" s="125"/>
      <c r="B298" s="65" t="s">
        <v>1</v>
      </c>
      <c r="C298" s="126"/>
      <c r="D298" s="7">
        <f t="shared" si="70"/>
        <v>513.69000000000005</v>
      </c>
      <c r="E298" s="10">
        <v>513.69000000000005</v>
      </c>
      <c r="F298" s="10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9"/>
    </row>
    <row r="299" spans="1:12" ht="30" x14ac:dyDescent="0.2">
      <c r="A299" s="125"/>
      <c r="B299" s="65" t="s">
        <v>6</v>
      </c>
      <c r="C299" s="126"/>
      <c r="D299" s="7">
        <f t="shared" si="70"/>
        <v>437.59</v>
      </c>
      <c r="E299" s="10">
        <v>437.59</v>
      </c>
      <c r="F299" s="10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9"/>
    </row>
    <row r="300" spans="1:12" ht="45" x14ac:dyDescent="0.2">
      <c r="A300" s="125"/>
      <c r="B300" s="65" t="s">
        <v>14</v>
      </c>
      <c r="C300" s="126"/>
      <c r="D300" s="7">
        <f t="shared" si="70"/>
        <v>4127.38</v>
      </c>
      <c r="E300" s="10">
        <v>4127.38</v>
      </c>
      <c r="F300" s="10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9"/>
    </row>
    <row r="301" spans="1:12" ht="32.25" customHeight="1" x14ac:dyDescent="0.2">
      <c r="A301" s="125"/>
      <c r="B301" s="65" t="s">
        <v>20</v>
      </c>
      <c r="C301" s="126"/>
      <c r="D301" s="7">
        <f t="shared" si="70"/>
        <v>0</v>
      </c>
      <c r="E301" s="10">
        <v>0</v>
      </c>
      <c r="F301" s="10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9"/>
    </row>
    <row r="302" spans="1:12" ht="15" customHeight="1" x14ac:dyDescent="0.2">
      <c r="A302" s="125" t="s">
        <v>86</v>
      </c>
      <c r="B302" s="65" t="s">
        <v>2</v>
      </c>
      <c r="C302" s="126" t="s">
        <v>68</v>
      </c>
      <c r="D302" s="7">
        <f t="shared" si="70"/>
        <v>1821</v>
      </c>
      <c r="E302" s="11">
        <f t="shared" ref="E302:K302" si="76">SUM(E303:E306)</f>
        <v>1821</v>
      </c>
      <c r="F302" s="11">
        <f t="shared" si="76"/>
        <v>0</v>
      </c>
      <c r="G302" s="7">
        <f t="shared" si="76"/>
        <v>0</v>
      </c>
      <c r="H302" s="7">
        <f t="shared" si="76"/>
        <v>0</v>
      </c>
      <c r="I302" s="7">
        <f t="shared" si="76"/>
        <v>0</v>
      </c>
      <c r="J302" s="7">
        <f t="shared" si="76"/>
        <v>0</v>
      </c>
      <c r="K302" s="7">
        <f t="shared" si="76"/>
        <v>0</v>
      </c>
      <c r="L302" s="9"/>
    </row>
    <row r="303" spans="1:12" ht="30" x14ac:dyDescent="0.2">
      <c r="A303" s="125"/>
      <c r="B303" s="65" t="s">
        <v>1</v>
      </c>
      <c r="C303" s="126"/>
      <c r="D303" s="7">
        <f t="shared" si="70"/>
        <v>0</v>
      </c>
      <c r="E303" s="10">
        <v>0</v>
      </c>
      <c r="F303" s="10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9"/>
    </row>
    <row r="304" spans="1:12" ht="30" customHeight="1" x14ac:dyDescent="0.2">
      <c r="A304" s="125"/>
      <c r="B304" s="65" t="s">
        <v>6</v>
      </c>
      <c r="C304" s="126"/>
      <c r="D304" s="7">
        <f t="shared" si="70"/>
        <v>0</v>
      </c>
      <c r="E304" s="10">
        <v>0</v>
      </c>
      <c r="F304" s="10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9"/>
    </row>
    <row r="305" spans="1:12" ht="45" x14ac:dyDescent="0.2">
      <c r="A305" s="125"/>
      <c r="B305" s="65" t="s">
        <v>14</v>
      </c>
      <c r="C305" s="126"/>
      <c r="D305" s="7">
        <f t="shared" si="70"/>
        <v>1821</v>
      </c>
      <c r="E305" s="10">
        <v>1821</v>
      </c>
      <c r="F305" s="10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9"/>
    </row>
    <row r="306" spans="1:12" ht="32.25" customHeight="1" x14ac:dyDescent="0.2">
      <c r="A306" s="125"/>
      <c r="B306" s="65" t="s">
        <v>20</v>
      </c>
      <c r="C306" s="126"/>
      <c r="D306" s="7">
        <f t="shared" si="70"/>
        <v>0</v>
      </c>
      <c r="E306" s="10">
        <v>0</v>
      </c>
      <c r="F306" s="10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9"/>
    </row>
    <row r="307" spans="1:12" ht="15" customHeight="1" x14ac:dyDescent="0.2">
      <c r="A307" s="125" t="s">
        <v>87</v>
      </c>
      <c r="B307" s="65" t="s">
        <v>2</v>
      </c>
      <c r="C307" s="126" t="s">
        <v>68</v>
      </c>
      <c r="D307" s="7">
        <f t="shared" si="70"/>
        <v>4220.37</v>
      </c>
      <c r="E307" s="11">
        <f t="shared" ref="E307:K307" si="77">SUM(E308:E311)</f>
        <v>4220.37</v>
      </c>
      <c r="F307" s="11">
        <f t="shared" si="77"/>
        <v>0</v>
      </c>
      <c r="G307" s="7">
        <f t="shared" si="77"/>
        <v>0</v>
      </c>
      <c r="H307" s="7">
        <f t="shared" si="77"/>
        <v>0</v>
      </c>
      <c r="I307" s="7">
        <f t="shared" si="77"/>
        <v>0</v>
      </c>
      <c r="J307" s="7">
        <f t="shared" si="77"/>
        <v>0</v>
      </c>
      <c r="K307" s="7">
        <f t="shared" si="77"/>
        <v>0</v>
      </c>
      <c r="L307" s="9"/>
    </row>
    <row r="308" spans="1:12" ht="30" customHeight="1" x14ac:dyDescent="0.2">
      <c r="A308" s="125"/>
      <c r="B308" s="65" t="s">
        <v>1</v>
      </c>
      <c r="C308" s="126"/>
      <c r="D308" s="7">
        <f t="shared" si="70"/>
        <v>357.98</v>
      </c>
      <c r="E308" s="10">
        <v>357.98</v>
      </c>
      <c r="F308" s="10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9"/>
    </row>
    <row r="309" spans="1:12" ht="30" x14ac:dyDescent="0.2">
      <c r="A309" s="125"/>
      <c r="B309" s="65" t="s">
        <v>6</v>
      </c>
      <c r="C309" s="126"/>
      <c r="D309" s="7">
        <f t="shared" si="70"/>
        <v>304.95</v>
      </c>
      <c r="E309" s="10">
        <v>304.95</v>
      </c>
      <c r="F309" s="10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9"/>
    </row>
    <row r="310" spans="1:12" ht="45" x14ac:dyDescent="0.2">
      <c r="A310" s="125"/>
      <c r="B310" s="65" t="s">
        <v>14</v>
      </c>
      <c r="C310" s="126"/>
      <c r="D310" s="7">
        <f t="shared" si="70"/>
        <v>3557.44</v>
      </c>
      <c r="E310" s="10">
        <v>3557.44</v>
      </c>
      <c r="F310" s="10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9"/>
    </row>
    <row r="311" spans="1:12" ht="32.25" customHeight="1" x14ac:dyDescent="0.2">
      <c r="A311" s="125"/>
      <c r="B311" s="65" t="s">
        <v>20</v>
      </c>
      <c r="C311" s="126"/>
      <c r="D311" s="7">
        <f t="shared" si="70"/>
        <v>0</v>
      </c>
      <c r="E311" s="10">
        <v>0</v>
      </c>
      <c r="F311" s="10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9"/>
    </row>
    <row r="312" spans="1:12" ht="22.5" customHeight="1" x14ac:dyDescent="0.2">
      <c r="A312" s="125" t="s">
        <v>88</v>
      </c>
      <c r="B312" s="65" t="s">
        <v>2</v>
      </c>
      <c r="C312" s="126" t="s">
        <v>68</v>
      </c>
      <c r="D312" s="7">
        <f t="shared" si="70"/>
        <v>728.72</v>
      </c>
      <c r="E312" s="11">
        <f t="shared" ref="E312:K312" si="78">SUM(E313:E316)</f>
        <v>728.72</v>
      </c>
      <c r="F312" s="11">
        <f t="shared" si="78"/>
        <v>0</v>
      </c>
      <c r="G312" s="7">
        <f t="shared" si="78"/>
        <v>0</v>
      </c>
      <c r="H312" s="7">
        <f t="shared" si="78"/>
        <v>0</v>
      </c>
      <c r="I312" s="7">
        <f t="shared" si="78"/>
        <v>0</v>
      </c>
      <c r="J312" s="7">
        <f t="shared" si="78"/>
        <v>0</v>
      </c>
      <c r="K312" s="7">
        <f t="shared" si="78"/>
        <v>0</v>
      </c>
      <c r="L312" s="9"/>
    </row>
    <row r="313" spans="1:12" ht="42" customHeight="1" x14ac:dyDescent="0.2">
      <c r="A313" s="125"/>
      <c r="B313" s="65" t="s">
        <v>1</v>
      </c>
      <c r="C313" s="126"/>
      <c r="D313" s="7">
        <f t="shared" si="70"/>
        <v>0</v>
      </c>
      <c r="E313" s="10">
        <v>0</v>
      </c>
      <c r="F313" s="10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9"/>
    </row>
    <row r="314" spans="1:12" ht="39.75" customHeight="1" x14ac:dyDescent="0.2">
      <c r="A314" s="125"/>
      <c r="B314" s="65" t="s">
        <v>6</v>
      </c>
      <c r="C314" s="126"/>
      <c r="D314" s="7">
        <f t="shared" si="70"/>
        <v>0</v>
      </c>
      <c r="E314" s="10">
        <v>0</v>
      </c>
      <c r="F314" s="10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9"/>
    </row>
    <row r="315" spans="1:12" ht="54.75" customHeight="1" x14ac:dyDescent="0.2">
      <c r="A315" s="125"/>
      <c r="B315" s="65" t="s">
        <v>14</v>
      </c>
      <c r="C315" s="126"/>
      <c r="D315" s="7">
        <f t="shared" si="70"/>
        <v>728.72</v>
      </c>
      <c r="E315" s="10">
        <v>728.72</v>
      </c>
      <c r="F315" s="10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9"/>
    </row>
    <row r="316" spans="1:12" ht="37.5" customHeight="1" x14ac:dyDescent="0.2">
      <c r="A316" s="125"/>
      <c r="B316" s="65" t="s">
        <v>20</v>
      </c>
      <c r="C316" s="126"/>
      <c r="D316" s="7">
        <f t="shared" si="70"/>
        <v>0</v>
      </c>
      <c r="E316" s="10">
        <v>0</v>
      </c>
      <c r="F316" s="10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9"/>
    </row>
    <row r="317" spans="1:12" ht="15" customHeight="1" x14ac:dyDescent="0.2">
      <c r="A317" s="125" t="s">
        <v>89</v>
      </c>
      <c r="B317" s="65" t="s">
        <v>2</v>
      </c>
      <c r="C317" s="126" t="s">
        <v>68</v>
      </c>
      <c r="D317" s="7">
        <f t="shared" si="70"/>
        <v>1428.11</v>
      </c>
      <c r="E317" s="11">
        <f t="shared" ref="E317:K317" si="79">SUM(E318:E321)</f>
        <v>1428.11</v>
      </c>
      <c r="F317" s="11">
        <f t="shared" si="79"/>
        <v>0</v>
      </c>
      <c r="G317" s="7">
        <f t="shared" si="79"/>
        <v>0</v>
      </c>
      <c r="H317" s="7">
        <f t="shared" si="79"/>
        <v>0</v>
      </c>
      <c r="I317" s="7">
        <f t="shared" si="79"/>
        <v>0</v>
      </c>
      <c r="J317" s="7">
        <f t="shared" si="79"/>
        <v>0</v>
      </c>
      <c r="K317" s="7">
        <f t="shared" si="79"/>
        <v>0</v>
      </c>
      <c r="L317" s="9"/>
    </row>
    <row r="318" spans="1:12" ht="30" x14ac:dyDescent="0.2">
      <c r="A318" s="125"/>
      <c r="B318" s="65" t="s">
        <v>1</v>
      </c>
      <c r="C318" s="126"/>
      <c r="D318" s="7">
        <f t="shared" si="70"/>
        <v>0</v>
      </c>
      <c r="E318" s="10">
        <v>0</v>
      </c>
      <c r="F318" s="10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9"/>
    </row>
    <row r="319" spans="1:12" ht="30" customHeight="1" x14ac:dyDescent="0.2">
      <c r="A319" s="125"/>
      <c r="B319" s="65" t="s">
        <v>6</v>
      </c>
      <c r="C319" s="126"/>
      <c r="D319" s="7">
        <f t="shared" si="70"/>
        <v>0</v>
      </c>
      <c r="E319" s="10">
        <v>0</v>
      </c>
      <c r="F319" s="10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9"/>
    </row>
    <row r="320" spans="1:12" ht="45" x14ac:dyDescent="0.2">
      <c r="A320" s="125"/>
      <c r="B320" s="65" t="s">
        <v>14</v>
      </c>
      <c r="C320" s="126"/>
      <c r="D320" s="7">
        <f t="shared" si="70"/>
        <v>1428.11</v>
      </c>
      <c r="E320" s="10">
        <v>1428.11</v>
      </c>
      <c r="F320" s="10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9"/>
    </row>
    <row r="321" spans="1:12" ht="32.25" customHeight="1" x14ac:dyDescent="0.2">
      <c r="A321" s="125"/>
      <c r="B321" s="65" t="s">
        <v>20</v>
      </c>
      <c r="C321" s="126"/>
      <c r="D321" s="7">
        <f t="shared" si="70"/>
        <v>0</v>
      </c>
      <c r="E321" s="10">
        <v>0</v>
      </c>
      <c r="F321" s="10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9"/>
    </row>
    <row r="322" spans="1:12" ht="15" customHeight="1" x14ac:dyDescent="0.2">
      <c r="A322" s="125" t="s">
        <v>90</v>
      </c>
      <c r="B322" s="65" t="s">
        <v>2</v>
      </c>
      <c r="C322" s="126" t="s">
        <v>68</v>
      </c>
      <c r="D322" s="7">
        <f t="shared" si="70"/>
        <v>1831.28</v>
      </c>
      <c r="E322" s="11">
        <f t="shared" ref="E322:K322" si="80">SUM(E323:E326)</f>
        <v>1831.28</v>
      </c>
      <c r="F322" s="11">
        <f t="shared" si="80"/>
        <v>0</v>
      </c>
      <c r="G322" s="7">
        <f t="shared" si="80"/>
        <v>0</v>
      </c>
      <c r="H322" s="7">
        <f t="shared" si="80"/>
        <v>0</v>
      </c>
      <c r="I322" s="7">
        <f t="shared" si="80"/>
        <v>0</v>
      </c>
      <c r="J322" s="7">
        <f t="shared" si="80"/>
        <v>0</v>
      </c>
      <c r="K322" s="7">
        <f t="shared" si="80"/>
        <v>0</v>
      </c>
      <c r="L322" s="9"/>
    </row>
    <row r="323" spans="1:12" ht="30" x14ac:dyDescent="0.2">
      <c r="A323" s="125"/>
      <c r="B323" s="65" t="s">
        <v>1</v>
      </c>
      <c r="C323" s="126"/>
      <c r="D323" s="7">
        <f t="shared" si="70"/>
        <v>0</v>
      </c>
      <c r="E323" s="10">
        <v>0</v>
      </c>
      <c r="F323" s="10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9"/>
    </row>
    <row r="324" spans="1:12" ht="30" customHeight="1" x14ac:dyDescent="0.2">
      <c r="A324" s="125"/>
      <c r="B324" s="65" t="s">
        <v>6</v>
      </c>
      <c r="C324" s="126"/>
      <c r="D324" s="7">
        <f t="shared" si="70"/>
        <v>0</v>
      </c>
      <c r="E324" s="10">
        <v>0</v>
      </c>
      <c r="F324" s="10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9"/>
    </row>
    <row r="325" spans="1:12" ht="45" x14ac:dyDescent="0.2">
      <c r="A325" s="125"/>
      <c r="B325" s="65" t="s">
        <v>14</v>
      </c>
      <c r="C325" s="126"/>
      <c r="D325" s="7">
        <f t="shared" si="70"/>
        <v>1831.28</v>
      </c>
      <c r="E325" s="10">
        <v>1831.28</v>
      </c>
      <c r="F325" s="10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9"/>
    </row>
    <row r="326" spans="1:12" ht="32.25" customHeight="1" x14ac:dyDescent="0.2">
      <c r="A326" s="125"/>
      <c r="B326" s="65" t="s">
        <v>20</v>
      </c>
      <c r="C326" s="126"/>
      <c r="D326" s="7">
        <f t="shared" si="70"/>
        <v>0</v>
      </c>
      <c r="E326" s="10">
        <v>0</v>
      </c>
      <c r="F326" s="10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9"/>
    </row>
    <row r="327" spans="1:12" ht="15" customHeight="1" x14ac:dyDescent="0.2">
      <c r="A327" s="125" t="s">
        <v>91</v>
      </c>
      <c r="B327" s="65" t="s">
        <v>2</v>
      </c>
      <c r="C327" s="126" t="s">
        <v>68</v>
      </c>
      <c r="D327" s="7">
        <f t="shared" si="70"/>
        <v>1676.87</v>
      </c>
      <c r="E327" s="11">
        <f t="shared" ref="E327:K327" si="81">SUM(E328:E331)</f>
        <v>1676.87</v>
      </c>
      <c r="F327" s="11">
        <f t="shared" si="81"/>
        <v>0</v>
      </c>
      <c r="G327" s="7">
        <f t="shared" si="81"/>
        <v>0</v>
      </c>
      <c r="H327" s="7">
        <f t="shared" si="81"/>
        <v>0</v>
      </c>
      <c r="I327" s="7">
        <f t="shared" si="81"/>
        <v>0</v>
      </c>
      <c r="J327" s="7">
        <f t="shared" si="81"/>
        <v>0</v>
      </c>
      <c r="K327" s="7">
        <f t="shared" si="81"/>
        <v>0</v>
      </c>
      <c r="L327" s="9"/>
    </row>
    <row r="328" spans="1:12" ht="30" x14ac:dyDescent="0.2">
      <c r="A328" s="125"/>
      <c r="B328" s="65" t="s">
        <v>1</v>
      </c>
      <c r="C328" s="126"/>
      <c r="D328" s="7">
        <f t="shared" si="70"/>
        <v>0</v>
      </c>
      <c r="E328" s="10">
        <v>0</v>
      </c>
      <c r="F328" s="10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9"/>
    </row>
    <row r="329" spans="1:12" ht="37.5" customHeight="1" x14ac:dyDescent="0.2">
      <c r="A329" s="125"/>
      <c r="B329" s="65" t="s">
        <v>6</v>
      </c>
      <c r="C329" s="126"/>
      <c r="D329" s="7">
        <f t="shared" si="70"/>
        <v>0</v>
      </c>
      <c r="E329" s="10">
        <v>0</v>
      </c>
      <c r="F329" s="10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9"/>
    </row>
    <row r="330" spans="1:12" ht="51.75" customHeight="1" x14ac:dyDescent="0.2">
      <c r="A330" s="125"/>
      <c r="B330" s="65" t="s">
        <v>14</v>
      </c>
      <c r="C330" s="126"/>
      <c r="D330" s="7">
        <f t="shared" si="70"/>
        <v>1676.87</v>
      </c>
      <c r="E330" s="10">
        <v>1676.87</v>
      </c>
      <c r="F330" s="10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9"/>
    </row>
    <row r="331" spans="1:12" ht="32.25" customHeight="1" x14ac:dyDescent="0.2">
      <c r="A331" s="125"/>
      <c r="B331" s="65" t="s">
        <v>20</v>
      </c>
      <c r="C331" s="126"/>
      <c r="D331" s="7">
        <f t="shared" si="70"/>
        <v>0</v>
      </c>
      <c r="E331" s="10">
        <v>0</v>
      </c>
      <c r="F331" s="10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9"/>
    </row>
    <row r="332" spans="1:12" ht="15" customHeight="1" x14ac:dyDescent="0.2">
      <c r="A332" s="125" t="s">
        <v>92</v>
      </c>
      <c r="B332" s="65" t="s">
        <v>2</v>
      </c>
      <c r="C332" s="126" t="s">
        <v>68</v>
      </c>
      <c r="D332" s="7">
        <f t="shared" si="70"/>
        <v>7023.15</v>
      </c>
      <c r="E332" s="11">
        <f t="shared" ref="E332:K332" si="82">SUM(E333:E336)</f>
        <v>7023.15</v>
      </c>
      <c r="F332" s="11">
        <f t="shared" si="82"/>
        <v>0</v>
      </c>
      <c r="G332" s="7">
        <f t="shared" si="82"/>
        <v>0</v>
      </c>
      <c r="H332" s="7">
        <f t="shared" si="82"/>
        <v>0</v>
      </c>
      <c r="I332" s="7">
        <f t="shared" si="82"/>
        <v>0</v>
      </c>
      <c r="J332" s="7">
        <f t="shared" si="82"/>
        <v>0</v>
      </c>
      <c r="K332" s="7">
        <f t="shared" si="82"/>
        <v>0</v>
      </c>
      <c r="L332" s="9"/>
    </row>
    <row r="333" spans="1:12" ht="40.5" customHeight="1" x14ac:dyDescent="0.2">
      <c r="A333" s="125"/>
      <c r="B333" s="65" t="s">
        <v>1</v>
      </c>
      <c r="C333" s="126"/>
      <c r="D333" s="7">
        <f t="shared" si="70"/>
        <v>0</v>
      </c>
      <c r="E333" s="10">
        <v>0</v>
      </c>
      <c r="F333" s="10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9"/>
    </row>
    <row r="334" spans="1:12" ht="42.75" customHeight="1" x14ac:dyDescent="0.2">
      <c r="A334" s="125"/>
      <c r="B334" s="65" t="s">
        <v>6</v>
      </c>
      <c r="C334" s="126"/>
      <c r="D334" s="7">
        <f t="shared" si="70"/>
        <v>0</v>
      </c>
      <c r="E334" s="10">
        <v>0</v>
      </c>
      <c r="F334" s="10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9"/>
    </row>
    <row r="335" spans="1:12" ht="48.75" customHeight="1" x14ac:dyDescent="0.2">
      <c r="A335" s="125"/>
      <c r="B335" s="65" t="s">
        <v>14</v>
      </c>
      <c r="C335" s="126"/>
      <c r="D335" s="7">
        <f t="shared" si="70"/>
        <v>7023.15</v>
      </c>
      <c r="E335" s="10">
        <v>7023.15</v>
      </c>
      <c r="F335" s="10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9"/>
    </row>
    <row r="336" spans="1:12" ht="32.25" customHeight="1" x14ac:dyDescent="0.2">
      <c r="A336" s="125"/>
      <c r="B336" s="65" t="s">
        <v>20</v>
      </c>
      <c r="C336" s="126"/>
      <c r="D336" s="7">
        <f t="shared" si="70"/>
        <v>0</v>
      </c>
      <c r="E336" s="10">
        <v>0</v>
      </c>
      <c r="F336" s="10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9"/>
    </row>
    <row r="337" spans="1:12" ht="15" customHeight="1" x14ac:dyDescent="0.2">
      <c r="A337" s="125" t="s">
        <v>93</v>
      </c>
      <c r="B337" s="65" t="s">
        <v>2</v>
      </c>
      <c r="C337" s="126" t="s">
        <v>68</v>
      </c>
      <c r="D337" s="7">
        <f t="shared" si="70"/>
        <v>4775.82</v>
      </c>
      <c r="E337" s="11">
        <f t="shared" ref="E337:K337" si="83">SUM(E338:E341)</f>
        <v>4775.82</v>
      </c>
      <c r="F337" s="11">
        <f t="shared" si="83"/>
        <v>0</v>
      </c>
      <c r="G337" s="7">
        <f t="shared" si="83"/>
        <v>0</v>
      </c>
      <c r="H337" s="7">
        <f t="shared" si="83"/>
        <v>0</v>
      </c>
      <c r="I337" s="7">
        <f t="shared" si="83"/>
        <v>0</v>
      </c>
      <c r="J337" s="7">
        <f t="shared" si="83"/>
        <v>0</v>
      </c>
      <c r="K337" s="7">
        <f t="shared" si="83"/>
        <v>0</v>
      </c>
      <c r="L337" s="9"/>
    </row>
    <row r="338" spans="1:12" ht="30" customHeight="1" x14ac:dyDescent="0.2">
      <c r="A338" s="125"/>
      <c r="B338" s="65" t="s">
        <v>1</v>
      </c>
      <c r="C338" s="126"/>
      <c r="D338" s="7">
        <f t="shared" si="70"/>
        <v>631.30999999999995</v>
      </c>
      <c r="E338" s="10">
        <v>631.30999999999995</v>
      </c>
      <c r="F338" s="10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9"/>
    </row>
    <row r="339" spans="1:12" ht="30" x14ac:dyDescent="0.2">
      <c r="A339" s="125"/>
      <c r="B339" s="65" t="s">
        <v>6</v>
      </c>
      <c r="C339" s="126"/>
      <c r="D339" s="7">
        <f t="shared" si="70"/>
        <v>537.79</v>
      </c>
      <c r="E339" s="10">
        <v>537.79</v>
      </c>
      <c r="F339" s="10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9"/>
    </row>
    <row r="340" spans="1:12" ht="45" x14ac:dyDescent="0.2">
      <c r="A340" s="125"/>
      <c r="B340" s="65" t="s">
        <v>14</v>
      </c>
      <c r="C340" s="126"/>
      <c r="D340" s="7">
        <f t="shared" ref="D340:D381" si="84">SUM(E340:I340)</f>
        <v>3606.72</v>
      </c>
      <c r="E340" s="10">
        <v>3606.72</v>
      </c>
      <c r="F340" s="10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9"/>
    </row>
    <row r="341" spans="1:12" ht="32.25" customHeight="1" x14ac:dyDescent="0.2">
      <c r="A341" s="125"/>
      <c r="B341" s="65" t="s">
        <v>20</v>
      </c>
      <c r="C341" s="126"/>
      <c r="D341" s="7">
        <f t="shared" si="84"/>
        <v>0</v>
      </c>
      <c r="E341" s="10">
        <v>0</v>
      </c>
      <c r="F341" s="10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9"/>
    </row>
    <row r="342" spans="1:12" ht="15" customHeight="1" x14ac:dyDescent="0.2">
      <c r="A342" s="125" t="s">
        <v>94</v>
      </c>
      <c r="B342" s="65" t="s">
        <v>2</v>
      </c>
      <c r="C342" s="126" t="s">
        <v>68</v>
      </c>
      <c r="D342" s="7">
        <f t="shared" si="84"/>
        <v>4555.5200000000004</v>
      </c>
      <c r="E342" s="11">
        <f t="shared" ref="E342:K342" si="85">SUM(E343:E346)</f>
        <v>4555.5200000000004</v>
      </c>
      <c r="F342" s="11">
        <f t="shared" si="85"/>
        <v>0</v>
      </c>
      <c r="G342" s="7">
        <f t="shared" si="85"/>
        <v>0</v>
      </c>
      <c r="H342" s="7">
        <f t="shared" si="85"/>
        <v>0</v>
      </c>
      <c r="I342" s="7">
        <f t="shared" si="85"/>
        <v>0</v>
      </c>
      <c r="J342" s="7">
        <f t="shared" si="85"/>
        <v>0</v>
      </c>
      <c r="K342" s="7">
        <f t="shared" si="85"/>
        <v>0</v>
      </c>
      <c r="L342" s="9"/>
    </row>
    <row r="343" spans="1:12" ht="30" x14ac:dyDescent="0.2">
      <c r="A343" s="125"/>
      <c r="B343" s="65" t="s">
        <v>1</v>
      </c>
      <c r="C343" s="126"/>
      <c r="D343" s="7">
        <f t="shared" si="84"/>
        <v>0</v>
      </c>
      <c r="E343" s="10">
        <v>0</v>
      </c>
      <c r="F343" s="10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9"/>
    </row>
    <row r="344" spans="1:12" ht="30" customHeight="1" x14ac:dyDescent="0.2">
      <c r="A344" s="125"/>
      <c r="B344" s="65" t="s">
        <v>6</v>
      </c>
      <c r="C344" s="126"/>
      <c r="D344" s="7">
        <f t="shared" si="84"/>
        <v>0</v>
      </c>
      <c r="E344" s="10">
        <v>0</v>
      </c>
      <c r="F344" s="10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9"/>
    </row>
    <row r="345" spans="1:12" ht="45" x14ac:dyDescent="0.2">
      <c r="A345" s="125"/>
      <c r="B345" s="65" t="s">
        <v>14</v>
      </c>
      <c r="C345" s="126"/>
      <c r="D345" s="7">
        <f t="shared" si="84"/>
        <v>4555.5200000000004</v>
      </c>
      <c r="E345" s="10">
        <v>4555.5200000000004</v>
      </c>
      <c r="F345" s="10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9"/>
    </row>
    <row r="346" spans="1:12" ht="32.25" customHeight="1" x14ac:dyDescent="0.2">
      <c r="A346" s="125"/>
      <c r="B346" s="65" t="s">
        <v>20</v>
      </c>
      <c r="C346" s="126"/>
      <c r="D346" s="7">
        <f t="shared" si="84"/>
        <v>0</v>
      </c>
      <c r="E346" s="10">
        <v>0</v>
      </c>
      <c r="F346" s="10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9"/>
    </row>
    <row r="347" spans="1:12" ht="15" customHeight="1" x14ac:dyDescent="0.2">
      <c r="A347" s="125" t="s">
        <v>95</v>
      </c>
      <c r="B347" s="65" t="s">
        <v>2</v>
      </c>
      <c r="C347" s="126" t="s">
        <v>68</v>
      </c>
      <c r="D347" s="7">
        <f t="shared" si="84"/>
        <v>1834.48</v>
      </c>
      <c r="E347" s="11">
        <f t="shared" ref="E347:K347" si="86">SUM(E348:E351)</f>
        <v>1834.48</v>
      </c>
      <c r="F347" s="11">
        <f t="shared" si="86"/>
        <v>0</v>
      </c>
      <c r="G347" s="7">
        <f t="shared" si="86"/>
        <v>0</v>
      </c>
      <c r="H347" s="7">
        <f t="shared" si="86"/>
        <v>0</v>
      </c>
      <c r="I347" s="7">
        <f t="shared" si="86"/>
        <v>0</v>
      </c>
      <c r="J347" s="7">
        <f t="shared" si="86"/>
        <v>0</v>
      </c>
      <c r="K347" s="7">
        <f t="shared" si="86"/>
        <v>0</v>
      </c>
      <c r="L347" s="9"/>
    </row>
    <row r="348" spans="1:12" ht="30" x14ac:dyDescent="0.2">
      <c r="A348" s="125"/>
      <c r="B348" s="65" t="s">
        <v>1</v>
      </c>
      <c r="C348" s="126"/>
      <c r="D348" s="7">
        <f t="shared" si="84"/>
        <v>0</v>
      </c>
      <c r="E348" s="10">
        <v>0</v>
      </c>
      <c r="F348" s="10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9"/>
    </row>
    <row r="349" spans="1:12" ht="30" customHeight="1" x14ac:dyDescent="0.2">
      <c r="A349" s="125"/>
      <c r="B349" s="65" t="s">
        <v>6</v>
      </c>
      <c r="C349" s="126"/>
      <c r="D349" s="7">
        <f t="shared" si="84"/>
        <v>0</v>
      </c>
      <c r="E349" s="10">
        <v>0</v>
      </c>
      <c r="F349" s="10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9"/>
    </row>
    <row r="350" spans="1:12" ht="57.75" customHeight="1" x14ac:dyDescent="0.2">
      <c r="A350" s="125"/>
      <c r="B350" s="65" t="s">
        <v>14</v>
      </c>
      <c r="C350" s="126"/>
      <c r="D350" s="7">
        <f t="shared" si="84"/>
        <v>1834.48</v>
      </c>
      <c r="E350" s="10">
        <v>1834.48</v>
      </c>
      <c r="F350" s="10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9"/>
    </row>
    <row r="351" spans="1:12" ht="42" customHeight="1" x14ac:dyDescent="0.2">
      <c r="A351" s="125"/>
      <c r="B351" s="65" t="s">
        <v>20</v>
      </c>
      <c r="C351" s="126"/>
      <c r="D351" s="7">
        <f t="shared" si="84"/>
        <v>0</v>
      </c>
      <c r="E351" s="10">
        <v>0</v>
      </c>
      <c r="F351" s="10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9"/>
    </row>
    <row r="352" spans="1:12" ht="21" customHeight="1" x14ac:dyDescent="0.2">
      <c r="A352" s="125" t="s">
        <v>96</v>
      </c>
      <c r="B352" s="65" t="s">
        <v>2</v>
      </c>
      <c r="C352" s="126" t="s">
        <v>68</v>
      </c>
      <c r="D352" s="7">
        <f t="shared" si="84"/>
        <v>2316.16</v>
      </c>
      <c r="E352" s="11">
        <f t="shared" ref="E352:K352" si="87">SUM(E353:E356)</f>
        <v>2316.16</v>
      </c>
      <c r="F352" s="11">
        <f t="shared" si="87"/>
        <v>0</v>
      </c>
      <c r="G352" s="7">
        <f t="shared" si="87"/>
        <v>0</v>
      </c>
      <c r="H352" s="7">
        <f t="shared" si="87"/>
        <v>0</v>
      </c>
      <c r="I352" s="7">
        <f t="shared" si="87"/>
        <v>0</v>
      </c>
      <c r="J352" s="7">
        <f t="shared" si="87"/>
        <v>0</v>
      </c>
      <c r="K352" s="7">
        <f t="shared" si="87"/>
        <v>0</v>
      </c>
      <c r="L352" s="9"/>
    </row>
    <row r="353" spans="1:12" ht="38.25" customHeight="1" x14ac:dyDescent="0.2">
      <c r="A353" s="125"/>
      <c r="B353" s="65" t="s">
        <v>1</v>
      </c>
      <c r="C353" s="126"/>
      <c r="D353" s="7">
        <f t="shared" si="84"/>
        <v>0</v>
      </c>
      <c r="E353" s="10">
        <v>0</v>
      </c>
      <c r="F353" s="10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9"/>
    </row>
    <row r="354" spans="1:12" ht="30" customHeight="1" x14ac:dyDescent="0.2">
      <c r="A354" s="125"/>
      <c r="B354" s="65" t="s">
        <v>6</v>
      </c>
      <c r="C354" s="126"/>
      <c r="D354" s="7">
        <f t="shared" si="84"/>
        <v>0</v>
      </c>
      <c r="E354" s="10">
        <v>0</v>
      </c>
      <c r="F354" s="10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9"/>
    </row>
    <row r="355" spans="1:12" ht="54.75" customHeight="1" x14ac:dyDescent="0.2">
      <c r="A355" s="125"/>
      <c r="B355" s="65" t="s">
        <v>14</v>
      </c>
      <c r="C355" s="126"/>
      <c r="D355" s="7">
        <f t="shared" si="84"/>
        <v>2316.16</v>
      </c>
      <c r="E355" s="10">
        <v>2316.16</v>
      </c>
      <c r="F355" s="10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9"/>
    </row>
    <row r="356" spans="1:12" ht="32.25" customHeight="1" x14ac:dyDescent="0.2">
      <c r="A356" s="125"/>
      <c r="B356" s="65" t="s">
        <v>20</v>
      </c>
      <c r="C356" s="126"/>
      <c r="D356" s="7">
        <f t="shared" si="84"/>
        <v>0</v>
      </c>
      <c r="E356" s="10">
        <v>0</v>
      </c>
      <c r="F356" s="10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9"/>
    </row>
    <row r="357" spans="1:12" ht="15" customHeight="1" x14ac:dyDescent="0.2">
      <c r="A357" s="125" t="s">
        <v>97</v>
      </c>
      <c r="B357" s="65" t="s">
        <v>2</v>
      </c>
      <c r="C357" s="126" t="s">
        <v>68</v>
      </c>
      <c r="D357" s="7">
        <f t="shared" si="84"/>
        <v>5456.98</v>
      </c>
      <c r="E357" s="11">
        <f t="shared" ref="E357:K357" si="88">SUM(E358:E361)</f>
        <v>5456.98</v>
      </c>
      <c r="F357" s="11">
        <f t="shared" si="88"/>
        <v>0</v>
      </c>
      <c r="G357" s="7">
        <f t="shared" si="88"/>
        <v>0</v>
      </c>
      <c r="H357" s="7">
        <f t="shared" si="88"/>
        <v>0</v>
      </c>
      <c r="I357" s="7">
        <f t="shared" si="88"/>
        <v>0</v>
      </c>
      <c r="J357" s="7">
        <f t="shared" si="88"/>
        <v>0</v>
      </c>
      <c r="K357" s="7">
        <f t="shared" si="88"/>
        <v>0</v>
      </c>
      <c r="L357" s="9"/>
    </row>
    <row r="358" spans="1:12" ht="30" customHeight="1" x14ac:dyDescent="0.2">
      <c r="A358" s="125"/>
      <c r="B358" s="65" t="s">
        <v>1</v>
      </c>
      <c r="C358" s="126"/>
      <c r="D358" s="7">
        <f t="shared" si="84"/>
        <v>530.27</v>
      </c>
      <c r="E358" s="10">
        <v>530.27</v>
      </c>
      <c r="F358" s="10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9"/>
    </row>
    <row r="359" spans="1:12" ht="30" x14ac:dyDescent="0.2">
      <c r="A359" s="125"/>
      <c r="B359" s="65" t="s">
        <v>6</v>
      </c>
      <c r="C359" s="126"/>
      <c r="D359" s="7">
        <f t="shared" si="84"/>
        <v>451.71</v>
      </c>
      <c r="E359" s="10">
        <v>451.71</v>
      </c>
      <c r="F359" s="10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9"/>
    </row>
    <row r="360" spans="1:12" ht="45" x14ac:dyDescent="0.2">
      <c r="A360" s="125"/>
      <c r="B360" s="65" t="s">
        <v>14</v>
      </c>
      <c r="C360" s="126"/>
      <c r="D360" s="7">
        <f t="shared" si="84"/>
        <v>4475</v>
      </c>
      <c r="E360" s="10">
        <v>4475</v>
      </c>
      <c r="F360" s="10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9"/>
    </row>
    <row r="361" spans="1:12" ht="32.25" customHeight="1" x14ac:dyDescent="0.2">
      <c r="A361" s="125"/>
      <c r="B361" s="65" t="s">
        <v>20</v>
      </c>
      <c r="C361" s="126"/>
      <c r="D361" s="7">
        <f t="shared" si="84"/>
        <v>0</v>
      </c>
      <c r="E361" s="10">
        <v>0</v>
      </c>
      <c r="F361" s="10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9"/>
    </row>
    <row r="362" spans="1:12" ht="15" customHeight="1" x14ac:dyDescent="0.2">
      <c r="A362" s="125" t="s">
        <v>98</v>
      </c>
      <c r="B362" s="65" t="s">
        <v>2</v>
      </c>
      <c r="C362" s="126" t="s">
        <v>68</v>
      </c>
      <c r="D362" s="7">
        <f t="shared" si="84"/>
        <v>5360.1900000000005</v>
      </c>
      <c r="E362" s="11">
        <f t="shared" ref="E362:K362" si="89">SUM(E363:E366)</f>
        <v>5360.1900000000005</v>
      </c>
      <c r="F362" s="11">
        <f t="shared" si="89"/>
        <v>0</v>
      </c>
      <c r="G362" s="7">
        <f t="shared" si="89"/>
        <v>0</v>
      </c>
      <c r="H362" s="7">
        <f t="shared" si="89"/>
        <v>0</v>
      </c>
      <c r="I362" s="7">
        <f t="shared" si="89"/>
        <v>0</v>
      </c>
      <c r="J362" s="7">
        <f t="shared" si="89"/>
        <v>0</v>
      </c>
      <c r="K362" s="7">
        <f t="shared" si="89"/>
        <v>0</v>
      </c>
      <c r="L362" s="9"/>
    </row>
    <row r="363" spans="1:12" ht="30" customHeight="1" x14ac:dyDescent="0.2">
      <c r="A363" s="125"/>
      <c r="B363" s="65" t="s">
        <v>1</v>
      </c>
      <c r="C363" s="126"/>
      <c r="D363" s="7">
        <f t="shared" si="84"/>
        <v>903.47</v>
      </c>
      <c r="E363" s="10">
        <v>903.47</v>
      </c>
      <c r="F363" s="10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9"/>
    </row>
    <row r="364" spans="1:12" ht="30" x14ac:dyDescent="0.2">
      <c r="A364" s="125"/>
      <c r="B364" s="65" t="s">
        <v>6</v>
      </c>
      <c r="C364" s="126"/>
      <c r="D364" s="7">
        <f t="shared" si="84"/>
        <v>769.63</v>
      </c>
      <c r="E364" s="10">
        <v>769.63</v>
      </c>
      <c r="F364" s="10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9"/>
    </row>
    <row r="365" spans="1:12" ht="45" x14ac:dyDescent="0.2">
      <c r="A365" s="125"/>
      <c r="B365" s="65" t="s">
        <v>14</v>
      </c>
      <c r="C365" s="126"/>
      <c r="D365" s="7">
        <f t="shared" si="84"/>
        <v>3687.09</v>
      </c>
      <c r="E365" s="10">
        <v>3687.09</v>
      </c>
      <c r="F365" s="10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9"/>
    </row>
    <row r="366" spans="1:12" ht="32.25" customHeight="1" x14ac:dyDescent="0.2">
      <c r="A366" s="125"/>
      <c r="B366" s="65" t="s">
        <v>20</v>
      </c>
      <c r="C366" s="126"/>
      <c r="D366" s="7">
        <f t="shared" si="84"/>
        <v>0</v>
      </c>
      <c r="E366" s="10">
        <v>0</v>
      </c>
      <c r="F366" s="10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9"/>
    </row>
    <row r="367" spans="1:12" ht="15" customHeight="1" x14ac:dyDescent="0.2">
      <c r="A367" s="125" t="s">
        <v>99</v>
      </c>
      <c r="B367" s="65" t="s">
        <v>2</v>
      </c>
      <c r="C367" s="126" t="s">
        <v>68</v>
      </c>
      <c r="D367" s="7">
        <f t="shared" si="84"/>
        <v>3847.2</v>
      </c>
      <c r="E367" s="11">
        <f t="shared" ref="E367:K367" si="90">SUM(E368:E371)</f>
        <v>3847.2</v>
      </c>
      <c r="F367" s="11">
        <f t="shared" si="90"/>
        <v>0</v>
      </c>
      <c r="G367" s="7">
        <f t="shared" si="90"/>
        <v>0</v>
      </c>
      <c r="H367" s="7">
        <f t="shared" si="90"/>
        <v>0</v>
      </c>
      <c r="I367" s="7">
        <f t="shared" si="90"/>
        <v>0</v>
      </c>
      <c r="J367" s="7">
        <f t="shared" si="90"/>
        <v>0</v>
      </c>
      <c r="K367" s="7">
        <f t="shared" si="90"/>
        <v>0</v>
      </c>
      <c r="L367" s="9"/>
    </row>
    <row r="368" spans="1:12" ht="30" customHeight="1" x14ac:dyDescent="0.2">
      <c r="A368" s="125"/>
      <c r="B368" s="65" t="s">
        <v>1</v>
      </c>
      <c r="C368" s="126"/>
      <c r="D368" s="7">
        <f t="shared" si="84"/>
        <v>363.61</v>
      </c>
      <c r="E368" s="10">
        <v>363.61</v>
      </c>
      <c r="F368" s="10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9"/>
    </row>
    <row r="369" spans="1:12" ht="30" x14ac:dyDescent="0.2">
      <c r="A369" s="125"/>
      <c r="B369" s="65" t="s">
        <v>6</v>
      </c>
      <c r="C369" s="126"/>
      <c r="D369" s="7">
        <f t="shared" si="84"/>
        <v>309.74</v>
      </c>
      <c r="E369" s="10">
        <v>309.74</v>
      </c>
      <c r="F369" s="10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9"/>
    </row>
    <row r="370" spans="1:12" ht="45" x14ac:dyDescent="0.2">
      <c r="A370" s="125"/>
      <c r="B370" s="65" t="s">
        <v>14</v>
      </c>
      <c r="C370" s="126"/>
      <c r="D370" s="7">
        <f t="shared" si="84"/>
        <v>3173.85</v>
      </c>
      <c r="E370" s="10">
        <v>3173.85</v>
      </c>
      <c r="F370" s="10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9"/>
    </row>
    <row r="371" spans="1:12" ht="32.25" customHeight="1" x14ac:dyDescent="0.2">
      <c r="A371" s="125"/>
      <c r="B371" s="65" t="s">
        <v>20</v>
      </c>
      <c r="C371" s="126"/>
      <c r="D371" s="7">
        <f t="shared" si="84"/>
        <v>0</v>
      </c>
      <c r="E371" s="10">
        <v>0</v>
      </c>
      <c r="F371" s="10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9"/>
    </row>
    <row r="372" spans="1:12" ht="15" customHeight="1" x14ac:dyDescent="0.2">
      <c r="A372" s="125" t="s">
        <v>100</v>
      </c>
      <c r="B372" s="65" t="s">
        <v>2</v>
      </c>
      <c r="C372" s="126" t="s">
        <v>68</v>
      </c>
      <c r="D372" s="7">
        <f t="shared" si="84"/>
        <v>3337.1</v>
      </c>
      <c r="E372" s="11">
        <f t="shared" ref="E372:K372" si="91">SUM(E373:E376)</f>
        <v>3337.1</v>
      </c>
      <c r="F372" s="11">
        <f t="shared" si="91"/>
        <v>0</v>
      </c>
      <c r="G372" s="7">
        <f t="shared" si="91"/>
        <v>0</v>
      </c>
      <c r="H372" s="7">
        <f t="shared" si="91"/>
        <v>0</v>
      </c>
      <c r="I372" s="7">
        <f t="shared" si="91"/>
        <v>0</v>
      </c>
      <c r="J372" s="7">
        <f t="shared" si="91"/>
        <v>0</v>
      </c>
      <c r="K372" s="7">
        <f t="shared" si="91"/>
        <v>0</v>
      </c>
      <c r="L372" s="9"/>
    </row>
    <row r="373" spans="1:12" ht="30" x14ac:dyDescent="0.2">
      <c r="A373" s="125"/>
      <c r="B373" s="65" t="s">
        <v>1</v>
      </c>
      <c r="C373" s="126"/>
      <c r="D373" s="7">
        <f t="shared" si="84"/>
        <v>0</v>
      </c>
      <c r="E373" s="10">
        <v>0</v>
      </c>
      <c r="F373" s="10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9"/>
    </row>
    <row r="374" spans="1:12" ht="30" x14ac:dyDescent="0.2">
      <c r="A374" s="125"/>
      <c r="B374" s="65" t="s">
        <v>6</v>
      </c>
      <c r="C374" s="126"/>
      <c r="D374" s="7">
        <f t="shared" si="84"/>
        <v>0</v>
      </c>
      <c r="E374" s="10">
        <v>0</v>
      </c>
      <c r="F374" s="10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9"/>
    </row>
    <row r="375" spans="1:12" ht="45" customHeight="1" x14ac:dyDescent="0.2">
      <c r="A375" s="125"/>
      <c r="B375" s="65" t="s">
        <v>14</v>
      </c>
      <c r="C375" s="126"/>
      <c r="D375" s="7">
        <f t="shared" si="84"/>
        <v>3337.1</v>
      </c>
      <c r="E375" s="10">
        <v>3337.1</v>
      </c>
      <c r="F375" s="10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9"/>
    </row>
    <row r="376" spans="1:12" ht="32.25" customHeight="1" x14ac:dyDescent="0.2">
      <c r="A376" s="125"/>
      <c r="B376" s="65" t="s">
        <v>20</v>
      </c>
      <c r="C376" s="126"/>
      <c r="D376" s="7">
        <f t="shared" si="84"/>
        <v>0</v>
      </c>
      <c r="E376" s="10">
        <v>0</v>
      </c>
      <c r="F376" s="10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9"/>
    </row>
    <row r="377" spans="1:12" ht="32.25" customHeight="1" x14ac:dyDescent="0.2">
      <c r="A377" s="125" t="s">
        <v>145</v>
      </c>
      <c r="B377" s="65" t="s">
        <v>2</v>
      </c>
      <c r="C377" s="126" t="s">
        <v>68</v>
      </c>
      <c r="D377" s="7">
        <f t="shared" si="84"/>
        <v>1227.933</v>
      </c>
      <c r="E377" s="11">
        <f t="shared" ref="E377:K377" si="92">SUM(E378:E381)</f>
        <v>1227.933</v>
      </c>
      <c r="F377" s="11">
        <f t="shared" si="92"/>
        <v>0</v>
      </c>
      <c r="G377" s="7">
        <f t="shared" si="92"/>
        <v>0</v>
      </c>
      <c r="H377" s="7">
        <f t="shared" si="92"/>
        <v>0</v>
      </c>
      <c r="I377" s="7">
        <f t="shared" si="92"/>
        <v>0</v>
      </c>
      <c r="J377" s="7">
        <f t="shared" si="92"/>
        <v>0</v>
      </c>
      <c r="K377" s="7">
        <f t="shared" si="92"/>
        <v>0</v>
      </c>
      <c r="L377" s="9"/>
    </row>
    <row r="378" spans="1:12" ht="32.25" customHeight="1" x14ac:dyDescent="0.2">
      <c r="A378" s="125"/>
      <c r="B378" s="65" t="s">
        <v>1</v>
      </c>
      <c r="C378" s="126"/>
      <c r="D378" s="7">
        <f t="shared" si="84"/>
        <v>0</v>
      </c>
      <c r="E378" s="10">
        <v>0</v>
      </c>
      <c r="F378" s="10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9"/>
    </row>
    <row r="379" spans="1:12" ht="32.25" customHeight="1" x14ac:dyDescent="0.2">
      <c r="A379" s="125"/>
      <c r="B379" s="65" t="s">
        <v>6</v>
      </c>
      <c r="C379" s="126"/>
      <c r="D379" s="7">
        <f t="shared" si="84"/>
        <v>0</v>
      </c>
      <c r="E379" s="10">
        <v>0</v>
      </c>
      <c r="F379" s="10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9"/>
    </row>
    <row r="380" spans="1:12" ht="32.25" customHeight="1" x14ac:dyDescent="0.2">
      <c r="A380" s="125"/>
      <c r="B380" s="65" t="s">
        <v>14</v>
      </c>
      <c r="C380" s="126"/>
      <c r="D380" s="7">
        <f t="shared" si="84"/>
        <v>1227.933</v>
      </c>
      <c r="E380" s="10">
        <v>1227.933</v>
      </c>
      <c r="F380" s="10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9"/>
    </row>
    <row r="381" spans="1:12" ht="32.25" customHeight="1" x14ac:dyDescent="0.2">
      <c r="A381" s="125"/>
      <c r="B381" s="65" t="s">
        <v>20</v>
      </c>
      <c r="C381" s="126"/>
      <c r="D381" s="7">
        <f t="shared" si="84"/>
        <v>0</v>
      </c>
      <c r="E381" s="10">
        <v>0</v>
      </c>
      <c r="F381" s="10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9"/>
    </row>
    <row r="382" spans="1:12" ht="32.25" customHeight="1" x14ac:dyDescent="0.2">
      <c r="A382" s="125" t="s">
        <v>157</v>
      </c>
      <c r="B382" s="65" t="s">
        <v>2</v>
      </c>
      <c r="C382" s="126" t="s">
        <v>68</v>
      </c>
      <c r="D382" s="7">
        <f t="shared" ref="D382:D401" si="93">SUM(E382:I382)</f>
        <v>0</v>
      </c>
      <c r="E382" s="11">
        <f t="shared" ref="E382:K382" si="94">SUM(E383:E386)</f>
        <v>0</v>
      </c>
      <c r="F382" s="11">
        <f t="shared" si="94"/>
        <v>0</v>
      </c>
      <c r="G382" s="7">
        <f t="shared" si="94"/>
        <v>0</v>
      </c>
      <c r="H382" s="7">
        <f t="shared" si="94"/>
        <v>0</v>
      </c>
      <c r="I382" s="7">
        <f t="shared" si="94"/>
        <v>0</v>
      </c>
      <c r="J382" s="7">
        <f t="shared" si="94"/>
        <v>0</v>
      </c>
      <c r="K382" s="7">
        <f t="shared" si="94"/>
        <v>0</v>
      </c>
      <c r="L382" s="9"/>
    </row>
    <row r="383" spans="1:12" ht="32.25" customHeight="1" x14ac:dyDescent="0.2">
      <c r="A383" s="125"/>
      <c r="B383" s="65" t="s">
        <v>1</v>
      </c>
      <c r="C383" s="126"/>
      <c r="D383" s="7">
        <f t="shared" si="93"/>
        <v>0</v>
      </c>
      <c r="E383" s="10">
        <v>0</v>
      </c>
      <c r="F383" s="10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9"/>
    </row>
    <row r="384" spans="1:12" ht="32.25" customHeight="1" x14ac:dyDescent="0.2">
      <c r="A384" s="125"/>
      <c r="B384" s="65" t="s">
        <v>6</v>
      </c>
      <c r="C384" s="126"/>
      <c r="D384" s="7">
        <f t="shared" si="93"/>
        <v>0</v>
      </c>
      <c r="E384" s="10">
        <v>0</v>
      </c>
      <c r="F384" s="10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9"/>
    </row>
    <row r="385" spans="1:12" ht="32.25" customHeight="1" x14ac:dyDescent="0.2">
      <c r="A385" s="125"/>
      <c r="B385" s="65" t="s">
        <v>14</v>
      </c>
      <c r="C385" s="126"/>
      <c r="D385" s="7">
        <f t="shared" si="93"/>
        <v>0</v>
      </c>
      <c r="E385" s="10">
        <v>0</v>
      </c>
      <c r="F385" s="10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9"/>
    </row>
    <row r="386" spans="1:12" ht="32.25" customHeight="1" x14ac:dyDescent="0.2">
      <c r="A386" s="125"/>
      <c r="B386" s="65" t="s">
        <v>20</v>
      </c>
      <c r="C386" s="126"/>
      <c r="D386" s="7">
        <f t="shared" si="93"/>
        <v>0</v>
      </c>
      <c r="E386" s="10">
        <v>0</v>
      </c>
      <c r="F386" s="10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9"/>
    </row>
    <row r="387" spans="1:12" ht="32.25" customHeight="1" x14ac:dyDescent="0.2">
      <c r="A387" s="125" t="s">
        <v>177</v>
      </c>
      <c r="B387" s="65" t="s">
        <v>2</v>
      </c>
      <c r="C387" s="126" t="s">
        <v>68</v>
      </c>
      <c r="D387" s="7">
        <f t="shared" si="93"/>
        <v>20778.21</v>
      </c>
      <c r="E387" s="11">
        <f t="shared" ref="E387:K387" si="95">SUM(E388:E391)</f>
        <v>20778.21</v>
      </c>
      <c r="F387" s="11">
        <f t="shared" si="95"/>
        <v>0</v>
      </c>
      <c r="G387" s="7">
        <f t="shared" si="95"/>
        <v>0</v>
      </c>
      <c r="H387" s="7">
        <f t="shared" si="95"/>
        <v>0</v>
      </c>
      <c r="I387" s="7">
        <f t="shared" si="95"/>
        <v>0</v>
      </c>
      <c r="J387" s="7">
        <f t="shared" si="95"/>
        <v>0</v>
      </c>
      <c r="K387" s="7">
        <f t="shared" si="95"/>
        <v>0</v>
      </c>
      <c r="L387" s="9"/>
    </row>
    <row r="388" spans="1:12" ht="32.25" customHeight="1" x14ac:dyDescent="0.2">
      <c r="A388" s="125"/>
      <c r="B388" s="65" t="s">
        <v>1</v>
      </c>
      <c r="C388" s="126"/>
      <c r="D388" s="7">
        <v>0</v>
      </c>
      <c r="E388" s="10">
        <v>0</v>
      </c>
      <c r="F388" s="10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9"/>
    </row>
    <row r="389" spans="1:12" ht="32.25" customHeight="1" x14ac:dyDescent="0.2">
      <c r="A389" s="125"/>
      <c r="B389" s="65" t="s">
        <v>6</v>
      </c>
      <c r="C389" s="126"/>
      <c r="D389" s="7">
        <f t="shared" si="93"/>
        <v>0</v>
      </c>
      <c r="E389" s="10">
        <v>0</v>
      </c>
      <c r="F389" s="10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9"/>
    </row>
    <row r="390" spans="1:12" ht="32.25" customHeight="1" x14ac:dyDescent="0.2">
      <c r="A390" s="125"/>
      <c r="B390" s="65" t="s">
        <v>14</v>
      </c>
      <c r="C390" s="126"/>
      <c r="D390" s="7">
        <f>SUM(E390:I390)</f>
        <v>20778.21</v>
      </c>
      <c r="E390" s="10">
        <v>20778.21</v>
      </c>
      <c r="F390" s="10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9"/>
    </row>
    <row r="391" spans="1:12" ht="32.25" customHeight="1" x14ac:dyDescent="0.2">
      <c r="A391" s="125"/>
      <c r="B391" s="65" t="s">
        <v>20</v>
      </c>
      <c r="C391" s="126"/>
      <c r="D391" s="7">
        <f t="shared" si="93"/>
        <v>0</v>
      </c>
      <c r="E391" s="10">
        <v>0</v>
      </c>
      <c r="F391" s="10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9"/>
    </row>
    <row r="392" spans="1:12" ht="32.25" customHeight="1" x14ac:dyDescent="0.2">
      <c r="A392" s="125" t="s">
        <v>179</v>
      </c>
      <c r="B392" s="65" t="s">
        <v>2</v>
      </c>
      <c r="C392" s="126" t="s">
        <v>68</v>
      </c>
      <c r="D392" s="7">
        <f t="shared" si="93"/>
        <v>22621.31</v>
      </c>
      <c r="E392" s="11">
        <f t="shared" ref="E392:K392" si="96">SUM(E393:E396)</f>
        <v>22621.31</v>
      </c>
      <c r="F392" s="11">
        <f t="shared" si="96"/>
        <v>0</v>
      </c>
      <c r="G392" s="7">
        <f t="shared" si="96"/>
        <v>0</v>
      </c>
      <c r="H392" s="7">
        <f t="shared" si="96"/>
        <v>0</v>
      </c>
      <c r="I392" s="7">
        <f t="shared" si="96"/>
        <v>0</v>
      </c>
      <c r="J392" s="7">
        <f t="shared" si="96"/>
        <v>0</v>
      </c>
      <c r="K392" s="7">
        <f t="shared" si="96"/>
        <v>0</v>
      </c>
      <c r="L392" s="9"/>
    </row>
    <row r="393" spans="1:12" ht="32.25" customHeight="1" x14ac:dyDescent="0.2">
      <c r="A393" s="125"/>
      <c r="B393" s="65" t="s">
        <v>1</v>
      </c>
      <c r="C393" s="126"/>
      <c r="D393" s="7">
        <v>0</v>
      </c>
      <c r="E393" s="7">
        <v>0</v>
      </c>
      <c r="F393" s="10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9"/>
    </row>
    <row r="394" spans="1:12" ht="32.25" customHeight="1" x14ac:dyDescent="0.2">
      <c r="A394" s="125"/>
      <c r="B394" s="65" t="s">
        <v>6</v>
      </c>
      <c r="C394" s="126"/>
      <c r="D394" s="7">
        <f t="shared" si="93"/>
        <v>0</v>
      </c>
      <c r="E394" s="10">
        <v>0</v>
      </c>
      <c r="F394" s="10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9"/>
    </row>
    <row r="395" spans="1:12" ht="32.25" customHeight="1" x14ac:dyDescent="0.2">
      <c r="A395" s="125"/>
      <c r="B395" s="65" t="s">
        <v>14</v>
      </c>
      <c r="C395" s="126"/>
      <c r="D395" s="7">
        <f>SUM(E395:I395)</f>
        <v>22621.31</v>
      </c>
      <c r="E395" s="10">
        <v>22621.31</v>
      </c>
      <c r="F395" s="10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9"/>
    </row>
    <row r="396" spans="1:12" ht="32.25" customHeight="1" x14ac:dyDescent="0.2">
      <c r="A396" s="125"/>
      <c r="B396" s="65" t="s">
        <v>20</v>
      </c>
      <c r="C396" s="126"/>
      <c r="D396" s="7">
        <f t="shared" si="93"/>
        <v>0</v>
      </c>
      <c r="E396" s="10">
        <v>0</v>
      </c>
      <c r="F396" s="10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9"/>
    </row>
    <row r="397" spans="1:12" ht="32.25" customHeight="1" x14ac:dyDescent="0.2">
      <c r="A397" s="125" t="s">
        <v>189</v>
      </c>
      <c r="B397" s="65" t="s">
        <v>2</v>
      </c>
      <c r="C397" s="126" t="s">
        <v>68</v>
      </c>
      <c r="D397" s="7">
        <f t="shared" si="93"/>
        <v>21487.61</v>
      </c>
      <c r="E397" s="11">
        <f t="shared" ref="E397:K397" si="97">SUM(E398:E401)</f>
        <v>21487.61</v>
      </c>
      <c r="F397" s="11">
        <f t="shared" si="97"/>
        <v>0</v>
      </c>
      <c r="G397" s="7">
        <f t="shared" si="97"/>
        <v>0</v>
      </c>
      <c r="H397" s="7">
        <f t="shared" si="97"/>
        <v>0</v>
      </c>
      <c r="I397" s="7">
        <f t="shared" si="97"/>
        <v>0</v>
      </c>
      <c r="J397" s="7">
        <f t="shared" si="97"/>
        <v>0</v>
      </c>
      <c r="K397" s="7">
        <f t="shared" si="97"/>
        <v>0</v>
      </c>
      <c r="L397" s="9"/>
    </row>
    <row r="398" spans="1:12" ht="32.25" customHeight="1" x14ac:dyDescent="0.2">
      <c r="A398" s="125"/>
      <c r="B398" s="65" t="s">
        <v>1</v>
      </c>
      <c r="C398" s="126"/>
      <c r="D398" s="7">
        <f>SUM(E398:I398)</f>
        <v>0</v>
      </c>
      <c r="E398" s="10">
        <v>0</v>
      </c>
      <c r="F398" s="10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9"/>
    </row>
    <row r="399" spans="1:12" ht="32.25" customHeight="1" x14ac:dyDescent="0.2">
      <c r="A399" s="125"/>
      <c r="B399" s="65" t="s">
        <v>6</v>
      </c>
      <c r="C399" s="126"/>
      <c r="D399" s="7">
        <f t="shared" si="93"/>
        <v>0</v>
      </c>
      <c r="E399" s="10">
        <v>0</v>
      </c>
      <c r="F399" s="10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9"/>
    </row>
    <row r="400" spans="1:12" ht="32.25" customHeight="1" x14ac:dyDescent="0.2">
      <c r="A400" s="125"/>
      <c r="B400" s="65" t="s">
        <v>14</v>
      </c>
      <c r="C400" s="126"/>
      <c r="D400" s="7">
        <f>SUM(E400:I400)</f>
        <v>21487.61</v>
      </c>
      <c r="E400" s="10">
        <v>21487.61</v>
      </c>
      <c r="F400" s="10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9"/>
    </row>
    <row r="401" spans="1:12" ht="32.25" customHeight="1" x14ac:dyDescent="0.2">
      <c r="A401" s="125"/>
      <c r="B401" s="65" t="s">
        <v>20</v>
      </c>
      <c r="C401" s="126"/>
      <c r="D401" s="7">
        <f t="shared" si="93"/>
        <v>0</v>
      </c>
      <c r="E401" s="10">
        <v>0</v>
      </c>
      <c r="F401" s="10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9"/>
    </row>
    <row r="402" spans="1:12" ht="32.25" customHeight="1" x14ac:dyDescent="0.2">
      <c r="A402" s="125" t="s">
        <v>182</v>
      </c>
      <c r="B402" s="65" t="s">
        <v>2</v>
      </c>
      <c r="C402" s="126" t="s">
        <v>68</v>
      </c>
      <c r="D402" s="7">
        <f>SUM(E402:I402)</f>
        <v>5162.05</v>
      </c>
      <c r="E402" s="11">
        <f t="shared" ref="E402:K402" si="98">SUM(E403:E406)</f>
        <v>5162.05</v>
      </c>
      <c r="F402" s="11">
        <f t="shared" si="98"/>
        <v>0</v>
      </c>
      <c r="G402" s="7">
        <f t="shared" si="98"/>
        <v>0</v>
      </c>
      <c r="H402" s="7">
        <f t="shared" si="98"/>
        <v>0</v>
      </c>
      <c r="I402" s="7">
        <f t="shared" si="98"/>
        <v>0</v>
      </c>
      <c r="J402" s="7">
        <f t="shared" si="98"/>
        <v>0</v>
      </c>
      <c r="K402" s="7">
        <f t="shared" si="98"/>
        <v>0</v>
      </c>
      <c r="L402" s="9"/>
    </row>
    <row r="403" spans="1:12" ht="32.25" customHeight="1" x14ac:dyDescent="0.2">
      <c r="A403" s="125"/>
      <c r="B403" s="65" t="s">
        <v>1</v>
      </c>
      <c r="C403" s="126"/>
      <c r="D403" s="7">
        <v>0</v>
      </c>
      <c r="E403" s="7">
        <v>0</v>
      </c>
      <c r="F403" s="10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9"/>
    </row>
    <row r="404" spans="1:12" ht="32.25" customHeight="1" x14ac:dyDescent="0.2">
      <c r="A404" s="125"/>
      <c r="B404" s="65" t="s">
        <v>6</v>
      </c>
      <c r="C404" s="126"/>
      <c r="D404" s="7">
        <f>SUM(E404:I404)</f>
        <v>0</v>
      </c>
      <c r="E404" s="10">
        <v>0</v>
      </c>
      <c r="F404" s="10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9"/>
    </row>
    <row r="405" spans="1:12" ht="32.25" customHeight="1" x14ac:dyDescent="0.2">
      <c r="A405" s="125"/>
      <c r="B405" s="65" t="s">
        <v>14</v>
      </c>
      <c r="C405" s="126"/>
      <c r="D405" s="7">
        <f>SUM(E405:I405)</f>
        <v>5162.05</v>
      </c>
      <c r="E405" s="10">
        <v>5162.05</v>
      </c>
      <c r="F405" s="10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9"/>
    </row>
    <row r="406" spans="1:12" ht="32.25" customHeight="1" x14ac:dyDescent="0.2">
      <c r="A406" s="125"/>
      <c r="B406" s="65" t="s">
        <v>20</v>
      </c>
      <c r="C406" s="126"/>
      <c r="D406" s="7">
        <f>SUM(E406:I406)</f>
        <v>0</v>
      </c>
      <c r="E406" s="10">
        <v>0</v>
      </c>
      <c r="F406" s="10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9"/>
    </row>
    <row r="407" spans="1:12" ht="32.25" customHeight="1" x14ac:dyDescent="0.2">
      <c r="A407" s="125" t="s">
        <v>192</v>
      </c>
      <c r="B407" s="65" t="s">
        <v>2</v>
      </c>
      <c r="C407" s="126" t="s">
        <v>68</v>
      </c>
      <c r="D407" s="7">
        <f>SUM(E407:I407)</f>
        <v>364.73</v>
      </c>
      <c r="E407" s="11">
        <f t="shared" ref="E407:K407" si="99">SUM(E408:E411)</f>
        <v>364.73</v>
      </c>
      <c r="F407" s="11">
        <f t="shared" si="99"/>
        <v>0</v>
      </c>
      <c r="G407" s="7">
        <f t="shared" si="99"/>
        <v>0</v>
      </c>
      <c r="H407" s="7">
        <f t="shared" si="99"/>
        <v>0</v>
      </c>
      <c r="I407" s="7">
        <f t="shared" si="99"/>
        <v>0</v>
      </c>
      <c r="J407" s="7">
        <f t="shared" si="99"/>
        <v>0</v>
      </c>
      <c r="K407" s="7">
        <f t="shared" si="99"/>
        <v>0</v>
      </c>
      <c r="L407" s="9"/>
    </row>
    <row r="408" spans="1:12" ht="32.25" customHeight="1" x14ac:dyDescent="0.2">
      <c r="A408" s="125"/>
      <c r="B408" s="65" t="s">
        <v>1</v>
      </c>
      <c r="C408" s="126"/>
      <c r="D408" s="7">
        <v>0</v>
      </c>
      <c r="E408" s="7">
        <v>0</v>
      </c>
      <c r="F408" s="10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9"/>
    </row>
    <row r="409" spans="1:12" ht="32.25" customHeight="1" x14ac:dyDescent="0.2">
      <c r="A409" s="125"/>
      <c r="B409" s="65" t="s">
        <v>6</v>
      </c>
      <c r="C409" s="126"/>
      <c r="D409" s="7">
        <f>SUM(E409:I409)</f>
        <v>0</v>
      </c>
      <c r="E409" s="10">
        <v>0</v>
      </c>
      <c r="F409" s="10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9"/>
    </row>
    <row r="410" spans="1:12" ht="32.25" customHeight="1" x14ac:dyDescent="0.2">
      <c r="A410" s="125"/>
      <c r="B410" s="65" t="s">
        <v>14</v>
      </c>
      <c r="C410" s="126"/>
      <c r="D410" s="7">
        <f>SUM(E410:I410)</f>
        <v>364.73</v>
      </c>
      <c r="E410" s="10">
        <v>364.73</v>
      </c>
      <c r="F410" s="10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9"/>
    </row>
    <row r="411" spans="1:12" ht="32.25" customHeight="1" x14ac:dyDescent="0.2">
      <c r="A411" s="125"/>
      <c r="B411" s="65" t="s">
        <v>20</v>
      </c>
      <c r="C411" s="126"/>
      <c r="D411" s="7">
        <f>SUM(E411:I411)</f>
        <v>0</v>
      </c>
      <c r="E411" s="10">
        <v>0</v>
      </c>
      <c r="F411" s="10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9"/>
    </row>
    <row r="412" spans="1:12" ht="32.25" customHeight="1" x14ac:dyDescent="0.2">
      <c r="A412" s="125" t="s">
        <v>243</v>
      </c>
      <c r="B412" s="65" t="s">
        <v>2</v>
      </c>
      <c r="C412" s="126" t="s">
        <v>68</v>
      </c>
      <c r="D412" s="7">
        <f>SUM(E412:I412)</f>
        <v>0</v>
      </c>
      <c r="E412" s="11">
        <f t="shared" ref="E412:K412" si="100">SUM(E413:E416)</f>
        <v>0</v>
      </c>
      <c r="F412" s="11">
        <f t="shared" si="100"/>
        <v>0</v>
      </c>
      <c r="G412" s="7">
        <f t="shared" si="100"/>
        <v>0</v>
      </c>
      <c r="H412" s="7">
        <f t="shared" si="100"/>
        <v>0</v>
      </c>
      <c r="I412" s="7">
        <f t="shared" si="100"/>
        <v>0</v>
      </c>
      <c r="J412" s="7">
        <f t="shared" si="100"/>
        <v>0</v>
      </c>
      <c r="K412" s="7">
        <f t="shared" si="100"/>
        <v>0</v>
      </c>
      <c r="L412" s="9"/>
    </row>
    <row r="413" spans="1:12" ht="32.25" customHeight="1" x14ac:dyDescent="0.2">
      <c r="A413" s="125"/>
      <c r="B413" s="65" t="s">
        <v>1</v>
      </c>
      <c r="C413" s="126"/>
      <c r="D413" s="7">
        <v>0</v>
      </c>
      <c r="E413" s="7">
        <v>0</v>
      </c>
      <c r="F413" s="10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9"/>
    </row>
    <row r="414" spans="1:12" ht="32.25" customHeight="1" x14ac:dyDescent="0.2">
      <c r="A414" s="125"/>
      <c r="B414" s="65" t="s">
        <v>6</v>
      </c>
      <c r="C414" s="126"/>
      <c r="D414" s="7">
        <f>SUM(E414:I414)</f>
        <v>0</v>
      </c>
      <c r="E414" s="10">
        <v>0</v>
      </c>
      <c r="F414" s="10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9"/>
    </row>
    <row r="415" spans="1:12" ht="32.25" customHeight="1" x14ac:dyDescent="0.2">
      <c r="A415" s="125"/>
      <c r="B415" s="65" t="s">
        <v>14</v>
      </c>
      <c r="C415" s="126"/>
      <c r="D415" s="7">
        <f>SUM(E415:I415)</f>
        <v>0</v>
      </c>
      <c r="E415" s="10">
        <v>0</v>
      </c>
      <c r="F415" s="10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9"/>
    </row>
    <row r="416" spans="1:12" ht="32.25" customHeight="1" x14ac:dyDescent="0.2">
      <c r="A416" s="125"/>
      <c r="B416" s="65" t="s">
        <v>20</v>
      </c>
      <c r="C416" s="126"/>
      <c r="D416" s="7">
        <f>SUM(E416:I416)</f>
        <v>0</v>
      </c>
      <c r="E416" s="10">
        <v>0</v>
      </c>
      <c r="F416" s="10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9"/>
    </row>
    <row r="417" spans="1:12" ht="32.25" customHeight="1" x14ac:dyDescent="0.2">
      <c r="A417" s="125" t="s">
        <v>244</v>
      </c>
      <c r="B417" s="65" t="s">
        <v>2</v>
      </c>
      <c r="C417" s="126" t="s">
        <v>68</v>
      </c>
      <c r="D417" s="7">
        <f>SUM(E417:I417)</f>
        <v>611.26</v>
      </c>
      <c r="E417" s="11">
        <f t="shared" ref="E417:K417" si="101">SUM(E418:E421)</f>
        <v>0</v>
      </c>
      <c r="F417" s="11">
        <f t="shared" si="101"/>
        <v>611.26</v>
      </c>
      <c r="G417" s="7">
        <f t="shared" si="101"/>
        <v>0</v>
      </c>
      <c r="H417" s="7">
        <f t="shared" si="101"/>
        <v>0</v>
      </c>
      <c r="I417" s="7">
        <f t="shared" si="101"/>
        <v>0</v>
      </c>
      <c r="J417" s="7">
        <f t="shared" si="101"/>
        <v>0</v>
      </c>
      <c r="K417" s="7">
        <f t="shared" si="101"/>
        <v>0</v>
      </c>
      <c r="L417" s="9"/>
    </row>
    <row r="418" spans="1:12" ht="32.25" customHeight="1" x14ac:dyDescent="0.2">
      <c r="A418" s="125"/>
      <c r="B418" s="65" t="s">
        <v>1</v>
      </c>
      <c r="C418" s="126"/>
      <c r="D418" s="7">
        <v>0</v>
      </c>
      <c r="E418" s="7">
        <v>0</v>
      </c>
      <c r="F418" s="10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9"/>
    </row>
    <row r="419" spans="1:12" ht="32.25" customHeight="1" x14ac:dyDescent="0.2">
      <c r="A419" s="125"/>
      <c r="B419" s="65" t="s">
        <v>6</v>
      </c>
      <c r="C419" s="126"/>
      <c r="D419" s="7">
        <f>SUM(E419:I419)</f>
        <v>0</v>
      </c>
      <c r="E419" s="10">
        <v>0</v>
      </c>
      <c r="F419" s="10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9"/>
    </row>
    <row r="420" spans="1:12" ht="32.25" customHeight="1" x14ac:dyDescent="0.2">
      <c r="A420" s="125"/>
      <c r="B420" s="65" t="s">
        <v>14</v>
      </c>
      <c r="C420" s="126"/>
      <c r="D420" s="7">
        <f>SUM(E420:I420)</f>
        <v>611.26</v>
      </c>
      <c r="E420" s="10">
        <v>0</v>
      </c>
      <c r="F420" s="10">
        <v>611.26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9"/>
    </row>
    <row r="421" spans="1:12" ht="32.25" customHeight="1" x14ac:dyDescent="0.2">
      <c r="A421" s="125"/>
      <c r="B421" s="65" t="s">
        <v>20</v>
      </c>
      <c r="C421" s="126"/>
      <c r="D421" s="7">
        <f>SUM(E421:I421)</f>
        <v>0</v>
      </c>
      <c r="E421" s="10">
        <v>0</v>
      </c>
      <c r="F421" s="10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9"/>
    </row>
    <row r="422" spans="1:12" ht="32.25" customHeight="1" x14ac:dyDescent="0.2">
      <c r="A422" s="123" t="s">
        <v>247</v>
      </c>
      <c r="B422" s="65" t="s">
        <v>2</v>
      </c>
      <c r="C422" s="126" t="s">
        <v>68</v>
      </c>
      <c r="D422" s="7">
        <f>SUM(E422:I422)</f>
        <v>1004.6</v>
      </c>
      <c r="E422" s="11">
        <f t="shared" ref="E422:K422" si="102">SUM(E423:E426)</f>
        <v>0</v>
      </c>
      <c r="F422" s="11">
        <f t="shared" si="102"/>
        <v>1004.6</v>
      </c>
      <c r="G422" s="7">
        <f t="shared" si="102"/>
        <v>0</v>
      </c>
      <c r="H422" s="7">
        <f t="shared" si="102"/>
        <v>0</v>
      </c>
      <c r="I422" s="7">
        <f t="shared" si="102"/>
        <v>0</v>
      </c>
      <c r="J422" s="7">
        <f t="shared" si="102"/>
        <v>0</v>
      </c>
      <c r="K422" s="7">
        <f t="shared" si="102"/>
        <v>0</v>
      </c>
      <c r="L422" s="9"/>
    </row>
    <row r="423" spans="1:12" ht="32.25" customHeight="1" x14ac:dyDescent="0.2">
      <c r="A423" s="123"/>
      <c r="B423" s="65" t="s">
        <v>1</v>
      </c>
      <c r="C423" s="126"/>
      <c r="D423" s="7">
        <v>0</v>
      </c>
      <c r="E423" s="7">
        <v>0</v>
      </c>
      <c r="F423" s="10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9"/>
    </row>
    <row r="424" spans="1:12" ht="32.25" customHeight="1" x14ac:dyDescent="0.2">
      <c r="A424" s="123"/>
      <c r="B424" s="65" t="s">
        <v>6</v>
      </c>
      <c r="C424" s="126"/>
      <c r="D424" s="7">
        <f>SUM(E424:I424)</f>
        <v>0</v>
      </c>
      <c r="E424" s="10">
        <v>0</v>
      </c>
      <c r="F424" s="10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9"/>
    </row>
    <row r="425" spans="1:12" ht="32.25" customHeight="1" x14ac:dyDescent="0.2">
      <c r="A425" s="123"/>
      <c r="B425" s="65" t="s">
        <v>14</v>
      </c>
      <c r="C425" s="126"/>
      <c r="D425" s="7">
        <f>SUM(E425:I425)</f>
        <v>1004.6</v>
      </c>
      <c r="E425" s="10">
        <v>0</v>
      </c>
      <c r="F425" s="10">
        <v>1004.6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9"/>
    </row>
    <row r="426" spans="1:12" ht="33" customHeight="1" x14ac:dyDescent="0.2">
      <c r="A426" s="123"/>
      <c r="B426" s="65" t="s">
        <v>20</v>
      </c>
      <c r="C426" s="126"/>
      <c r="D426" s="7">
        <f>SUM(E426:I426)</f>
        <v>0</v>
      </c>
      <c r="E426" s="10">
        <v>0</v>
      </c>
      <c r="F426" s="10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9"/>
    </row>
    <row r="427" spans="1:12" ht="32.25" customHeight="1" x14ac:dyDescent="0.2">
      <c r="A427" s="123" t="s">
        <v>249</v>
      </c>
      <c r="B427" s="65" t="s">
        <v>2</v>
      </c>
      <c r="C427" s="126" t="s">
        <v>68</v>
      </c>
      <c r="D427" s="7">
        <f>SUM(E427:I427)</f>
        <v>4747.08</v>
      </c>
      <c r="E427" s="11">
        <f t="shared" ref="E427:K427" si="103">SUM(E428:E431)</f>
        <v>0</v>
      </c>
      <c r="F427" s="11">
        <f t="shared" si="103"/>
        <v>4747.08</v>
      </c>
      <c r="G427" s="7">
        <f t="shared" si="103"/>
        <v>0</v>
      </c>
      <c r="H427" s="7">
        <f t="shared" si="103"/>
        <v>0</v>
      </c>
      <c r="I427" s="7">
        <f t="shared" si="103"/>
        <v>0</v>
      </c>
      <c r="J427" s="7">
        <f t="shared" si="103"/>
        <v>0</v>
      </c>
      <c r="K427" s="7">
        <f t="shared" si="103"/>
        <v>0</v>
      </c>
      <c r="L427" s="9"/>
    </row>
    <row r="428" spans="1:12" ht="32.25" customHeight="1" x14ac:dyDescent="0.2">
      <c r="A428" s="123"/>
      <c r="B428" s="65" t="s">
        <v>1</v>
      </c>
      <c r="C428" s="126"/>
      <c r="D428" s="7">
        <v>0</v>
      </c>
      <c r="E428" s="7">
        <v>0</v>
      </c>
      <c r="F428" s="10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9"/>
    </row>
    <row r="429" spans="1:12" ht="32.25" customHeight="1" x14ac:dyDescent="0.2">
      <c r="A429" s="123"/>
      <c r="B429" s="65" t="s">
        <v>6</v>
      </c>
      <c r="C429" s="126"/>
      <c r="D429" s="7">
        <f>SUM(E429:I429)</f>
        <v>0</v>
      </c>
      <c r="E429" s="10">
        <v>0</v>
      </c>
      <c r="F429" s="10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9"/>
    </row>
    <row r="430" spans="1:12" ht="32.25" customHeight="1" x14ac:dyDescent="0.2">
      <c r="A430" s="123"/>
      <c r="B430" s="65" t="s">
        <v>14</v>
      </c>
      <c r="C430" s="126"/>
      <c r="D430" s="7">
        <f>SUM(E430:I430)</f>
        <v>4747.08</v>
      </c>
      <c r="E430" s="10">
        <v>0</v>
      </c>
      <c r="F430" s="10">
        <v>4747.08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9"/>
    </row>
    <row r="431" spans="1:12" ht="32.25" customHeight="1" x14ac:dyDescent="0.2">
      <c r="A431" s="123"/>
      <c r="B431" s="65" t="s">
        <v>20</v>
      </c>
      <c r="C431" s="126"/>
      <c r="D431" s="7">
        <f>SUM(E431:I431)</f>
        <v>0</v>
      </c>
      <c r="E431" s="10">
        <v>0</v>
      </c>
      <c r="F431" s="10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9"/>
    </row>
    <row r="432" spans="1:12" ht="32.25" customHeight="1" x14ac:dyDescent="0.2">
      <c r="A432" s="123" t="s">
        <v>250</v>
      </c>
      <c r="B432" s="65" t="s">
        <v>2</v>
      </c>
      <c r="C432" s="126" t="s">
        <v>68</v>
      </c>
      <c r="D432" s="7">
        <f>SUM(E432:I432)</f>
        <v>737.21</v>
      </c>
      <c r="E432" s="11">
        <f t="shared" ref="E432:K432" si="104">SUM(E433:E436)</f>
        <v>0</v>
      </c>
      <c r="F432" s="11">
        <f t="shared" si="104"/>
        <v>737.21</v>
      </c>
      <c r="G432" s="7">
        <f t="shared" si="104"/>
        <v>0</v>
      </c>
      <c r="H432" s="7">
        <f t="shared" si="104"/>
        <v>0</v>
      </c>
      <c r="I432" s="7">
        <f t="shared" si="104"/>
        <v>0</v>
      </c>
      <c r="J432" s="7">
        <f t="shared" si="104"/>
        <v>0</v>
      </c>
      <c r="K432" s="7">
        <f t="shared" si="104"/>
        <v>0</v>
      </c>
      <c r="L432" s="9"/>
    </row>
    <row r="433" spans="1:12" ht="32.25" customHeight="1" x14ac:dyDescent="0.2">
      <c r="A433" s="123"/>
      <c r="B433" s="65" t="s">
        <v>1</v>
      </c>
      <c r="C433" s="126"/>
      <c r="D433" s="7">
        <v>0</v>
      </c>
      <c r="E433" s="7">
        <v>0</v>
      </c>
      <c r="F433" s="10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9"/>
    </row>
    <row r="434" spans="1:12" ht="32.25" customHeight="1" x14ac:dyDescent="0.2">
      <c r="A434" s="123"/>
      <c r="B434" s="65" t="s">
        <v>6</v>
      </c>
      <c r="C434" s="126"/>
      <c r="D434" s="7">
        <f>SUM(E434:I434)</f>
        <v>0</v>
      </c>
      <c r="E434" s="10">
        <v>0</v>
      </c>
      <c r="F434" s="10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9"/>
    </row>
    <row r="435" spans="1:12" ht="32.25" customHeight="1" x14ac:dyDescent="0.2">
      <c r="A435" s="123"/>
      <c r="B435" s="65" t="s">
        <v>14</v>
      </c>
      <c r="C435" s="126"/>
      <c r="D435" s="7">
        <f>SUM(E435:I435)</f>
        <v>737.21</v>
      </c>
      <c r="E435" s="10">
        <v>0</v>
      </c>
      <c r="F435" s="10">
        <v>737.21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9"/>
    </row>
    <row r="436" spans="1:12" ht="32.25" customHeight="1" x14ac:dyDescent="0.2">
      <c r="A436" s="123"/>
      <c r="B436" s="65" t="s">
        <v>20</v>
      </c>
      <c r="C436" s="126"/>
      <c r="D436" s="7">
        <f>SUM(E436:I436)</f>
        <v>0</v>
      </c>
      <c r="E436" s="10">
        <v>0</v>
      </c>
      <c r="F436" s="10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9"/>
    </row>
    <row r="437" spans="1:12" ht="32.25" customHeight="1" x14ac:dyDescent="0.2">
      <c r="A437" s="123" t="s">
        <v>251</v>
      </c>
      <c r="B437" s="65" t="s">
        <v>2</v>
      </c>
      <c r="C437" s="126" t="s">
        <v>68</v>
      </c>
      <c r="D437" s="7">
        <f>SUM(E437:I437)</f>
        <v>727.02</v>
      </c>
      <c r="E437" s="11">
        <f t="shared" ref="E437:K437" si="105">SUM(E438:E441)</f>
        <v>0</v>
      </c>
      <c r="F437" s="11">
        <f t="shared" si="105"/>
        <v>727.02</v>
      </c>
      <c r="G437" s="7">
        <f t="shared" si="105"/>
        <v>0</v>
      </c>
      <c r="H437" s="7">
        <f t="shared" si="105"/>
        <v>0</v>
      </c>
      <c r="I437" s="7">
        <f t="shared" si="105"/>
        <v>0</v>
      </c>
      <c r="J437" s="7">
        <f t="shared" si="105"/>
        <v>0</v>
      </c>
      <c r="K437" s="7">
        <f t="shared" si="105"/>
        <v>0</v>
      </c>
      <c r="L437" s="9"/>
    </row>
    <row r="438" spans="1:12" ht="32.25" customHeight="1" x14ac:dyDescent="0.2">
      <c r="A438" s="123"/>
      <c r="B438" s="65" t="s">
        <v>1</v>
      </c>
      <c r="C438" s="126"/>
      <c r="D438" s="7">
        <v>0</v>
      </c>
      <c r="E438" s="7">
        <v>0</v>
      </c>
      <c r="F438" s="10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9"/>
    </row>
    <row r="439" spans="1:12" ht="32.25" customHeight="1" x14ac:dyDescent="0.2">
      <c r="A439" s="123"/>
      <c r="B439" s="65" t="s">
        <v>6</v>
      </c>
      <c r="C439" s="126"/>
      <c r="D439" s="7">
        <f>SUM(E439:I439)</f>
        <v>0</v>
      </c>
      <c r="E439" s="10">
        <v>0</v>
      </c>
      <c r="F439" s="10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9"/>
    </row>
    <row r="440" spans="1:12" ht="32.25" customHeight="1" x14ac:dyDescent="0.2">
      <c r="A440" s="123"/>
      <c r="B440" s="65" t="s">
        <v>14</v>
      </c>
      <c r="C440" s="126"/>
      <c r="D440" s="7">
        <f>SUM(E440:I440)</f>
        <v>727.02</v>
      </c>
      <c r="E440" s="10">
        <v>0</v>
      </c>
      <c r="F440" s="10">
        <v>727.02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9"/>
    </row>
    <row r="441" spans="1:12" ht="32.25" customHeight="1" x14ac:dyDescent="0.2">
      <c r="A441" s="123"/>
      <c r="B441" s="65" t="s">
        <v>20</v>
      </c>
      <c r="C441" s="126"/>
      <c r="D441" s="7">
        <f>SUM(E441:I441)</f>
        <v>0</v>
      </c>
      <c r="E441" s="10">
        <v>0</v>
      </c>
      <c r="F441" s="10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9"/>
    </row>
    <row r="442" spans="1:12" ht="32.25" customHeight="1" x14ac:dyDescent="0.2">
      <c r="A442" s="123" t="s">
        <v>371</v>
      </c>
      <c r="B442" s="65" t="s">
        <v>2</v>
      </c>
      <c r="C442" s="126" t="s">
        <v>68</v>
      </c>
      <c r="D442" s="7">
        <f>SUM(E442:I442)</f>
        <v>4763.18</v>
      </c>
      <c r="E442" s="11">
        <f t="shared" ref="E442:K442" si="106">SUM(E443:E446)</f>
        <v>0</v>
      </c>
      <c r="F442" s="11">
        <f t="shared" si="106"/>
        <v>4763.18</v>
      </c>
      <c r="G442" s="7">
        <f t="shared" si="106"/>
        <v>0</v>
      </c>
      <c r="H442" s="7">
        <f t="shared" si="106"/>
        <v>0</v>
      </c>
      <c r="I442" s="7">
        <f t="shared" si="106"/>
        <v>0</v>
      </c>
      <c r="J442" s="7">
        <f t="shared" si="106"/>
        <v>0</v>
      </c>
      <c r="K442" s="7">
        <f t="shared" si="106"/>
        <v>0</v>
      </c>
      <c r="L442" s="9"/>
    </row>
    <row r="443" spans="1:12" ht="32.25" customHeight="1" x14ac:dyDescent="0.2">
      <c r="A443" s="123"/>
      <c r="B443" s="65" t="s">
        <v>1</v>
      </c>
      <c r="C443" s="126"/>
      <c r="D443" s="7">
        <v>0</v>
      </c>
      <c r="E443" s="7">
        <v>0</v>
      </c>
      <c r="F443" s="10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9"/>
    </row>
    <row r="444" spans="1:12" ht="32.25" customHeight="1" x14ac:dyDescent="0.2">
      <c r="A444" s="123"/>
      <c r="B444" s="65" t="s">
        <v>6</v>
      </c>
      <c r="C444" s="126"/>
      <c r="D444" s="7">
        <f>SUM(E444:I444)</f>
        <v>0</v>
      </c>
      <c r="E444" s="10">
        <v>0</v>
      </c>
      <c r="F444" s="10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9"/>
    </row>
    <row r="445" spans="1:12" ht="32.25" customHeight="1" x14ac:dyDescent="0.2">
      <c r="A445" s="123"/>
      <c r="B445" s="65" t="s">
        <v>14</v>
      </c>
      <c r="C445" s="126"/>
      <c r="D445" s="7">
        <f>SUM(E445:I445)</f>
        <v>4763.18</v>
      </c>
      <c r="E445" s="10">
        <v>0</v>
      </c>
      <c r="F445" s="10">
        <v>4763.18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9"/>
    </row>
    <row r="446" spans="1:12" ht="32.25" customHeight="1" x14ac:dyDescent="0.2">
      <c r="A446" s="123"/>
      <c r="B446" s="65" t="s">
        <v>20</v>
      </c>
      <c r="C446" s="126"/>
      <c r="D446" s="7">
        <f>SUM(E446:I446)</f>
        <v>0</v>
      </c>
      <c r="E446" s="10">
        <v>0</v>
      </c>
      <c r="F446" s="10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9"/>
    </row>
    <row r="447" spans="1:12" ht="32.25" customHeight="1" x14ac:dyDescent="0.2">
      <c r="A447" s="123" t="s">
        <v>252</v>
      </c>
      <c r="B447" s="65" t="s">
        <v>2</v>
      </c>
      <c r="C447" s="126" t="s">
        <v>68</v>
      </c>
      <c r="D447" s="7">
        <f>SUM(E447:I447)</f>
        <v>0</v>
      </c>
      <c r="E447" s="11">
        <f t="shared" ref="E447:K447" si="107">SUM(E448:E451)</f>
        <v>0</v>
      </c>
      <c r="F447" s="11">
        <f t="shared" si="107"/>
        <v>0</v>
      </c>
      <c r="G447" s="7">
        <f t="shared" si="107"/>
        <v>0</v>
      </c>
      <c r="H447" s="7">
        <f t="shared" si="107"/>
        <v>0</v>
      </c>
      <c r="I447" s="7">
        <f t="shared" si="107"/>
        <v>0</v>
      </c>
      <c r="J447" s="7">
        <f t="shared" si="107"/>
        <v>0</v>
      </c>
      <c r="K447" s="7">
        <f t="shared" si="107"/>
        <v>0</v>
      </c>
      <c r="L447" s="9"/>
    </row>
    <row r="448" spans="1:12" ht="32.25" customHeight="1" x14ac:dyDescent="0.2">
      <c r="A448" s="123"/>
      <c r="B448" s="65" t="s">
        <v>1</v>
      </c>
      <c r="C448" s="126"/>
      <c r="D448" s="7">
        <v>0</v>
      </c>
      <c r="E448" s="7">
        <v>0</v>
      </c>
      <c r="F448" s="10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9"/>
    </row>
    <row r="449" spans="1:12" ht="32.25" customHeight="1" x14ac:dyDescent="0.2">
      <c r="A449" s="123"/>
      <c r="B449" s="65" t="s">
        <v>6</v>
      </c>
      <c r="C449" s="126"/>
      <c r="D449" s="7">
        <f>SUM(E449:I449)</f>
        <v>0</v>
      </c>
      <c r="E449" s="10">
        <v>0</v>
      </c>
      <c r="F449" s="10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9"/>
    </row>
    <row r="450" spans="1:12" ht="32.25" customHeight="1" x14ac:dyDescent="0.2">
      <c r="A450" s="123"/>
      <c r="B450" s="65" t="s">
        <v>14</v>
      </c>
      <c r="C450" s="126"/>
      <c r="D450" s="7">
        <f>SUM(E450:I450)</f>
        <v>0</v>
      </c>
      <c r="E450" s="10">
        <v>0</v>
      </c>
      <c r="F450" s="10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9"/>
    </row>
    <row r="451" spans="1:12" ht="32.25" customHeight="1" x14ac:dyDescent="0.2">
      <c r="A451" s="123"/>
      <c r="B451" s="65" t="s">
        <v>20</v>
      </c>
      <c r="C451" s="126"/>
      <c r="D451" s="7">
        <f>SUM(E451:I451)</f>
        <v>0</v>
      </c>
      <c r="E451" s="10">
        <v>0</v>
      </c>
      <c r="F451" s="10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9"/>
    </row>
    <row r="452" spans="1:12" ht="32.25" customHeight="1" x14ac:dyDescent="0.2">
      <c r="A452" s="123" t="s">
        <v>253</v>
      </c>
      <c r="B452" s="65" t="s">
        <v>2</v>
      </c>
      <c r="C452" s="126" t="s">
        <v>68</v>
      </c>
      <c r="D452" s="7">
        <f>SUM(E452:I452)</f>
        <v>0</v>
      </c>
      <c r="E452" s="11">
        <f t="shared" ref="E452:K452" si="108">SUM(E453:E456)</f>
        <v>0</v>
      </c>
      <c r="F452" s="11">
        <f t="shared" si="108"/>
        <v>0</v>
      </c>
      <c r="G452" s="7">
        <f t="shared" si="108"/>
        <v>0</v>
      </c>
      <c r="H452" s="7">
        <f t="shared" si="108"/>
        <v>0</v>
      </c>
      <c r="I452" s="7">
        <f t="shared" si="108"/>
        <v>0</v>
      </c>
      <c r="J452" s="7">
        <f t="shared" si="108"/>
        <v>0</v>
      </c>
      <c r="K452" s="7">
        <f t="shared" si="108"/>
        <v>0</v>
      </c>
      <c r="L452" s="9"/>
    </row>
    <row r="453" spans="1:12" ht="32.25" customHeight="1" x14ac:dyDescent="0.2">
      <c r="A453" s="123"/>
      <c r="B453" s="65" t="s">
        <v>1</v>
      </c>
      <c r="C453" s="126"/>
      <c r="D453" s="7">
        <v>0</v>
      </c>
      <c r="E453" s="7">
        <v>0</v>
      </c>
      <c r="F453" s="10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9"/>
    </row>
    <row r="454" spans="1:12" ht="32.25" customHeight="1" x14ac:dyDescent="0.2">
      <c r="A454" s="123"/>
      <c r="B454" s="65" t="s">
        <v>6</v>
      </c>
      <c r="C454" s="126"/>
      <c r="D454" s="7">
        <f>SUM(E454:I454)</f>
        <v>0</v>
      </c>
      <c r="E454" s="10">
        <v>0</v>
      </c>
      <c r="F454" s="10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9"/>
    </row>
    <row r="455" spans="1:12" ht="32.25" customHeight="1" x14ac:dyDescent="0.2">
      <c r="A455" s="123"/>
      <c r="B455" s="65" t="s">
        <v>14</v>
      </c>
      <c r="C455" s="126"/>
      <c r="D455" s="7">
        <f>SUM(E455:I455)</f>
        <v>0</v>
      </c>
      <c r="E455" s="10">
        <v>0</v>
      </c>
      <c r="F455" s="10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9"/>
    </row>
    <row r="456" spans="1:12" ht="32.25" customHeight="1" x14ac:dyDescent="0.2">
      <c r="A456" s="123"/>
      <c r="B456" s="65" t="s">
        <v>20</v>
      </c>
      <c r="C456" s="126"/>
      <c r="D456" s="7">
        <f>SUM(E456:I456)</f>
        <v>0</v>
      </c>
      <c r="E456" s="10">
        <v>0</v>
      </c>
      <c r="F456" s="10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9"/>
    </row>
    <row r="457" spans="1:12" ht="32.25" customHeight="1" x14ac:dyDescent="0.2">
      <c r="A457" s="123" t="s">
        <v>254</v>
      </c>
      <c r="B457" s="65" t="s">
        <v>2</v>
      </c>
      <c r="C457" s="126" t="s">
        <v>68</v>
      </c>
      <c r="D457" s="7">
        <f>SUM(E457:I457)</f>
        <v>0</v>
      </c>
      <c r="E457" s="11">
        <f t="shared" ref="E457:K457" si="109">SUM(E458:E461)</f>
        <v>0</v>
      </c>
      <c r="F457" s="11">
        <f t="shared" si="109"/>
        <v>0</v>
      </c>
      <c r="G457" s="7">
        <f t="shared" si="109"/>
        <v>0</v>
      </c>
      <c r="H457" s="7">
        <f t="shared" si="109"/>
        <v>0</v>
      </c>
      <c r="I457" s="7">
        <f t="shared" si="109"/>
        <v>0</v>
      </c>
      <c r="J457" s="7">
        <f t="shared" si="109"/>
        <v>0</v>
      </c>
      <c r="K457" s="7">
        <f t="shared" si="109"/>
        <v>0</v>
      </c>
      <c r="L457" s="9"/>
    </row>
    <row r="458" spans="1:12" ht="32.25" customHeight="1" x14ac:dyDescent="0.2">
      <c r="A458" s="123"/>
      <c r="B458" s="65" t="s">
        <v>1</v>
      </c>
      <c r="C458" s="126"/>
      <c r="D458" s="7">
        <v>0</v>
      </c>
      <c r="E458" s="7">
        <v>0</v>
      </c>
      <c r="F458" s="10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9"/>
    </row>
    <row r="459" spans="1:12" ht="32.25" customHeight="1" x14ac:dyDescent="0.2">
      <c r="A459" s="123"/>
      <c r="B459" s="65" t="s">
        <v>6</v>
      </c>
      <c r="C459" s="126"/>
      <c r="D459" s="7">
        <f>SUM(E459:I459)</f>
        <v>0</v>
      </c>
      <c r="E459" s="10">
        <v>0</v>
      </c>
      <c r="F459" s="10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9"/>
    </row>
    <row r="460" spans="1:12" ht="32.25" customHeight="1" x14ac:dyDescent="0.2">
      <c r="A460" s="123"/>
      <c r="B460" s="65" t="s">
        <v>14</v>
      </c>
      <c r="C460" s="126"/>
      <c r="D460" s="7">
        <f>SUM(E460:I460)</f>
        <v>0</v>
      </c>
      <c r="E460" s="10">
        <v>0</v>
      </c>
      <c r="F460" s="10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9"/>
    </row>
    <row r="461" spans="1:12" ht="32.25" customHeight="1" x14ac:dyDescent="0.2">
      <c r="A461" s="123"/>
      <c r="B461" s="65" t="s">
        <v>20</v>
      </c>
      <c r="C461" s="126"/>
      <c r="D461" s="7">
        <f>SUM(E461:I461)</f>
        <v>0</v>
      </c>
      <c r="E461" s="10">
        <v>0</v>
      </c>
      <c r="F461" s="10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9"/>
    </row>
    <row r="462" spans="1:12" ht="32.25" customHeight="1" x14ac:dyDescent="0.2">
      <c r="A462" s="123" t="s">
        <v>255</v>
      </c>
      <c r="B462" s="65" t="s">
        <v>2</v>
      </c>
      <c r="C462" s="126" t="s">
        <v>68</v>
      </c>
      <c r="D462" s="7">
        <f>SUM(E462:I462)</f>
        <v>3430.19</v>
      </c>
      <c r="E462" s="11">
        <f t="shared" ref="E462:K462" si="110">SUM(E463:E466)</f>
        <v>0</v>
      </c>
      <c r="F462" s="11">
        <f t="shared" si="110"/>
        <v>3430.19</v>
      </c>
      <c r="G462" s="7">
        <f t="shared" si="110"/>
        <v>0</v>
      </c>
      <c r="H462" s="7">
        <f t="shared" si="110"/>
        <v>0</v>
      </c>
      <c r="I462" s="7">
        <f t="shared" si="110"/>
        <v>0</v>
      </c>
      <c r="J462" s="7">
        <f t="shared" si="110"/>
        <v>0</v>
      </c>
      <c r="K462" s="7">
        <f t="shared" si="110"/>
        <v>0</v>
      </c>
      <c r="L462" s="9"/>
    </row>
    <row r="463" spans="1:12" ht="32.25" customHeight="1" x14ac:dyDescent="0.2">
      <c r="A463" s="123"/>
      <c r="B463" s="65" t="s">
        <v>1</v>
      </c>
      <c r="C463" s="126"/>
      <c r="D463" s="7">
        <v>0</v>
      </c>
      <c r="E463" s="7">
        <v>0</v>
      </c>
      <c r="F463" s="10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9"/>
    </row>
    <row r="464" spans="1:12" ht="32.25" customHeight="1" x14ac:dyDescent="0.2">
      <c r="A464" s="123"/>
      <c r="B464" s="65" t="s">
        <v>6</v>
      </c>
      <c r="C464" s="126"/>
      <c r="D464" s="7">
        <f>SUM(E464:I464)</f>
        <v>0</v>
      </c>
      <c r="E464" s="10">
        <v>0</v>
      </c>
      <c r="F464" s="10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9"/>
    </row>
    <row r="465" spans="1:12" ht="32.25" customHeight="1" x14ac:dyDescent="0.2">
      <c r="A465" s="123"/>
      <c r="B465" s="65" t="s">
        <v>14</v>
      </c>
      <c r="C465" s="126"/>
      <c r="D465" s="7">
        <f>SUM(E465:I465)</f>
        <v>3430.19</v>
      </c>
      <c r="E465" s="10">
        <v>0</v>
      </c>
      <c r="F465" s="10">
        <v>3430.19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9"/>
    </row>
    <row r="466" spans="1:12" ht="32.25" customHeight="1" x14ac:dyDescent="0.2">
      <c r="A466" s="123"/>
      <c r="B466" s="65" t="s">
        <v>20</v>
      </c>
      <c r="C466" s="126"/>
      <c r="D466" s="7">
        <f>SUM(E466:I466)</f>
        <v>0</v>
      </c>
      <c r="E466" s="10">
        <v>0</v>
      </c>
      <c r="F466" s="10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9"/>
    </row>
    <row r="467" spans="1:12" ht="32.25" customHeight="1" x14ac:dyDescent="0.2">
      <c r="A467" s="123" t="s">
        <v>256</v>
      </c>
      <c r="B467" s="65" t="s">
        <v>2</v>
      </c>
      <c r="C467" s="126" t="s">
        <v>68</v>
      </c>
      <c r="D467" s="7">
        <f>SUM(E467:I467)</f>
        <v>0</v>
      </c>
      <c r="E467" s="11">
        <f t="shared" ref="E467:K467" si="111">SUM(E468:E471)</f>
        <v>0</v>
      </c>
      <c r="F467" s="11">
        <f t="shared" si="111"/>
        <v>0</v>
      </c>
      <c r="G467" s="7">
        <f t="shared" si="111"/>
        <v>0</v>
      </c>
      <c r="H467" s="7">
        <f t="shared" si="111"/>
        <v>0</v>
      </c>
      <c r="I467" s="7">
        <f t="shared" si="111"/>
        <v>0</v>
      </c>
      <c r="J467" s="7">
        <f t="shared" si="111"/>
        <v>0</v>
      </c>
      <c r="K467" s="7">
        <f t="shared" si="111"/>
        <v>0</v>
      </c>
      <c r="L467" s="9"/>
    </row>
    <row r="468" spans="1:12" ht="32.25" customHeight="1" x14ac:dyDescent="0.2">
      <c r="A468" s="123"/>
      <c r="B468" s="65" t="s">
        <v>1</v>
      </c>
      <c r="C468" s="126"/>
      <c r="D468" s="7">
        <v>0</v>
      </c>
      <c r="E468" s="7">
        <v>0</v>
      </c>
      <c r="F468" s="10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9"/>
    </row>
    <row r="469" spans="1:12" ht="32.25" customHeight="1" x14ac:dyDescent="0.2">
      <c r="A469" s="123"/>
      <c r="B469" s="65" t="s">
        <v>6</v>
      </c>
      <c r="C469" s="126"/>
      <c r="D469" s="7">
        <f>SUM(E469:I469)</f>
        <v>0</v>
      </c>
      <c r="E469" s="10">
        <v>0</v>
      </c>
      <c r="F469" s="10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9"/>
    </row>
    <row r="470" spans="1:12" ht="32.25" customHeight="1" x14ac:dyDescent="0.2">
      <c r="A470" s="123"/>
      <c r="B470" s="65" t="s">
        <v>14</v>
      </c>
      <c r="C470" s="126"/>
      <c r="D470" s="7">
        <f>SUM(E470:I470)</f>
        <v>0</v>
      </c>
      <c r="E470" s="10">
        <v>0</v>
      </c>
      <c r="F470" s="10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9"/>
    </row>
    <row r="471" spans="1:12" ht="32.25" customHeight="1" x14ac:dyDescent="0.2">
      <c r="A471" s="123"/>
      <c r="B471" s="65" t="s">
        <v>20</v>
      </c>
      <c r="C471" s="126"/>
      <c r="D471" s="7">
        <f>SUM(E471:I471)</f>
        <v>0</v>
      </c>
      <c r="E471" s="10">
        <v>0</v>
      </c>
      <c r="F471" s="10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9"/>
    </row>
    <row r="472" spans="1:12" ht="32.25" customHeight="1" x14ac:dyDescent="0.2">
      <c r="A472" s="123" t="s">
        <v>259</v>
      </c>
      <c r="B472" s="65" t="s">
        <v>2</v>
      </c>
      <c r="C472" s="126" t="s">
        <v>68</v>
      </c>
      <c r="D472" s="7">
        <f>SUM(E472:I472)</f>
        <v>477.35</v>
      </c>
      <c r="E472" s="11">
        <f t="shared" ref="E472:K472" si="112">SUM(E473:E476)</f>
        <v>0</v>
      </c>
      <c r="F472" s="11">
        <f t="shared" si="112"/>
        <v>477.35</v>
      </c>
      <c r="G472" s="7">
        <f t="shared" si="112"/>
        <v>0</v>
      </c>
      <c r="H472" s="7">
        <f t="shared" si="112"/>
        <v>0</v>
      </c>
      <c r="I472" s="7">
        <f t="shared" si="112"/>
        <v>0</v>
      </c>
      <c r="J472" s="7">
        <f t="shared" si="112"/>
        <v>0</v>
      </c>
      <c r="K472" s="7">
        <f t="shared" si="112"/>
        <v>0</v>
      </c>
      <c r="L472" s="9"/>
    </row>
    <row r="473" spans="1:12" ht="32.25" customHeight="1" x14ac:dyDescent="0.2">
      <c r="A473" s="123"/>
      <c r="B473" s="65" t="s">
        <v>1</v>
      </c>
      <c r="C473" s="126"/>
      <c r="D473" s="7">
        <v>0</v>
      </c>
      <c r="E473" s="7">
        <v>0</v>
      </c>
      <c r="F473" s="10">
        <v>477.35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9"/>
    </row>
    <row r="474" spans="1:12" ht="32.25" customHeight="1" x14ac:dyDescent="0.2">
      <c r="A474" s="123"/>
      <c r="B474" s="65" t="s">
        <v>6</v>
      </c>
      <c r="C474" s="126"/>
      <c r="D474" s="7">
        <f>SUM(E474:I474)</f>
        <v>0</v>
      </c>
      <c r="E474" s="10">
        <v>0</v>
      </c>
      <c r="F474" s="10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9"/>
    </row>
    <row r="475" spans="1:12" ht="32.25" customHeight="1" x14ac:dyDescent="0.2">
      <c r="A475" s="123"/>
      <c r="B475" s="65" t="s">
        <v>14</v>
      </c>
      <c r="C475" s="126"/>
      <c r="D475" s="7">
        <f>SUM(E475:I475)</f>
        <v>0</v>
      </c>
      <c r="E475" s="10">
        <v>0</v>
      </c>
      <c r="F475" s="10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9"/>
    </row>
    <row r="476" spans="1:12" ht="32.25" customHeight="1" x14ac:dyDescent="0.2">
      <c r="A476" s="123"/>
      <c r="B476" s="65" t="s">
        <v>20</v>
      </c>
      <c r="C476" s="126"/>
      <c r="D476" s="7">
        <f>SUM(E476:I476)</f>
        <v>0</v>
      </c>
      <c r="E476" s="10">
        <v>0</v>
      </c>
      <c r="F476" s="10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9"/>
    </row>
    <row r="477" spans="1:12" ht="32.25" customHeight="1" x14ac:dyDescent="0.2">
      <c r="A477" s="123" t="s">
        <v>260</v>
      </c>
      <c r="B477" s="65" t="s">
        <v>2</v>
      </c>
      <c r="C477" s="126" t="s">
        <v>68</v>
      </c>
      <c r="D477" s="7">
        <f>SUM(E477:I477)</f>
        <v>1105.79</v>
      </c>
      <c r="E477" s="11">
        <f t="shared" ref="E477:K477" si="113">SUM(E478:E481)</f>
        <v>0</v>
      </c>
      <c r="F477" s="11">
        <f t="shared" si="113"/>
        <v>1105.79</v>
      </c>
      <c r="G477" s="7">
        <f t="shared" si="113"/>
        <v>0</v>
      </c>
      <c r="H477" s="7">
        <f t="shared" si="113"/>
        <v>0</v>
      </c>
      <c r="I477" s="7">
        <f t="shared" si="113"/>
        <v>0</v>
      </c>
      <c r="J477" s="7">
        <f t="shared" si="113"/>
        <v>0</v>
      </c>
      <c r="K477" s="7">
        <f t="shared" si="113"/>
        <v>0</v>
      </c>
      <c r="L477" s="9"/>
    </row>
    <row r="478" spans="1:12" ht="32.25" customHeight="1" x14ac:dyDescent="0.2">
      <c r="A478" s="123"/>
      <c r="B478" s="65" t="s">
        <v>1</v>
      </c>
      <c r="C478" s="126"/>
      <c r="D478" s="7">
        <v>0</v>
      </c>
      <c r="E478" s="7">
        <v>0</v>
      </c>
      <c r="F478" s="10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9"/>
    </row>
    <row r="479" spans="1:12" ht="32.25" customHeight="1" x14ac:dyDescent="0.2">
      <c r="A479" s="123"/>
      <c r="B479" s="65" t="s">
        <v>6</v>
      </c>
      <c r="C479" s="126"/>
      <c r="D479" s="7">
        <f>SUM(E479:I479)</f>
        <v>0</v>
      </c>
      <c r="E479" s="10">
        <v>0</v>
      </c>
      <c r="F479" s="10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9"/>
    </row>
    <row r="480" spans="1:12" ht="32.25" customHeight="1" x14ac:dyDescent="0.2">
      <c r="A480" s="123"/>
      <c r="B480" s="65" t="s">
        <v>14</v>
      </c>
      <c r="C480" s="126"/>
      <c r="D480" s="7">
        <f>SUM(E480:I480)</f>
        <v>1105.79</v>
      </c>
      <c r="E480" s="10">
        <v>0</v>
      </c>
      <c r="F480" s="10">
        <v>1105.79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9"/>
    </row>
    <row r="481" spans="1:12" ht="32.25" customHeight="1" x14ac:dyDescent="0.2">
      <c r="A481" s="123"/>
      <c r="B481" s="65" t="s">
        <v>20</v>
      </c>
      <c r="C481" s="126"/>
      <c r="D481" s="7">
        <f>SUM(E481:I481)</f>
        <v>0</v>
      </c>
      <c r="E481" s="10">
        <v>0</v>
      </c>
      <c r="F481" s="10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9"/>
    </row>
    <row r="482" spans="1:12" ht="32.25" customHeight="1" x14ac:dyDescent="0.2">
      <c r="A482" s="123" t="s">
        <v>369</v>
      </c>
      <c r="B482" s="65" t="s">
        <v>2</v>
      </c>
      <c r="C482" s="126" t="s">
        <v>68</v>
      </c>
      <c r="D482" s="7">
        <f>SUM(E482:I482)</f>
        <v>2079.35</v>
      </c>
      <c r="E482" s="11">
        <f t="shared" ref="E482:K482" si="114">SUM(E483:E486)</f>
        <v>0</v>
      </c>
      <c r="F482" s="11">
        <f t="shared" si="114"/>
        <v>2079.35</v>
      </c>
      <c r="G482" s="7">
        <f t="shared" si="114"/>
        <v>0</v>
      </c>
      <c r="H482" s="7">
        <f t="shared" si="114"/>
        <v>0</v>
      </c>
      <c r="I482" s="7">
        <f t="shared" si="114"/>
        <v>0</v>
      </c>
      <c r="J482" s="7">
        <f t="shared" si="114"/>
        <v>0</v>
      </c>
      <c r="K482" s="7">
        <f t="shared" si="114"/>
        <v>0</v>
      </c>
      <c r="L482" s="9"/>
    </row>
    <row r="483" spans="1:12" ht="32.25" customHeight="1" x14ac:dyDescent="0.2">
      <c r="A483" s="123"/>
      <c r="B483" s="65" t="s">
        <v>1</v>
      </c>
      <c r="C483" s="126"/>
      <c r="D483" s="7">
        <v>0</v>
      </c>
      <c r="E483" s="7">
        <v>0</v>
      </c>
      <c r="F483" s="10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9"/>
    </row>
    <row r="484" spans="1:12" ht="32.25" customHeight="1" x14ac:dyDescent="0.2">
      <c r="A484" s="123"/>
      <c r="B484" s="65" t="s">
        <v>6</v>
      </c>
      <c r="C484" s="126"/>
      <c r="D484" s="7">
        <f>SUM(E484:I484)</f>
        <v>0</v>
      </c>
      <c r="E484" s="10">
        <v>0</v>
      </c>
      <c r="F484" s="10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9"/>
    </row>
    <row r="485" spans="1:12" ht="32.25" customHeight="1" x14ac:dyDescent="0.2">
      <c r="A485" s="123"/>
      <c r="B485" s="65" t="s">
        <v>14</v>
      </c>
      <c r="C485" s="126"/>
      <c r="D485" s="7">
        <f>SUM(E485:I485)</f>
        <v>2079.35</v>
      </c>
      <c r="E485" s="10">
        <v>0</v>
      </c>
      <c r="F485" s="10">
        <v>2079.35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9"/>
    </row>
    <row r="486" spans="1:12" ht="32.25" customHeight="1" x14ac:dyDescent="0.2">
      <c r="A486" s="123"/>
      <c r="B486" s="65" t="s">
        <v>20</v>
      </c>
      <c r="C486" s="126"/>
      <c r="D486" s="7">
        <f>SUM(E486:I486)</f>
        <v>0</v>
      </c>
      <c r="E486" s="10">
        <v>0</v>
      </c>
      <c r="F486" s="10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9"/>
    </row>
    <row r="487" spans="1:12" ht="32.25" customHeight="1" x14ac:dyDescent="0.2">
      <c r="A487" s="123" t="s">
        <v>372</v>
      </c>
      <c r="B487" s="65" t="s">
        <v>2</v>
      </c>
      <c r="C487" s="126" t="s">
        <v>68</v>
      </c>
      <c r="D487" s="7">
        <f>SUM(E487:I487)</f>
        <v>4724.3999999999996</v>
      </c>
      <c r="E487" s="11">
        <f t="shared" ref="E487:K487" si="115">SUM(E488:E491)</f>
        <v>0</v>
      </c>
      <c r="F487" s="11">
        <f t="shared" si="115"/>
        <v>4724.3999999999996</v>
      </c>
      <c r="G487" s="7">
        <f t="shared" si="115"/>
        <v>0</v>
      </c>
      <c r="H487" s="7">
        <f t="shared" si="115"/>
        <v>0</v>
      </c>
      <c r="I487" s="7">
        <f t="shared" si="115"/>
        <v>0</v>
      </c>
      <c r="J487" s="7">
        <f t="shared" si="115"/>
        <v>0</v>
      </c>
      <c r="K487" s="7">
        <f t="shared" si="115"/>
        <v>0</v>
      </c>
      <c r="L487" s="9"/>
    </row>
    <row r="488" spans="1:12" ht="32.25" customHeight="1" x14ac:dyDescent="0.2">
      <c r="A488" s="123"/>
      <c r="B488" s="65" t="s">
        <v>1</v>
      </c>
      <c r="C488" s="126"/>
      <c r="D488" s="7">
        <v>0</v>
      </c>
      <c r="E488" s="7">
        <v>0</v>
      </c>
      <c r="F488" s="10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9"/>
    </row>
    <row r="489" spans="1:12" ht="32.25" customHeight="1" x14ac:dyDescent="0.2">
      <c r="A489" s="123"/>
      <c r="B489" s="65" t="s">
        <v>6</v>
      </c>
      <c r="C489" s="126"/>
      <c r="D489" s="7">
        <f>SUM(E489:I489)</f>
        <v>0</v>
      </c>
      <c r="E489" s="10">
        <v>0</v>
      </c>
      <c r="F489" s="10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9"/>
    </row>
    <row r="490" spans="1:12" ht="32.25" customHeight="1" x14ac:dyDescent="0.2">
      <c r="A490" s="123"/>
      <c r="B490" s="65" t="s">
        <v>14</v>
      </c>
      <c r="C490" s="126"/>
      <c r="D490" s="7">
        <f>SUM(E490:I490)</f>
        <v>4724.3999999999996</v>
      </c>
      <c r="E490" s="10">
        <v>0</v>
      </c>
      <c r="F490" s="10">
        <v>4724.3999999999996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9"/>
    </row>
    <row r="491" spans="1:12" ht="32.25" customHeight="1" x14ac:dyDescent="0.2">
      <c r="A491" s="123"/>
      <c r="B491" s="65" t="s">
        <v>20</v>
      </c>
      <c r="C491" s="126"/>
      <c r="D491" s="7">
        <f>SUM(E491:I491)</f>
        <v>0</v>
      </c>
      <c r="E491" s="10">
        <v>0</v>
      </c>
      <c r="F491" s="10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9"/>
    </row>
    <row r="492" spans="1:12" ht="32.25" customHeight="1" x14ac:dyDescent="0.2">
      <c r="A492" s="123" t="s">
        <v>262</v>
      </c>
      <c r="B492" s="65" t="s">
        <v>2</v>
      </c>
      <c r="C492" s="126" t="s">
        <v>68</v>
      </c>
      <c r="D492" s="7">
        <f>SUM(E492:I492)</f>
        <v>3709.93</v>
      </c>
      <c r="E492" s="11">
        <f t="shared" ref="E492:K492" si="116">SUM(E493:E496)</f>
        <v>0</v>
      </c>
      <c r="F492" s="11">
        <f t="shared" si="116"/>
        <v>3709.93</v>
      </c>
      <c r="G492" s="7">
        <f t="shared" si="116"/>
        <v>0</v>
      </c>
      <c r="H492" s="7">
        <f t="shared" si="116"/>
        <v>0</v>
      </c>
      <c r="I492" s="7">
        <f t="shared" si="116"/>
        <v>0</v>
      </c>
      <c r="J492" s="7">
        <f t="shared" si="116"/>
        <v>0</v>
      </c>
      <c r="K492" s="7">
        <f t="shared" si="116"/>
        <v>0</v>
      </c>
      <c r="L492" s="9"/>
    </row>
    <row r="493" spans="1:12" ht="32.25" customHeight="1" x14ac:dyDescent="0.2">
      <c r="A493" s="123"/>
      <c r="B493" s="65" t="s">
        <v>1</v>
      </c>
      <c r="C493" s="126"/>
      <c r="D493" s="7">
        <v>0</v>
      </c>
      <c r="E493" s="7">
        <v>0</v>
      </c>
      <c r="F493" s="10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9"/>
    </row>
    <row r="494" spans="1:12" ht="32.25" customHeight="1" x14ac:dyDescent="0.2">
      <c r="A494" s="123"/>
      <c r="B494" s="65" t="s">
        <v>6</v>
      </c>
      <c r="C494" s="126"/>
      <c r="D494" s="7">
        <f>SUM(E494:I494)</f>
        <v>0</v>
      </c>
      <c r="E494" s="10">
        <v>0</v>
      </c>
      <c r="F494" s="10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9"/>
    </row>
    <row r="495" spans="1:12" ht="32.25" customHeight="1" x14ac:dyDescent="0.2">
      <c r="A495" s="123"/>
      <c r="B495" s="65" t="s">
        <v>14</v>
      </c>
      <c r="C495" s="126"/>
      <c r="D495" s="7">
        <f>SUM(E495:I495)</f>
        <v>3709.93</v>
      </c>
      <c r="E495" s="10">
        <v>0</v>
      </c>
      <c r="F495" s="10">
        <v>3709.93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9"/>
    </row>
    <row r="496" spans="1:12" ht="32.25" customHeight="1" x14ac:dyDescent="0.2">
      <c r="A496" s="123"/>
      <c r="B496" s="65" t="s">
        <v>20</v>
      </c>
      <c r="C496" s="126"/>
      <c r="D496" s="7">
        <f>SUM(E496:I496)</f>
        <v>0</v>
      </c>
      <c r="E496" s="10">
        <v>0</v>
      </c>
      <c r="F496" s="10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9"/>
    </row>
    <row r="497" spans="1:12" ht="32.25" customHeight="1" x14ac:dyDescent="0.2">
      <c r="A497" s="123" t="s">
        <v>349</v>
      </c>
      <c r="B497" s="65" t="s">
        <v>2</v>
      </c>
      <c r="C497" s="126" t="s">
        <v>68</v>
      </c>
      <c r="D497" s="7">
        <f>SUM(E497:I497)</f>
        <v>1810.35</v>
      </c>
      <c r="E497" s="11">
        <f t="shared" ref="E497:K497" si="117">SUM(E498:E501)</f>
        <v>0</v>
      </c>
      <c r="F497" s="11">
        <f t="shared" si="117"/>
        <v>1810.35</v>
      </c>
      <c r="G497" s="7">
        <f t="shared" si="117"/>
        <v>0</v>
      </c>
      <c r="H497" s="7">
        <f t="shared" si="117"/>
        <v>0</v>
      </c>
      <c r="I497" s="7">
        <f t="shared" si="117"/>
        <v>0</v>
      </c>
      <c r="J497" s="7">
        <f t="shared" si="117"/>
        <v>0</v>
      </c>
      <c r="K497" s="7">
        <f t="shared" si="117"/>
        <v>0</v>
      </c>
      <c r="L497" s="9"/>
    </row>
    <row r="498" spans="1:12" ht="32.25" customHeight="1" x14ac:dyDescent="0.2">
      <c r="A498" s="123"/>
      <c r="B498" s="65" t="s">
        <v>1</v>
      </c>
      <c r="C498" s="126"/>
      <c r="D498" s="7">
        <v>0</v>
      </c>
      <c r="E498" s="7">
        <v>0</v>
      </c>
      <c r="F498" s="10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9"/>
    </row>
    <row r="499" spans="1:12" ht="32.25" customHeight="1" x14ac:dyDescent="0.2">
      <c r="A499" s="123"/>
      <c r="B499" s="65" t="s">
        <v>6</v>
      </c>
      <c r="C499" s="126"/>
      <c r="D499" s="7">
        <f>SUM(E499:I499)</f>
        <v>0</v>
      </c>
      <c r="E499" s="10">
        <v>0</v>
      </c>
      <c r="F499" s="10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9"/>
    </row>
    <row r="500" spans="1:12" ht="32.25" customHeight="1" x14ac:dyDescent="0.2">
      <c r="A500" s="123"/>
      <c r="B500" s="65" t="s">
        <v>14</v>
      </c>
      <c r="C500" s="126"/>
      <c r="D500" s="7">
        <f>SUM(E500:I500)</f>
        <v>1810.35</v>
      </c>
      <c r="E500" s="10">
        <v>0</v>
      </c>
      <c r="F500" s="10">
        <v>1810.35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9"/>
    </row>
    <row r="501" spans="1:12" ht="32.25" customHeight="1" x14ac:dyDescent="0.2">
      <c r="A501" s="123"/>
      <c r="B501" s="65" t="s">
        <v>20</v>
      </c>
      <c r="C501" s="126"/>
      <c r="D501" s="7">
        <f>SUM(E501:I501)</f>
        <v>0</v>
      </c>
      <c r="E501" s="10">
        <v>0</v>
      </c>
      <c r="F501" s="10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9"/>
    </row>
    <row r="502" spans="1:12" ht="32.25" customHeight="1" x14ac:dyDescent="0.2">
      <c r="A502" s="123" t="s">
        <v>263</v>
      </c>
      <c r="B502" s="65" t="s">
        <v>2</v>
      </c>
      <c r="C502" s="126" t="s">
        <v>68</v>
      </c>
      <c r="D502" s="7">
        <f>SUM(E502:I502)</f>
        <v>1473.46</v>
      </c>
      <c r="E502" s="11">
        <f t="shared" ref="E502:K502" si="118">SUM(E503:E506)</f>
        <v>0</v>
      </c>
      <c r="F502" s="11">
        <f t="shared" si="118"/>
        <v>1473.46</v>
      </c>
      <c r="G502" s="7">
        <f t="shared" si="118"/>
        <v>0</v>
      </c>
      <c r="H502" s="7">
        <f t="shared" si="118"/>
        <v>0</v>
      </c>
      <c r="I502" s="7">
        <f t="shared" si="118"/>
        <v>0</v>
      </c>
      <c r="J502" s="7">
        <f t="shared" si="118"/>
        <v>0</v>
      </c>
      <c r="K502" s="7">
        <f t="shared" si="118"/>
        <v>0</v>
      </c>
      <c r="L502" s="9"/>
    </row>
    <row r="503" spans="1:12" ht="32.25" customHeight="1" x14ac:dyDescent="0.2">
      <c r="A503" s="123"/>
      <c r="B503" s="65" t="s">
        <v>1</v>
      </c>
      <c r="C503" s="126"/>
      <c r="D503" s="7">
        <v>0</v>
      </c>
      <c r="E503" s="7">
        <v>0</v>
      </c>
      <c r="F503" s="10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9"/>
    </row>
    <row r="504" spans="1:12" ht="32.25" customHeight="1" x14ac:dyDescent="0.2">
      <c r="A504" s="123"/>
      <c r="B504" s="65" t="s">
        <v>6</v>
      </c>
      <c r="C504" s="126"/>
      <c r="D504" s="7">
        <f>SUM(E504:I504)</f>
        <v>0</v>
      </c>
      <c r="E504" s="10">
        <v>0</v>
      </c>
      <c r="F504" s="10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9"/>
    </row>
    <row r="505" spans="1:12" ht="32.25" customHeight="1" x14ac:dyDescent="0.2">
      <c r="A505" s="123"/>
      <c r="B505" s="65" t="s">
        <v>14</v>
      </c>
      <c r="C505" s="126"/>
      <c r="D505" s="7">
        <f>SUM(E505:I505)</f>
        <v>1473.46</v>
      </c>
      <c r="E505" s="10">
        <v>0</v>
      </c>
      <c r="F505" s="10">
        <v>1473.46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9"/>
    </row>
    <row r="506" spans="1:12" ht="32.25" customHeight="1" x14ac:dyDescent="0.2">
      <c r="A506" s="123"/>
      <c r="B506" s="65" t="s">
        <v>20</v>
      </c>
      <c r="C506" s="126"/>
      <c r="D506" s="7">
        <f>SUM(E506:I506)</f>
        <v>0</v>
      </c>
      <c r="E506" s="10">
        <v>0</v>
      </c>
      <c r="F506" s="10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9"/>
    </row>
    <row r="507" spans="1:12" ht="32.25" customHeight="1" x14ac:dyDescent="0.2">
      <c r="A507" s="123" t="s">
        <v>350</v>
      </c>
      <c r="B507" s="65" t="s">
        <v>2</v>
      </c>
      <c r="C507" s="126" t="s">
        <v>68</v>
      </c>
      <c r="D507" s="7">
        <f>SUM(E507:I507)</f>
        <v>1707.29</v>
      </c>
      <c r="E507" s="11">
        <f t="shared" ref="E507:K507" si="119">SUM(E508:E511)</f>
        <v>0</v>
      </c>
      <c r="F507" s="11">
        <f t="shared" si="119"/>
        <v>1707.29</v>
      </c>
      <c r="G507" s="7">
        <f t="shared" si="119"/>
        <v>0</v>
      </c>
      <c r="H507" s="7">
        <f t="shared" si="119"/>
        <v>0</v>
      </c>
      <c r="I507" s="7">
        <f t="shared" si="119"/>
        <v>0</v>
      </c>
      <c r="J507" s="7">
        <f t="shared" si="119"/>
        <v>0</v>
      </c>
      <c r="K507" s="7">
        <f t="shared" si="119"/>
        <v>0</v>
      </c>
      <c r="L507" s="9"/>
    </row>
    <row r="508" spans="1:12" ht="32.25" customHeight="1" x14ac:dyDescent="0.2">
      <c r="A508" s="123"/>
      <c r="B508" s="65" t="s">
        <v>1</v>
      </c>
      <c r="C508" s="126"/>
      <c r="D508" s="7">
        <v>0</v>
      </c>
      <c r="E508" s="7">
        <v>0</v>
      </c>
      <c r="F508" s="10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9"/>
    </row>
    <row r="509" spans="1:12" ht="32.25" customHeight="1" x14ac:dyDescent="0.2">
      <c r="A509" s="123"/>
      <c r="B509" s="65" t="s">
        <v>6</v>
      </c>
      <c r="C509" s="126"/>
      <c r="D509" s="7">
        <f>SUM(E509:I509)</f>
        <v>0</v>
      </c>
      <c r="E509" s="10">
        <v>0</v>
      </c>
      <c r="F509" s="10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9"/>
    </row>
    <row r="510" spans="1:12" ht="32.25" customHeight="1" x14ac:dyDescent="0.2">
      <c r="A510" s="123"/>
      <c r="B510" s="65" t="s">
        <v>14</v>
      </c>
      <c r="C510" s="126"/>
      <c r="D510" s="7">
        <f>SUM(E510:I510)</f>
        <v>1707.29</v>
      </c>
      <c r="E510" s="10">
        <v>0</v>
      </c>
      <c r="F510" s="10">
        <v>1707.29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9"/>
    </row>
    <row r="511" spans="1:12" ht="32.25" customHeight="1" x14ac:dyDescent="0.2">
      <c r="A511" s="123"/>
      <c r="B511" s="65" t="s">
        <v>20</v>
      </c>
      <c r="C511" s="126"/>
      <c r="D511" s="7">
        <f>SUM(E511:I511)</f>
        <v>0</v>
      </c>
      <c r="E511" s="10">
        <v>0</v>
      </c>
      <c r="F511" s="10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9"/>
    </row>
    <row r="512" spans="1:12" ht="32.25" customHeight="1" x14ac:dyDescent="0.2">
      <c r="A512" s="123" t="s">
        <v>340</v>
      </c>
      <c r="B512" s="65" t="s">
        <v>2</v>
      </c>
      <c r="C512" s="126" t="s">
        <v>68</v>
      </c>
      <c r="D512" s="7">
        <f>SUM(E512:I512)</f>
        <v>1285.6500000000001</v>
      </c>
      <c r="E512" s="11">
        <f t="shared" ref="E512:K512" si="120">SUM(E513:E516)</f>
        <v>0</v>
      </c>
      <c r="F512" s="11">
        <f t="shared" si="120"/>
        <v>1285.6500000000001</v>
      </c>
      <c r="G512" s="7">
        <f t="shared" si="120"/>
        <v>0</v>
      </c>
      <c r="H512" s="7">
        <f t="shared" si="120"/>
        <v>0</v>
      </c>
      <c r="I512" s="7">
        <f t="shared" si="120"/>
        <v>0</v>
      </c>
      <c r="J512" s="7">
        <f t="shared" si="120"/>
        <v>0</v>
      </c>
      <c r="K512" s="7">
        <f t="shared" si="120"/>
        <v>0</v>
      </c>
      <c r="L512" s="9"/>
    </row>
    <row r="513" spans="1:12" ht="32.25" customHeight="1" x14ac:dyDescent="0.2">
      <c r="A513" s="123"/>
      <c r="B513" s="65" t="s">
        <v>1</v>
      </c>
      <c r="C513" s="126"/>
      <c r="D513" s="7">
        <v>0</v>
      </c>
      <c r="E513" s="7">
        <v>0</v>
      </c>
      <c r="F513" s="10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9"/>
    </row>
    <row r="514" spans="1:12" ht="32.25" customHeight="1" x14ac:dyDescent="0.2">
      <c r="A514" s="123"/>
      <c r="B514" s="65" t="s">
        <v>6</v>
      </c>
      <c r="C514" s="126"/>
      <c r="D514" s="7">
        <f>SUM(E514:I514)</f>
        <v>0</v>
      </c>
      <c r="E514" s="10">
        <v>0</v>
      </c>
      <c r="F514" s="10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9"/>
    </row>
    <row r="515" spans="1:12" ht="32.25" customHeight="1" x14ac:dyDescent="0.2">
      <c r="A515" s="123"/>
      <c r="B515" s="65" t="s">
        <v>14</v>
      </c>
      <c r="C515" s="126"/>
      <c r="D515" s="7">
        <f>SUM(E515:I515)</f>
        <v>1285.6500000000001</v>
      </c>
      <c r="E515" s="10">
        <v>0</v>
      </c>
      <c r="F515" s="10">
        <v>1285.6500000000001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9"/>
    </row>
    <row r="516" spans="1:12" ht="32.25" customHeight="1" x14ac:dyDescent="0.2">
      <c r="A516" s="123"/>
      <c r="B516" s="65" t="s">
        <v>20</v>
      </c>
      <c r="C516" s="126"/>
      <c r="D516" s="7">
        <f>SUM(E516:I516)</f>
        <v>0</v>
      </c>
      <c r="E516" s="10">
        <v>0</v>
      </c>
      <c r="F516" s="10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9"/>
    </row>
    <row r="517" spans="1:12" ht="32.25" customHeight="1" x14ac:dyDescent="0.2">
      <c r="A517" s="123" t="s">
        <v>341</v>
      </c>
      <c r="B517" s="65" t="s">
        <v>2</v>
      </c>
      <c r="C517" s="126" t="s">
        <v>68</v>
      </c>
      <c r="D517" s="7">
        <f>SUM(E517:I517)</f>
        <v>2978.96</v>
      </c>
      <c r="E517" s="11">
        <f t="shared" ref="E517:K517" si="121">SUM(E518:E521)</f>
        <v>0</v>
      </c>
      <c r="F517" s="11">
        <f t="shared" si="121"/>
        <v>2978.96</v>
      </c>
      <c r="G517" s="7">
        <f t="shared" si="121"/>
        <v>0</v>
      </c>
      <c r="H517" s="7">
        <f t="shared" si="121"/>
        <v>0</v>
      </c>
      <c r="I517" s="7">
        <f t="shared" si="121"/>
        <v>0</v>
      </c>
      <c r="J517" s="7">
        <f t="shared" si="121"/>
        <v>0</v>
      </c>
      <c r="K517" s="7">
        <f t="shared" si="121"/>
        <v>0</v>
      </c>
      <c r="L517" s="9"/>
    </row>
    <row r="518" spans="1:12" ht="32.25" customHeight="1" x14ac:dyDescent="0.2">
      <c r="A518" s="123"/>
      <c r="B518" s="65" t="s">
        <v>1</v>
      </c>
      <c r="C518" s="126"/>
      <c r="D518" s="7">
        <v>0</v>
      </c>
      <c r="E518" s="7">
        <v>0</v>
      </c>
      <c r="F518" s="10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9"/>
    </row>
    <row r="519" spans="1:12" ht="32.25" customHeight="1" x14ac:dyDescent="0.2">
      <c r="A519" s="123"/>
      <c r="B519" s="65" t="s">
        <v>6</v>
      </c>
      <c r="C519" s="126"/>
      <c r="D519" s="7">
        <f>SUM(E519:I519)</f>
        <v>0</v>
      </c>
      <c r="E519" s="10">
        <v>0</v>
      </c>
      <c r="F519" s="10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9"/>
    </row>
    <row r="520" spans="1:12" ht="32.25" customHeight="1" x14ac:dyDescent="0.2">
      <c r="A520" s="123"/>
      <c r="B520" s="65" t="s">
        <v>14</v>
      </c>
      <c r="C520" s="126"/>
      <c r="D520" s="7">
        <f>SUM(E520:I520)</f>
        <v>2978.96</v>
      </c>
      <c r="E520" s="10">
        <v>0</v>
      </c>
      <c r="F520" s="10">
        <v>2978.96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9"/>
    </row>
    <row r="521" spans="1:12" ht="32.25" customHeight="1" x14ac:dyDescent="0.2">
      <c r="A521" s="123"/>
      <c r="B521" s="65" t="s">
        <v>20</v>
      </c>
      <c r="C521" s="126"/>
      <c r="D521" s="7">
        <f>SUM(E521:I521)</f>
        <v>0</v>
      </c>
      <c r="E521" s="10">
        <v>0</v>
      </c>
      <c r="F521" s="10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9"/>
    </row>
    <row r="522" spans="1:12" ht="32.25" customHeight="1" x14ac:dyDescent="0.2">
      <c r="A522" s="123" t="s">
        <v>344</v>
      </c>
      <c r="B522" s="65" t="s">
        <v>2</v>
      </c>
      <c r="C522" s="126" t="s">
        <v>68</v>
      </c>
      <c r="D522" s="7">
        <f>SUM(E522:I522)</f>
        <v>1929.18</v>
      </c>
      <c r="E522" s="11">
        <f t="shared" ref="E522:K522" si="122">SUM(E523:E526)</f>
        <v>0</v>
      </c>
      <c r="F522" s="11">
        <f t="shared" si="122"/>
        <v>1929.18</v>
      </c>
      <c r="G522" s="7">
        <f t="shared" si="122"/>
        <v>0</v>
      </c>
      <c r="H522" s="7">
        <f t="shared" si="122"/>
        <v>0</v>
      </c>
      <c r="I522" s="7">
        <f t="shared" si="122"/>
        <v>0</v>
      </c>
      <c r="J522" s="7">
        <f t="shared" si="122"/>
        <v>0</v>
      </c>
      <c r="K522" s="7">
        <f t="shared" si="122"/>
        <v>0</v>
      </c>
      <c r="L522" s="9"/>
    </row>
    <row r="523" spans="1:12" ht="32.25" customHeight="1" x14ac:dyDescent="0.2">
      <c r="A523" s="123"/>
      <c r="B523" s="65" t="s">
        <v>1</v>
      </c>
      <c r="C523" s="126"/>
      <c r="D523" s="7">
        <v>0</v>
      </c>
      <c r="E523" s="7">
        <v>0</v>
      </c>
      <c r="F523" s="10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9"/>
    </row>
    <row r="524" spans="1:12" ht="32.25" customHeight="1" x14ac:dyDescent="0.2">
      <c r="A524" s="123"/>
      <c r="B524" s="65" t="s">
        <v>6</v>
      </c>
      <c r="C524" s="126"/>
      <c r="D524" s="7">
        <f>SUM(E524:I524)</f>
        <v>0</v>
      </c>
      <c r="E524" s="10">
        <v>0</v>
      </c>
      <c r="F524" s="10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9"/>
    </row>
    <row r="525" spans="1:12" ht="32.25" customHeight="1" x14ac:dyDescent="0.2">
      <c r="A525" s="123"/>
      <c r="B525" s="65" t="s">
        <v>14</v>
      </c>
      <c r="C525" s="126"/>
      <c r="D525" s="7">
        <f>SUM(E525:I525)</f>
        <v>1929.18</v>
      </c>
      <c r="E525" s="10">
        <v>0</v>
      </c>
      <c r="F525" s="10">
        <v>1929.18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9"/>
    </row>
    <row r="526" spans="1:12" ht="32.25" customHeight="1" x14ac:dyDescent="0.2">
      <c r="A526" s="123"/>
      <c r="B526" s="65" t="s">
        <v>20</v>
      </c>
      <c r="C526" s="126"/>
      <c r="D526" s="7">
        <f>SUM(E526:I526)</f>
        <v>0</v>
      </c>
      <c r="E526" s="10">
        <v>0</v>
      </c>
      <c r="F526" s="10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9"/>
    </row>
    <row r="527" spans="1:12" ht="32.25" customHeight="1" x14ac:dyDescent="0.2">
      <c r="A527" s="123" t="s">
        <v>342</v>
      </c>
      <c r="B527" s="65" t="s">
        <v>2</v>
      </c>
      <c r="C527" s="126" t="s">
        <v>68</v>
      </c>
      <c r="D527" s="7">
        <f>SUM(E527:I527)</f>
        <v>1046.3800000000001</v>
      </c>
      <c r="E527" s="11">
        <f t="shared" ref="E527:K527" si="123">SUM(E528:E531)</f>
        <v>0</v>
      </c>
      <c r="F527" s="11">
        <f t="shared" si="123"/>
        <v>1046.3800000000001</v>
      </c>
      <c r="G527" s="7">
        <f t="shared" si="123"/>
        <v>0</v>
      </c>
      <c r="H527" s="7">
        <f t="shared" si="123"/>
        <v>0</v>
      </c>
      <c r="I527" s="7">
        <f t="shared" si="123"/>
        <v>0</v>
      </c>
      <c r="J527" s="7">
        <f t="shared" si="123"/>
        <v>0</v>
      </c>
      <c r="K527" s="7">
        <f t="shared" si="123"/>
        <v>0</v>
      </c>
      <c r="L527" s="9"/>
    </row>
    <row r="528" spans="1:12" ht="32.25" customHeight="1" x14ac:dyDescent="0.2">
      <c r="A528" s="123"/>
      <c r="B528" s="65" t="s">
        <v>1</v>
      </c>
      <c r="C528" s="126"/>
      <c r="D528" s="7">
        <v>0</v>
      </c>
      <c r="E528" s="7">
        <v>0</v>
      </c>
      <c r="F528" s="10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9"/>
    </row>
    <row r="529" spans="1:12" ht="32.25" customHeight="1" x14ac:dyDescent="0.2">
      <c r="A529" s="123"/>
      <c r="B529" s="65" t="s">
        <v>6</v>
      </c>
      <c r="C529" s="126"/>
      <c r="D529" s="7">
        <f>SUM(E529:I529)</f>
        <v>0</v>
      </c>
      <c r="E529" s="10">
        <v>0</v>
      </c>
      <c r="F529" s="10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9"/>
    </row>
    <row r="530" spans="1:12" ht="32.25" customHeight="1" x14ac:dyDescent="0.2">
      <c r="A530" s="123"/>
      <c r="B530" s="65" t="s">
        <v>14</v>
      </c>
      <c r="C530" s="126"/>
      <c r="D530" s="7">
        <f>SUM(E530:I530)</f>
        <v>1046.3800000000001</v>
      </c>
      <c r="E530" s="10">
        <v>0</v>
      </c>
      <c r="F530" s="10">
        <v>1046.3800000000001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9"/>
    </row>
    <row r="531" spans="1:12" ht="32.25" customHeight="1" x14ac:dyDescent="0.2">
      <c r="A531" s="123"/>
      <c r="B531" s="65" t="s">
        <v>20</v>
      </c>
      <c r="C531" s="126"/>
      <c r="D531" s="7">
        <f>SUM(E531:I531)</f>
        <v>0</v>
      </c>
      <c r="E531" s="10">
        <v>0</v>
      </c>
      <c r="F531" s="10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9"/>
    </row>
    <row r="532" spans="1:12" ht="32.25" customHeight="1" x14ac:dyDescent="0.2">
      <c r="A532" s="123" t="s">
        <v>343</v>
      </c>
      <c r="B532" s="65" t="s">
        <v>2</v>
      </c>
      <c r="C532" s="126" t="s">
        <v>68</v>
      </c>
      <c r="D532" s="7">
        <f>SUM(E532:I532)</f>
        <v>1081.9000000000001</v>
      </c>
      <c r="E532" s="11">
        <f t="shared" ref="E532:K532" si="124">SUM(E533:E536)</f>
        <v>0</v>
      </c>
      <c r="F532" s="11">
        <f t="shared" si="124"/>
        <v>1081.9000000000001</v>
      </c>
      <c r="G532" s="7">
        <f t="shared" si="124"/>
        <v>0</v>
      </c>
      <c r="H532" s="7">
        <f t="shared" si="124"/>
        <v>0</v>
      </c>
      <c r="I532" s="7">
        <f t="shared" si="124"/>
        <v>0</v>
      </c>
      <c r="J532" s="7">
        <f t="shared" si="124"/>
        <v>0</v>
      </c>
      <c r="K532" s="7">
        <f t="shared" si="124"/>
        <v>0</v>
      </c>
      <c r="L532" s="9"/>
    </row>
    <row r="533" spans="1:12" ht="32.25" customHeight="1" x14ac:dyDescent="0.2">
      <c r="A533" s="123"/>
      <c r="B533" s="65" t="s">
        <v>1</v>
      </c>
      <c r="C533" s="126"/>
      <c r="D533" s="7">
        <v>0</v>
      </c>
      <c r="E533" s="7">
        <v>0</v>
      </c>
      <c r="F533" s="10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9"/>
    </row>
    <row r="534" spans="1:12" ht="32.25" customHeight="1" x14ac:dyDescent="0.2">
      <c r="A534" s="123"/>
      <c r="B534" s="65" t="s">
        <v>6</v>
      </c>
      <c r="C534" s="126"/>
      <c r="D534" s="7">
        <f>SUM(E534:I534)</f>
        <v>1081.9000000000001</v>
      </c>
      <c r="E534" s="10">
        <v>0</v>
      </c>
      <c r="F534" s="10">
        <v>1081.9000000000001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9"/>
    </row>
    <row r="535" spans="1:12" ht="32.25" customHeight="1" x14ac:dyDescent="0.2">
      <c r="A535" s="123"/>
      <c r="B535" s="65" t="s">
        <v>14</v>
      </c>
      <c r="C535" s="126"/>
      <c r="D535" s="7">
        <f>SUM(E535:I535)</f>
        <v>0</v>
      </c>
      <c r="E535" s="10">
        <v>0</v>
      </c>
      <c r="F535" s="10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9"/>
    </row>
    <row r="536" spans="1:12" ht="32.25" customHeight="1" x14ac:dyDescent="0.2">
      <c r="A536" s="123"/>
      <c r="B536" s="65" t="s">
        <v>20</v>
      </c>
      <c r="C536" s="126"/>
      <c r="D536" s="7">
        <f>SUM(E536:I536)</f>
        <v>0</v>
      </c>
      <c r="E536" s="10">
        <v>0</v>
      </c>
      <c r="F536" s="10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9"/>
    </row>
    <row r="537" spans="1:12" ht="32.25" customHeight="1" x14ac:dyDescent="0.2">
      <c r="A537" s="123" t="s">
        <v>424</v>
      </c>
      <c r="B537" s="92" t="s">
        <v>2</v>
      </c>
      <c r="C537" s="124" t="s">
        <v>68</v>
      </c>
      <c r="D537" s="62">
        <f>SUM(E537:I537)</f>
        <v>0</v>
      </c>
      <c r="E537" s="56">
        <f t="shared" ref="E537:K537" si="125">SUM(E538:E541)</f>
        <v>0</v>
      </c>
      <c r="F537" s="56">
        <f t="shared" si="125"/>
        <v>0</v>
      </c>
      <c r="G537" s="62">
        <f t="shared" si="125"/>
        <v>0</v>
      </c>
      <c r="H537" s="62">
        <f t="shared" si="125"/>
        <v>0</v>
      </c>
      <c r="I537" s="62">
        <f t="shared" si="125"/>
        <v>0</v>
      </c>
      <c r="J537" s="62">
        <f t="shared" si="125"/>
        <v>0</v>
      </c>
      <c r="K537" s="62">
        <f t="shared" si="125"/>
        <v>0</v>
      </c>
      <c r="L537" s="63"/>
    </row>
    <row r="538" spans="1:12" ht="32.25" customHeight="1" x14ac:dyDescent="0.2">
      <c r="A538" s="123"/>
      <c r="B538" s="92" t="s">
        <v>1</v>
      </c>
      <c r="C538" s="124"/>
      <c r="D538" s="62">
        <v>0</v>
      </c>
      <c r="E538" s="62">
        <v>0</v>
      </c>
      <c r="F538" s="57">
        <v>0</v>
      </c>
      <c r="G538" s="88">
        <v>0</v>
      </c>
      <c r="H538" s="88">
        <v>0</v>
      </c>
      <c r="I538" s="88">
        <v>0</v>
      </c>
      <c r="J538" s="88">
        <v>0</v>
      </c>
      <c r="K538" s="88">
        <v>0</v>
      </c>
      <c r="L538" s="63"/>
    </row>
    <row r="539" spans="1:12" ht="32.25" customHeight="1" x14ac:dyDescent="0.2">
      <c r="A539" s="123"/>
      <c r="B539" s="92" t="s">
        <v>6</v>
      </c>
      <c r="C539" s="124"/>
      <c r="D539" s="62">
        <f>SUM(E539:I539)</f>
        <v>0</v>
      </c>
      <c r="E539" s="57">
        <v>0</v>
      </c>
      <c r="F539" s="57">
        <v>0</v>
      </c>
      <c r="G539" s="88">
        <v>0</v>
      </c>
      <c r="H539" s="88">
        <v>0</v>
      </c>
      <c r="I539" s="88">
        <v>0</v>
      </c>
      <c r="J539" s="88">
        <v>0</v>
      </c>
      <c r="K539" s="88">
        <v>0</v>
      </c>
      <c r="L539" s="63"/>
    </row>
    <row r="540" spans="1:12" ht="32.25" customHeight="1" x14ac:dyDescent="0.2">
      <c r="A540" s="123"/>
      <c r="B540" s="92" t="s">
        <v>14</v>
      </c>
      <c r="C540" s="124"/>
      <c r="D540" s="62">
        <f>SUM(E540:I540)</f>
        <v>0</v>
      </c>
      <c r="E540" s="57">
        <v>0</v>
      </c>
      <c r="F540" s="57">
        <v>0</v>
      </c>
      <c r="G540" s="88">
        <v>0</v>
      </c>
      <c r="H540" s="88">
        <v>0</v>
      </c>
      <c r="I540" s="88">
        <v>0</v>
      </c>
      <c r="J540" s="88">
        <v>0</v>
      </c>
      <c r="K540" s="88">
        <v>0</v>
      </c>
      <c r="L540" s="63"/>
    </row>
    <row r="541" spans="1:12" ht="32.25" customHeight="1" x14ac:dyDescent="0.2">
      <c r="A541" s="123"/>
      <c r="B541" s="92" t="s">
        <v>20</v>
      </c>
      <c r="C541" s="124"/>
      <c r="D541" s="62">
        <f>SUM(E541:I541)</f>
        <v>0</v>
      </c>
      <c r="E541" s="57">
        <v>0</v>
      </c>
      <c r="F541" s="57">
        <v>0</v>
      </c>
      <c r="G541" s="88">
        <v>0</v>
      </c>
      <c r="H541" s="88">
        <v>0</v>
      </c>
      <c r="I541" s="88">
        <v>0</v>
      </c>
      <c r="J541" s="88">
        <v>0</v>
      </c>
      <c r="K541" s="88">
        <v>0</v>
      </c>
      <c r="L541" s="63"/>
    </row>
    <row r="542" spans="1:12" ht="32.25" customHeight="1" x14ac:dyDescent="0.2">
      <c r="A542" s="123" t="s">
        <v>425</v>
      </c>
      <c r="B542" s="92" t="s">
        <v>2</v>
      </c>
      <c r="C542" s="124" t="s">
        <v>68</v>
      </c>
      <c r="D542" s="62">
        <f>SUM(E542:I542)</f>
        <v>0</v>
      </c>
      <c r="E542" s="56">
        <f t="shared" ref="E542:K542" si="126">SUM(E543:E546)</f>
        <v>0</v>
      </c>
      <c r="F542" s="56">
        <f t="shared" si="126"/>
        <v>0</v>
      </c>
      <c r="G542" s="62">
        <f t="shared" si="126"/>
        <v>0</v>
      </c>
      <c r="H542" s="62">
        <f t="shared" si="126"/>
        <v>0</v>
      </c>
      <c r="I542" s="62">
        <f t="shared" si="126"/>
        <v>0</v>
      </c>
      <c r="J542" s="62">
        <f t="shared" si="126"/>
        <v>0</v>
      </c>
      <c r="K542" s="62">
        <f t="shared" si="126"/>
        <v>0</v>
      </c>
      <c r="L542" s="63"/>
    </row>
    <row r="543" spans="1:12" ht="32.25" customHeight="1" x14ac:dyDescent="0.2">
      <c r="A543" s="123"/>
      <c r="B543" s="92" t="s">
        <v>1</v>
      </c>
      <c r="C543" s="124"/>
      <c r="D543" s="62">
        <v>0</v>
      </c>
      <c r="E543" s="62">
        <v>0</v>
      </c>
      <c r="F543" s="57">
        <v>0</v>
      </c>
      <c r="G543" s="88">
        <v>0</v>
      </c>
      <c r="H543" s="88">
        <v>0</v>
      </c>
      <c r="I543" s="88">
        <v>0</v>
      </c>
      <c r="J543" s="88">
        <v>0</v>
      </c>
      <c r="K543" s="88">
        <v>0</v>
      </c>
      <c r="L543" s="63"/>
    </row>
    <row r="544" spans="1:12" ht="32.25" customHeight="1" x14ac:dyDescent="0.2">
      <c r="A544" s="123"/>
      <c r="B544" s="92" t="s">
        <v>6</v>
      </c>
      <c r="C544" s="124"/>
      <c r="D544" s="62">
        <f>SUM(E544:I544)</f>
        <v>0</v>
      </c>
      <c r="E544" s="57">
        <v>0</v>
      </c>
      <c r="F544" s="57">
        <v>0</v>
      </c>
      <c r="G544" s="88">
        <v>0</v>
      </c>
      <c r="H544" s="88">
        <v>0</v>
      </c>
      <c r="I544" s="88">
        <v>0</v>
      </c>
      <c r="J544" s="88">
        <v>0</v>
      </c>
      <c r="K544" s="88">
        <v>0</v>
      </c>
      <c r="L544" s="63"/>
    </row>
    <row r="545" spans="1:12" ht="32.25" customHeight="1" x14ac:dyDescent="0.2">
      <c r="A545" s="123"/>
      <c r="B545" s="92" t="s">
        <v>14</v>
      </c>
      <c r="C545" s="124"/>
      <c r="D545" s="62">
        <f>SUM(E545:I545)</f>
        <v>0</v>
      </c>
      <c r="E545" s="57">
        <v>0</v>
      </c>
      <c r="F545" s="57">
        <v>0</v>
      </c>
      <c r="G545" s="88">
        <v>0</v>
      </c>
      <c r="H545" s="88">
        <v>0</v>
      </c>
      <c r="I545" s="88">
        <v>0</v>
      </c>
      <c r="J545" s="88">
        <v>0</v>
      </c>
      <c r="K545" s="88">
        <v>0</v>
      </c>
      <c r="L545" s="63"/>
    </row>
    <row r="546" spans="1:12" ht="32.25" customHeight="1" x14ac:dyDescent="0.2">
      <c r="A546" s="123"/>
      <c r="B546" s="92" t="s">
        <v>20</v>
      </c>
      <c r="C546" s="124"/>
      <c r="D546" s="62">
        <f>SUM(E546:I546)</f>
        <v>0</v>
      </c>
      <c r="E546" s="57">
        <v>0</v>
      </c>
      <c r="F546" s="57">
        <v>0</v>
      </c>
      <c r="G546" s="88">
        <v>0</v>
      </c>
      <c r="H546" s="88">
        <v>0</v>
      </c>
      <c r="I546" s="88">
        <v>0</v>
      </c>
      <c r="J546" s="88">
        <v>0</v>
      </c>
      <c r="K546" s="88">
        <v>0</v>
      </c>
      <c r="L546" s="63"/>
    </row>
    <row r="547" spans="1:12" ht="32.25" customHeight="1" x14ac:dyDescent="0.2">
      <c r="A547" s="123" t="s">
        <v>426</v>
      </c>
      <c r="B547" s="92" t="s">
        <v>2</v>
      </c>
      <c r="C547" s="124" t="s">
        <v>68</v>
      </c>
      <c r="D547" s="62">
        <f>SUM(E547:I547)</f>
        <v>0</v>
      </c>
      <c r="E547" s="56">
        <f t="shared" ref="E547:K547" si="127">SUM(E548:E551)</f>
        <v>0</v>
      </c>
      <c r="F547" s="56">
        <f t="shared" si="127"/>
        <v>0</v>
      </c>
      <c r="G547" s="62">
        <f t="shared" si="127"/>
        <v>0</v>
      </c>
      <c r="H547" s="62">
        <f t="shared" si="127"/>
        <v>0</v>
      </c>
      <c r="I547" s="62">
        <f t="shared" si="127"/>
        <v>0</v>
      </c>
      <c r="J547" s="62">
        <f t="shared" si="127"/>
        <v>0</v>
      </c>
      <c r="K547" s="62">
        <f t="shared" si="127"/>
        <v>0</v>
      </c>
      <c r="L547" s="63"/>
    </row>
    <row r="548" spans="1:12" ht="32.25" customHeight="1" x14ac:dyDescent="0.2">
      <c r="A548" s="123"/>
      <c r="B548" s="92" t="s">
        <v>1</v>
      </c>
      <c r="C548" s="124"/>
      <c r="D548" s="62">
        <v>0</v>
      </c>
      <c r="E548" s="62">
        <v>0</v>
      </c>
      <c r="F548" s="57">
        <v>0</v>
      </c>
      <c r="G548" s="88">
        <v>0</v>
      </c>
      <c r="H548" s="88">
        <v>0</v>
      </c>
      <c r="I548" s="88">
        <v>0</v>
      </c>
      <c r="J548" s="88">
        <v>0</v>
      </c>
      <c r="K548" s="88">
        <v>0</v>
      </c>
      <c r="L548" s="63"/>
    </row>
    <row r="549" spans="1:12" ht="32.25" customHeight="1" x14ac:dyDescent="0.2">
      <c r="A549" s="123"/>
      <c r="B549" s="92" t="s">
        <v>6</v>
      </c>
      <c r="C549" s="124"/>
      <c r="D549" s="62">
        <f>SUM(E549:I549)</f>
        <v>0</v>
      </c>
      <c r="E549" s="57">
        <v>0</v>
      </c>
      <c r="F549" s="57">
        <v>0</v>
      </c>
      <c r="G549" s="88">
        <v>0</v>
      </c>
      <c r="H549" s="88">
        <v>0</v>
      </c>
      <c r="I549" s="88">
        <v>0</v>
      </c>
      <c r="J549" s="88">
        <v>0</v>
      </c>
      <c r="K549" s="88">
        <v>0</v>
      </c>
      <c r="L549" s="63"/>
    </row>
    <row r="550" spans="1:12" ht="32.25" customHeight="1" x14ac:dyDescent="0.2">
      <c r="A550" s="123"/>
      <c r="B550" s="92" t="s">
        <v>14</v>
      </c>
      <c r="C550" s="124"/>
      <c r="D550" s="62">
        <f>SUM(E550:I550)</f>
        <v>0</v>
      </c>
      <c r="E550" s="57">
        <v>0</v>
      </c>
      <c r="F550" s="57">
        <v>0</v>
      </c>
      <c r="G550" s="88">
        <v>0</v>
      </c>
      <c r="H550" s="88">
        <v>0</v>
      </c>
      <c r="I550" s="88">
        <v>0</v>
      </c>
      <c r="J550" s="88">
        <v>0</v>
      </c>
      <c r="K550" s="88">
        <v>0</v>
      </c>
      <c r="L550" s="63"/>
    </row>
    <row r="551" spans="1:12" ht="32.25" customHeight="1" x14ac:dyDescent="0.2">
      <c r="A551" s="123"/>
      <c r="B551" s="92" t="s">
        <v>20</v>
      </c>
      <c r="C551" s="124"/>
      <c r="D551" s="62">
        <f>SUM(E551:I551)</f>
        <v>0</v>
      </c>
      <c r="E551" s="57">
        <v>0</v>
      </c>
      <c r="F551" s="57">
        <v>0</v>
      </c>
      <c r="G551" s="88">
        <v>0</v>
      </c>
      <c r="H551" s="88">
        <v>0</v>
      </c>
      <c r="I551" s="88">
        <v>0</v>
      </c>
      <c r="J551" s="88">
        <v>0</v>
      </c>
      <c r="K551" s="88">
        <v>0</v>
      </c>
      <c r="L551" s="63"/>
    </row>
    <row r="552" spans="1:12" ht="32.25" customHeight="1" x14ac:dyDescent="0.2">
      <c r="A552" s="123" t="s">
        <v>427</v>
      </c>
      <c r="B552" s="92" t="s">
        <v>2</v>
      </c>
      <c r="C552" s="124" t="s">
        <v>68</v>
      </c>
      <c r="D552" s="62">
        <f>SUM(E552:I552)</f>
        <v>0</v>
      </c>
      <c r="E552" s="56">
        <f t="shared" ref="E552:K552" si="128">SUM(E553:E556)</f>
        <v>0</v>
      </c>
      <c r="F552" s="56">
        <f t="shared" si="128"/>
        <v>0</v>
      </c>
      <c r="G552" s="62">
        <f t="shared" si="128"/>
        <v>0</v>
      </c>
      <c r="H552" s="62">
        <f t="shared" si="128"/>
        <v>0</v>
      </c>
      <c r="I552" s="62">
        <f t="shared" si="128"/>
        <v>0</v>
      </c>
      <c r="J552" s="62">
        <f t="shared" si="128"/>
        <v>0</v>
      </c>
      <c r="K552" s="62">
        <f t="shared" si="128"/>
        <v>0</v>
      </c>
      <c r="L552" s="63"/>
    </row>
    <row r="553" spans="1:12" ht="32.25" customHeight="1" x14ac:dyDescent="0.2">
      <c r="A553" s="123"/>
      <c r="B553" s="92" t="s">
        <v>1</v>
      </c>
      <c r="C553" s="124"/>
      <c r="D553" s="62">
        <v>0</v>
      </c>
      <c r="E553" s="62">
        <v>0</v>
      </c>
      <c r="F553" s="57">
        <v>0</v>
      </c>
      <c r="G553" s="88">
        <v>0</v>
      </c>
      <c r="H553" s="88">
        <v>0</v>
      </c>
      <c r="I553" s="88">
        <v>0</v>
      </c>
      <c r="J553" s="88">
        <v>0</v>
      </c>
      <c r="K553" s="88">
        <v>0</v>
      </c>
      <c r="L553" s="63"/>
    </row>
    <row r="554" spans="1:12" ht="32.25" customHeight="1" x14ac:dyDescent="0.2">
      <c r="A554" s="123"/>
      <c r="B554" s="92" t="s">
        <v>6</v>
      </c>
      <c r="C554" s="124"/>
      <c r="D554" s="62">
        <f>SUM(E554:I554)</f>
        <v>0</v>
      </c>
      <c r="E554" s="57">
        <v>0</v>
      </c>
      <c r="F554" s="57">
        <v>0</v>
      </c>
      <c r="G554" s="88">
        <v>0</v>
      </c>
      <c r="H554" s="88">
        <v>0</v>
      </c>
      <c r="I554" s="88">
        <v>0</v>
      </c>
      <c r="J554" s="88">
        <v>0</v>
      </c>
      <c r="K554" s="88">
        <v>0</v>
      </c>
      <c r="L554" s="63"/>
    </row>
    <row r="555" spans="1:12" ht="32.25" customHeight="1" x14ac:dyDescent="0.2">
      <c r="A555" s="123"/>
      <c r="B555" s="92" t="s">
        <v>14</v>
      </c>
      <c r="C555" s="124"/>
      <c r="D555" s="62">
        <f>SUM(E555:I555)</f>
        <v>0</v>
      </c>
      <c r="E555" s="57">
        <v>0</v>
      </c>
      <c r="F555" s="57">
        <v>0</v>
      </c>
      <c r="G555" s="88">
        <v>0</v>
      </c>
      <c r="H555" s="88">
        <v>0</v>
      </c>
      <c r="I555" s="88">
        <v>0</v>
      </c>
      <c r="J555" s="88">
        <v>0</v>
      </c>
      <c r="K555" s="88">
        <v>0</v>
      </c>
      <c r="L555" s="63"/>
    </row>
    <row r="556" spans="1:12" ht="32.25" customHeight="1" x14ac:dyDescent="0.2">
      <c r="A556" s="123"/>
      <c r="B556" s="92" t="s">
        <v>20</v>
      </c>
      <c r="C556" s="124"/>
      <c r="D556" s="62">
        <f>SUM(E556:I556)</f>
        <v>0</v>
      </c>
      <c r="E556" s="57">
        <v>0</v>
      </c>
      <c r="F556" s="57">
        <v>0</v>
      </c>
      <c r="G556" s="88">
        <v>0</v>
      </c>
      <c r="H556" s="88">
        <v>0</v>
      </c>
      <c r="I556" s="88">
        <v>0</v>
      </c>
      <c r="J556" s="88">
        <v>0</v>
      </c>
      <c r="K556" s="88">
        <v>0</v>
      </c>
      <c r="L556" s="63"/>
    </row>
    <row r="557" spans="1:12" ht="32.25" customHeight="1" x14ac:dyDescent="0.2">
      <c r="A557" s="123" t="s">
        <v>428</v>
      </c>
      <c r="B557" s="92" t="s">
        <v>2</v>
      </c>
      <c r="C557" s="124" t="s">
        <v>68</v>
      </c>
      <c r="D557" s="62">
        <f>SUM(E557:I557)</f>
        <v>0</v>
      </c>
      <c r="E557" s="56">
        <f t="shared" ref="E557:K557" si="129">SUM(E558:E561)</f>
        <v>0</v>
      </c>
      <c r="F557" s="56">
        <f t="shared" si="129"/>
        <v>0</v>
      </c>
      <c r="G557" s="62">
        <f t="shared" si="129"/>
        <v>0</v>
      </c>
      <c r="H557" s="62">
        <f t="shared" si="129"/>
        <v>0</v>
      </c>
      <c r="I557" s="62">
        <f t="shared" si="129"/>
        <v>0</v>
      </c>
      <c r="J557" s="62">
        <f t="shared" si="129"/>
        <v>0</v>
      </c>
      <c r="K557" s="62">
        <f t="shared" si="129"/>
        <v>0</v>
      </c>
      <c r="L557" s="63"/>
    </row>
    <row r="558" spans="1:12" ht="32.25" customHeight="1" x14ac:dyDescent="0.2">
      <c r="A558" s="123"/>
      <c r="B558" s="92" t="s">
        <v>1</v>
      </c>
      <c r="C558" s="124"/>
      <c r="D558" s="62">
        <v>0</v>
      </c>
      <c r="E558" s="62">
        <v>0</v>
      </c>
      <c r="F558" s="57">
        <v>0</v>
      </c>
      <c r="G558" s="88">
        <v>0</v>
      </c>
      <c r="H558" s="88">
        <v>0</v>
      </c>
      <c r="I558" s="88">
        <v>0</v>
      </c>
      <c r="J558" s="88">
        <v>0</v>
      </c>
      <c r="K558" s="88">
        <v>0</v>
      </c>
      <c r="L558" s="63"/>
    </row>
    <row r="559" spans="1:12" ht="32.25" customHeight="1" x14ac:dyDescent="0.2">
      <c r="A559" s="123"/>
      <c r="B559" s="92" t="s">
        <v>6</v>
      </c>
      <c r="C559" s="124"/>
      <c r="D559" s="62">
        <f>SUM(E559:I559)</f>
        <v>0</v>
      </c>
      <c r="E559" s="57">
        <v>0</v>
      </c>
      <c r="F559" s="57">
        <v>0</v>
      </c>
      <c r="G559" s="88">
        <v>0</v>
      </c>
      <c r="H559" s="88">
        <v>0</v>
      </c>
      <c r="I559" s="88">
        <v>0</v>
      </c>
      <c r="J559" s="88">
        <v>0</v>
      </c>
      <c r="K559" s="88">
        <v>0</v>
      </c>
      <c r="L559" s="63"/>
    </row>
    <row r="560" spans="1:12" ht="32.25" customHeight="1" x14ac:dyDescent="0.2">
      <c r="A560" s="123"/>
      <c r="B560" s="92" t="s">
        <v>14</v>
      </c>
      <c r="C560" s="124"/>
      <c r="D560" s="62">
        <f>SUM(E560:I560)</f>
        <v>0</v>
      </c>
      <c r="E560" s="57">
        <v>0</v>
      </c>
      <c r="F560" s="57">
        <v>0</v>
      </c>
      <c r="G560" s="88">
        <v>0</v>
      </c>
      <c r="H560" s="88">
        <v>0</v>
      </c>
      <c r="I560" s="88">
        <v>0</v>
      </c>
      <c r="J560" s="88">
        <v>0</v>
      </c>
      <c r="K560" s="88">
        <v>0</v>
      </c>
      <c r="L560" s="63"/>
    </row>
    <row r="561" spans="1:12" ht="32.25" customHeight="1" x14ac:dyDescent="0.2">
      <c r="A561" s="123"/>
      <c r="B561" s="92" t="s">
        <v>20</v>
      </c>
      <c r="C561" s="124"/>
      <c r="D561" s="62">
        <f>SUM(E561:I561)</f>
        <v>0</v>
      </c>
      <c r="E561" s="57">
        <v>0</v>
      </c>
      <c r="F561" s="57">
        <v>0</v>
      </c>
      <c r="G561" s="88">
        <v>0</v>
      </c>
      <c r="H561" s="88">
        <v>0</v>
      </c>
      <c r="I561" s="88">
        <v>0</v>
      </c>
      <c r="J561" s="88">
        <v>0</v>
      </c>
      <c r="K561" s="88">
        <v>0</v>
      </c>
      <c r="L561" s="63"/>
    </row>
    <row r="562" spans="1:12" ht="32.25" customHeight="1" x14ac:dyDescent="0.2">
      <c r="A562" s="123" t="s">
        <v>429</v>
      </c>
      <c r="B562" s="92" t="s">
        <v>2</v>
      </c>
      <c r="C562" s="124" t="s">
        <v>68</v>
      </c>
      <c r="D562" s="62">
        <f>SUM(E562:I562)</f>
        <v>0</v>
      </c>
      <c r="E562" s="56">
        <f t="shared" ref="E562:K562" si="130">SUM(E563:E566)</f>
        <v>0</v>
      </c>
      <c r="F562" s="56">
        <f t="shared" si="130"/>
        <v>0</v>
      </c>
      <c r="G562" s="62">
        <f t="shared" si="130"/>
        <v>0</v>
      </c>
      <c r="H562" s="62">
        <f t="shared" si="130"/>
        <v>0</v>
      </c>
      <c r="I562" s="62">
        <f t="shared" si="130"/>
        <v>0</v>
      </c>
      <c r="J562" s="62">
        <f t="shared" si="130"/>
        <v>0</v>
      </c>
      <c r="K562" s="62">
        <f t="shared" si="130"/>
        <v>0</v>
      </c>
      <c r="L562" s="63"/>
    </row>
    <row r="563" spans="1:12" ht="32.25" customHeight="1" x14ac:dyDescent="0.2">
      <c r="A563" s="123"/>
      <c r="B563" s="92" t="s">
        <v>1</v>
      </c>
      <c r="C563" s="124"/>
      <c r="D563" s="62">
        <v>0</v>
      </c>
      <c r="E563" s="62">
        <v>0</v>
      </c>
      <c r="F563" s="57">
        <v>0</v>
      </c>
      <c r="G563" s="88">
        <v>0</v>
      </c>
      <c r="H563" s="88">
        <v>0</v>
      </c>
      <c r="I563" s="88">
        <v>0</v>
      </c>
      <c r="J563" s="88">
        <v>0</v>
      </c>
      <c r="K563" s="88">
        <v>0</v>
      </c>
      <c r="L563" s="63"/>
    </row>
    <row r="564" spans="1:12" ht="32.25" customHeight="1" x14ac:dyDescent="0.2">
      <c r="A564" s="123"/>
      <c r="B564" s="92" t="s">
        <v>6</v>
      </c>
      <c r="C564" s="124"/>
      <c r="D564" s="62">
        <f>SUM(E564:I564)</f>
        <v>0</v>
      </c>
      <c r="E564" s="57">
        <v>0</v>
      </c>
      <c r="F564" s="57">
        <v>0</v>
      </c>
      <c r="G564" s="88">
        <v>0</v>
      </c>
      <c r="H564" s="88">
        <v>0</v>
      </c>
      <c r="I564" s="88">
        <v>0</v>
      </c>
      <c r="J564" s="88">
        <v>0</v>
      </c>
      <c r="K564" s="88">
        <v>0</v>
      </c>
      <c r="L564" s="63"/>
    </row>
    <row r="565" spans="1:12" ht="32.25" customHeight="1" x14ac:dyDescent="0.2">
      <c r="A565" s="123"/>
      <c r="B565" s="92" t="s">
        <v>14</v>
      </c>
      <c r="C565" s="124"/>
      <c r="D565" s="62">
        <f>SUM(E565:I565)</f>
        <v>0</v>
      </c>
      <c r="E565" s="57">
        <v>0</v>
      </c>
      <c r="F565" s="57">
        <v>0</v>
      </c>
      <c r="G565" s="88">
        <v>0</v>
      </c>
      <c r="H565" s="88">
        <v>0</v>
      </c>
      <c r="I565" s="88">
        <v>0</v>
      </c>
      <c r="J565" s="88">
        <v>0</v>
      </c>
      <c r="K565" s="88">
        <v>0</v>
      </c>
      <c r="L565" s="63"/>
    </row>
    <row r="566" spans="1:12" ht="32.25" customHeight="1" x14ac:dyDescent="0.2">
      <c r="A566" s="123"/>
      <c r="B566" s="92" t="s">
        <v>20</v>
      </c>
      <c r="C566" s="124"/>
      <c r="D566" s="62">
        <f>SUM(E566:I566)</f>
        <v>0</v>
      </c>
      <c r="E566" s="57">
        <v>0</v>
      </c>
      <c r="F566" s="57">
        <v>0</v>
      </c>
      <c r="G566" s="88">
        <v>0</v>
      </c>
      <c r="H566" s="88">
        <v>0</v>
      </c>
      <c r="I566" s="88">
        <v>0</v>
      </c>
      <c r="J566" s="88">
        <v>0</v>
      </c>
      <c r="K566" s="88">
        <v>0</v>
      </c>
      <c r="L566" s="63"/>
    </row>
    <row r="567" spans="1:12" ht="32.25" customHeight="1" x14ac:dyDescent="0.2">
      <c r="A567" s="123" t="s">
        <v>430</v>
      </c>
      <c r="B567" s="92" t="s">
        <v>2</v>
      </c>
      <c r="C567" s="124" t="s">
        <v>68</v>
      </c>
      <c r="D567" s="62">
        <f>SUM(E567:I567)</f>
        <v>0</v>
      </c>
      <c r="E567" s="56">
        <f t="shared" ref="E567:K567" si="131">SUM(E568:E571)</f>
        <v>0</v>
      </c>
      <c r="F567" s="56">
        <f t="shared" si="131"/>
        <v>0</v>
      </c>
      <c r="G567" s="62">
        <f t="shared" si="131"/>
        <v>0</v>
      </c>
      <c r="H567" s="62">
        <f t="shared" si="131"/>
        <v>0</v>
      </c>
      <c r="I567" s="62">
        <f t="shared" si="131"/>
        <v>0</v>
      </c>
      <c r="J567" s="62">
        <f t="shared" si="131"/>
        <v>0</v>
      </c>
      <c r="K567" s="62">
        <f t="shared" si="131"/>
        <v>0</v>
      </c>
      <c r="L567" s="63"/>
    </row>
    <row r="568" spans="1:12" ht="32.25" customHeight="1" x14ac:dyDescent="0.2">
      <c r="A568" s="123"/>
      <c r="B568" s="92" t="s">
        <v>1</v>
      </c>
      <c r="C568" s="124"/>
      <c r="D568" s="62">
        <v>0</v>
      </c>
      <c r="E568" s="62">
        <v>0</v>
      </c>
      <c r="F568" s="57">
        <v>0</v>
      </c>
      <c r="G568" s="88">
        <v>0</v>
      </c>
      <c r="H568" s="88">
        <v>0</v>
      </c>
      <c r="I568" s="88">
        <v>0</v>
      </c>
      <c r="J568" s="88">
        <v>0</v>
      </c>
      <c r="K568" s="88">
        <v>0</v>
      </c>
      <c r="L568" s="63"/>
    </row>
    <row r="569" spans="1:12" ht="32.25" customHeight="1" x14ac:dyDescent="0.2">
      <c r="A569" s="123"/>
      <c r="B569" s="92" t="s">
        <v>6</v>
      </c>
      <c r="C569" s="124"/>
      <c r="D569" s="62">
        <f>SUM(E569:I569)</f>
        <v>0</v>
      </c>
      <c r="E569" s="57">
        <v>0</v>
      </c>
      <c r="F569" s="57">
        <v>0</v>
      </c>
      <c r="G569" s="88">
        <v>0</v>
      </c>
      <c r="H569" s="88">
        <v>0</v>
      </c>
      <c r="I569" s="88">
        <v>0</v>
      </c>
      <c r="J569" s="88">
        <v>0</v>
      </c>
      <c r="K569" s="88">
        <v>0</v>
      </c>
      <c r="L569" s="63"/>
    </row>
    <row r="570" spans="1:12" ht="32.25" customHeight="1" x14ac:dyDescent="0.2">
      <c r="A570" s="123"/>
      <c r="B570" s="92" t="s">
        <v>14</v>
      </c>
      <c r="C570" s="124"/>
      <c r="D570" s="62">
        <f>SUM(E570:I570)</f>
        <v>0</v>
      </c>
      <c r="E570" s="57">
        <v>0</v>
      </c>
      <c r="F570" s="57">
        <v>0</v>
      </c>
      <c r="G570" s="88">
        <v>0</v>
      </c>
      <c r="H570" s="88">
        <v>0</v>
      </c>
      <c r="I570" s="88">
        <v>0</v>
      </c>
      <c r="J570" s="88">
        <v>0</v>
      </c>
      <c r="K570" s="88">
        <v>0</v>
      </c>
      <c r="L570" s="63"/>
    </row>
    <row r="571" spans="1:12" ht="32.25" customHeight="1" x14ac:dyDescent="0.2">
      <c r="A571" s="123"/>
      <c r="B571" s="92" t="s">
        <v>20</v>
      </c>
      <c r="C571" s="124"/>
      <c r="D571" s="62">
        <f>SUM(E571:I571)</f>
        <v>0</v>
      </c>
      <c r="E571" s="57">
        <v>0</v>
      </c>
      <c r="F571" s="57">
        <v>0</v>
      </c>
      <c r="G571" s="88">
        <v>0</v>
      </c>
      <c r="H571" s="88">
        <v>0</v>
      </c>
      <c r="I571" s="88">
        <v>0</v>
      </c>
      <c r="J571" s="88">
        <v>0</v>
      </c>
      <c r="K571" s="88">
        <v>0</v>
      </c>
      <c r="L571" s="63"/>
    </row>
    <row r="572" spans="1:12" ht="32.25" customHeight="1" x14ac:dyDescent="0.2">
      <c r="A572" s="123" t="s">
        <v>431</v>
      </c>
      <c r="B572" s="92" t="s">
        <v>2</v>
      </c>
      <c r="C572" s="124" t="s">
        <v>68</v>
      </c>
      <c r="D572" s="62">
        <f>SUM(E572:I572)</f>
        <v>0</v>
      </c>
      <c r="E572" s="56">
        <f t="shared" ref="E572:K572" si="132">SUM(E573:E576)</f>
        <v>0</v>
      </c>
      <c r="F572" s="56">
        <f t="shared" si="132"/>
        <v>0</v>
      </c>
      <c r="G572" s="62">
        <f t="shared" si="132"/>
        <v>0</v>
      </c>
      <c r="H572" s="62">
        <f t="shared" si="132"/>
        <v>0</v>
      </c>
      <c r="I572" s="62">
        <f t="shared" si="132"/>
        <v>0</v>
      </c>
      <c r="J572" s="62">
        <f t="shared" si="132"/>
        <v>0</v>
      </c>
      <c r="K572" s="62">
        <f t="shared" si="132"/>
        <v>0</v>
      </c>
      <c r="L572" s="63"/>
    </row>
    <row r="573" spans="1:12" ht="32.25" customHeight="1" x14ac:dyDescent="0.2">
      <c r="A573" s="123"/>
      <c r="B573" s="92" t="s">
        <v>1</v>
      </c>
      <c r="C573" s="124"/>
      <c r="D573" s="62">
        <v>0</v>
      </c>
      <c r="E573" s="62">
        <v>0</v>
      </c>
      <c r="F573" s="57">
        <v>0</v>
      </c>
      <c r="G573" s="88">
        <v>0</v>
      </c>
      <c r="H573" s="88">
        <v>0</v>
      </c>
      <c r="I573" s="88">
        <v>0</v>
      </c>
      <c r="J573" s="88">
        <v>0</v>
      </c>
      <c r="K573" s="88">
        <v>0</v>
      </c>
      <c r="L573" s="63"/>
    </row>
    <row r="574" spans="1:12" ht="32.25" customHeight="1" x14ac:dyDescent="0.2">
      <c r="A574" s="123"/>
      <c r="B574" s="92" t="s">
        <v>6</v>
      </c>
      <c r="C574" s="124"/>
      <c r="D574" s="62">
        <f>SUM(E574:I574)</f>
        <v>0</v>
      </c>
      <c r="E574" s="57">
        <v>0</v>
      </c>
      <c r="F574" s="57">
        <v>0</v>
      </c>
      <c r="G574" s="88">
        <v>0</v>
      </c>
      <c r="H574" s="88">
        <v>0</v>
      </c>
      <c r="I574" s="88">
        <v>0</v>
      </c>
      <c r="J574" s="88">
        <v>0</v>
      </c>
      <c r="K574" s="88">
        <v>0</v>
      </c>
      <c r="L574" s="63"/>
    </row>
    <row r="575" spans="1:12" ht="32.25" customHeight="1" x14ac:dyDescent="0.2">
      <c r="A575" s="123"/>
      <c r="B575" s="92" t="s">
        <v>14</v>
      </c>
      <c r="C575" s="124"/>
      <c r="D575" s="62">
        <f>SUM(E575:I575)</f>
        <v>0</v>
      </c>
      <c r="E575" s="57">
        <v>0</v>
      </c>
      <c r="F575" s="57">
        <v>0</v>
      </c>
      <c r="G575" s="88">
        <v>0</v>
      </c>
      <c r="H575" s="88">
        <v>0</v>
      </c>
      <c r="I575" s="88">
        <v>0</v>
      </c>
      <c r="J575" s="88">
        <v>0</v>
      </c>
      <c r="K575" s="88">
        <v>0</v>
      </c>
      <c r="L575" s="63"/>
    </row>
    <row r="576" spans="1:12" ht="32.25" customHeight="1" x14ac:dyDescent="0.2">
      <c r="A576" s="123"/>
      <c r="B576" s="92" t="s">
        <v>20</v>
      </c>
      <c r="C576" s="124"/>
      <c r="D576" s="62">
        <f>SUM(E576:I576)</f>
        <v>0</v>
      </c>
      <c r="E576" s="57">
        <v>0</v>
      </c>
      <c r="F576" s="57">
        <v>0</v>
      </c>
      <c r="G576" s="88">
        <v>0</v>
      </c>
      <c r="H576" s="88">
        <v>0</v>
      </c>
      <c r="I576" s="88">
        <v>0</v>
      </c>
      <c r="J576" s="88">
        <v>0</v>
      </c>
      <c r="K576" s="88">
        <v>0</v>
      </c>
      <c r="L576" s="63"/>
    </row>
    <row r="577" spans="1:12" ht="32.25" customHeight="1" x14ac:dyDescent="0.2">
      <c r="A577" s="123" t="s">
        <v>432</v>
      </c>
      <c r="B577" s="92" t="s">
        <v>2</v>
      </c>
      <c r="C577" s="124" t="s">
        <v>68</v>
      </c>
      <c r="D577" s="62">
        <f>SUM(E577:I577)</f>
        <v>0</v>
      </c>
      <c r="E577" s="56">
        <f t="shared" ref="E577:K577" si="133">SUM(E578:E581)</f>
        <v>0</v>
      </c>
      <c r="F577" s="56">
        <f t="shared" si="133"/>
        <v>0</v>
      </c>
      <c r="G577" s="62">
        <f t="shared" si="133"/>
        <v>0</v>
      </c>
      <c r="H577" s="62">
        <f t="shared" si="133"/>
        <v>0</v>
      </c>
      <c r="I577" s="62">
        <f t="shared" si="133"/>
        <v>0</v>
      </c>
      <c r="J577" s="62">
        <f t="shared" si="133"/>
        <v>0</v>
      </c>
      <c r="K577" s="62">
        <f t="shared" si="133"/>
        <v>0</v>
      </c>
      <c r="L577" s="63"/>
    </row>
    <row r="578" spans="1:12" ht="32.25" customHeight="1" x14ac:dyDescent="0.2">
      <c r="A578" s="123"/>
      <c r="B578" s="92" t="s">
        <v>1</v>
      </c>
      <c r="C578" s="124"/>
      <c r="D578" s="62">
        <v>0</v>
      </c>
      <c r="E578" s="62">
        <v>0</v>
      </c>
      <c r="F578" s="57">
        <v>0</v>
      </c>
      <c r="G578" s="88">
        <v>0</v>
      </c>
      <c r="H578" s="88">
        <v>0</v>
      </c>
      <c r="I578" s="88">
        <v>0</v>
      </c>
      <c r="J578" s="88">
        <v>0</v>
      </c>
      <c r="K578" s="88">
        <v>0</v>
      </c>
      <c r="L578" s="63"/>
    </row>
    <row r="579" spans="1:12" ht="32.25" customHeight="1" x14ac:dyDescent="0.2">
      <c r="A579" s="123"/>
      <c r="B579" s="92" t="s">
        <v>6</v>
      </c>
      <c r="C579" s="124"/>
      <c r="D579" s="62">
        <f>SUM(E579:I579)</f>
        <v>0</v>
      </c>
      <c r="E579" s="57">
        <v>0</v>
      </c>
      <c r="F579" s="57">
        <v>0</v>
      </c>
      <c r="G579" s="88">
        <v>0</v>
      </c>
      <c r="H579" s="88">
        <v>0</v>
      </c>
      <c r="I579" s="88">
        <v>0</v>
      </c>
      <c r="J579" s="88">
        <v>0</v>
      </c>
      <c r="K579" s="88">
        <v>0</v>
      </c>
      <c r="L579" s="63"/>
    </row>
    <row r="580" spans="1:12" ht="32.25" customHeight="1" x14ac:dyDescent="0.2">
      <c r="A580" s="123"/>
      <c r="B580" s="92" t="s">
        <v>14</v>
      </c>
      <c r="C580" s="124"/>
      <c r="D580" s="62">
        <f>SUM(E580:I580)</f>
        <v>0</v>
      </c>
      <c r="E580" s="57">
        <v>0</v>
      </c>
      <c r="F580" s="57">
        <v>0</v>
      </c>
      <c r="G580" s="88">
        <v>0</v>
      </c>
      <c r="H580" s="88">
        <v>0</v>
      </c>
      <c r="I580" s="88">
        <v>0</v>
      </c>
      <c r="J580" s="88">
        <v>0</v>
      </c>
      <c r="K580" s="88">
        <v>0</v>
      </c>
      <c r="L580" s="63"/>
    </row>
    <row r="581" spans="1:12" ht="32.25" customHeight="1" x14ac:dyDescent="0.2">
      <c r="A581" s="123"/>
      <c r="B581" s="92" t="s">
        <v>20</v>
      </c>
      <c r="C581" s="124"/>
      <c r="D581" s="62">
        <f>SUM(E581:I581)</f>
        <v>0</v>
      </c>
      <c r="E581" s="57">
        <v>0</v>
      </c>
      <c r="F581" s="57">
        <v>0</v>
      </c>
      <c r="G581" s="88">
        <v>0</v>
      </c>
      <c r="H581" s="88">
        <v>0</v>
      </c>
      <c r="I581" s="88">
        <v>0</v>
      </c>
      <c r="J581" s="88">
        <v>0</v>
      </c>
      <c r="K581" s="88">
        <v>0</v>
      </c>
      <c r="L581" s="63"/>
    </row>
    <row r="582" spans="1:12" ht="32.25" customHeight="1" x14ac:dyDescent="0.2">
      <c r="A582" s="123" t="s">
        <v>433</v>
      </c>
      <c r="B582" s="92" t="s">
        <v>2</v>
      </c>
      <c r="C582" s="124" t="s">
        <v>68</v>
      </c>
      <c r="D582" s="62">
        <f>SUM(E582:I582)</f>
        <v>0</v>
      </c>
      <c r="E582" s="56">
        <f t="shared" ref="E582:K582" si="134">SUM(E583:E586)</f>
        <v>0</v>
      </c>
      <c r="F582" s="56">
        <f t="shared" si="134"/>
        <v>0</v>
      </c>
      <c r="G582" s="62">
        <f t="shared" si="134"/>
        <v>0</v>
      </c>
      <c r="H582" s="62">
        <f t="shared" si="134"/>
        <v>0</v>
      </c>
      <c r="I582" s="62">
        <f t="shared" si="134"/>
        <v>0</v>
      </c>
      <c r="J582" s="62">
        <f t="shared" si="134"/>
        <v>0</v>
      </c>
      <c r="K582" s="62">
        <f t="shared" si="134"/>
        <v>0</v>
      </c>
      <c r="L582" s="63"/>
    </row>
    <row r="583" spans="1:12" ht="32.25" customHeight="1" x14ac:dyDescent="0.2">
      <c r="A583" s="123"/>
      <c r="B583" s="92" t="s">
        <v>1</v>
      </c>
      <c r="C583" s="124"/>
      <c r="D583" s="62">
        <v>0</v>
      </c>
      <c r="E583" s="62">
        <v>0</v>
      </c>
      <c r="F583" s="57">
        <v>0</v>
      </c>
      <c r="G583" s="88">
        <v>0</v>
      </c>
      <c r="H583" s="88">
        <v>0</v>
      </c>
      <c r="I583" s="88">
        <v>0</v>
      </c>
      <c r="J583" s="88">
        <v>0</v>
      </c>
      <c r="K583" s="88">
        <v>0</v>
      </c>
      <c r="L583" s="63"/>
    </row>
    <row r="584" spans="1:12" ht="32.25" customHeight="1" x14ac:dyDescent="0.2">
      <c r="A584" s="123"/>
      <c r="B584" s="92" t="s">
        <v>6</v>
      </c>
      <c r="C584" s="124"/>
      <c r="D584" s="62">
        <f>SUM(E584:I584)</f>
        <v>0</v>
      </c>
      <c r="E584" s="57">
        <v>0</v>
      </c>
      <c r="F584" s="57">
        <v>0</v>
      </c>
      <c r="G584" s="88">
        <v>0</v>
      </c>
      <c r="H584" s="88">
        <v>0</v>
      </c>
      <c r="I584" s="88">
        <v>0</v>
      </c>
      <c r="J584" s="88">
        <v>0</v>
      </c>
      <c r="K584" s="88">
        <v>0</v>
      </c>
      <c r="L584" s="63"/>
    </row>
    <row r="585" spans="1:12" ht="32.25" customHeight="1" x14ac:dyDescent="0.2">
      <c r="A585" s="123"/>
      <c r="B585" s="92" t="s">
        <v>14</v>
      </c>
      <c r="C585" s="124"/>
      <c r="D585" s="62">
        <f>SUM(E585:I585)</f>
        <v>0</v>
      </c>
      <c r="E585" s="57">
        <v>0</v>
      </c>
      <c r="F585" s="57">
        <v>0</v>
      </c>
      <c r="G585" s="88">
        <v>0</v>
      </c>
      <c r="H585" s="88">
        <v>0</v>
      </c>
      <c r="I585" s="88">
        <v>0</v>
      </c>
      <c r="J585" s="88">
        <v>0</v>
      </c>
      <c r="K585" s="88">
        <v>0</v>
      </c>
      <c r="L585" s="63"/>
    </row>
    <row r="586" spans="1:12" ht="32.25" customHeight="1" x14ac:dyDescent="0.2">
      <c r="A586" s="123"/>
      <c r="B586" s="92" t="s">
        <v>20</v>
      </c>
      <c r="C586" s="124"/>
      <c r="D586" s="62">
        <f>SUM(E586:I586)</f>
        <v>0</v>
      </c>
      <c r="E586" s="57">
        <v>0</v>
      </c>
      <c r="F586" s="57">
        <v>0</v>
      </c>
      <c r="G586" s="88">
        <v>0</v>
      </c>
      <c r="H586" s="88">
        <v>0</v>
      </c>
      <c r="I586" s="88">
        <v>0</v>
      </c>
      <c r="J586" s="88">
        <v>0</v>
      </c>
      <c r="K586" s="88">
        <v>0</v>
      </c>
      <c r="L586" s="63"/>
    </row>
    <row r="587" spans="1:12" ht="32.25" customHeight="1" x14ac:dyDescent="0.2">
      <c r="A587" s="123" t="s">
        <v>434</v>
      </c>
      <c r="B587" s="92" t="s">
        <v>2</v>
      </c>
      <c r="C587" s="124" t="s">
        <v>68</v>
      </c>
      <c r="D587" s="62">
        <f>SUM(E587:I587)</f>
        <v>0</v>
      </c>
      <c r="E587" s="56">
        <f t="shared" ref="E587:K587" si="135">SUM(E588:E591)</f>
        <v>0</v>
      </c>
      <c r="F587" s="56">
        <f t="shared" si="135"/>
        <v>0</v>
      </c>
      <c r="G587" s="62">
        <f t="shared" si="135"/>
        <v>0</v>
      </c>
      <c r="H587" s="62">
        <f t="shared" si="135"/>
        <v>0</v>
      </c>
      <c r="I587" s="62">
        <f t="shared" si="135"/>
        <v>0</v>
      </c>
      <c r="J587" s="62">
        <f t="shared" si="135"/>
        <v>0</v>
      </c>
      <c r="K587" s="62">
        <f t="shared" si="135"/>
        <v>0</v>
      </c>
      <c r="L587" s="63"/>
    </row>
    <row r="588" spans="1:12" ht="32.25" customHeight="1" x14ac:dyDescent="0.2">
      <c r="A588" s="123"/>
      <c r="B588" s="92" t="s">
        <v>1</v>
      </c>
      <c r="C588" s="124"/>
      <c r="D588" s="62">
        <v>0</v>
      </c>
      <c r="E588" s="62">
        <v>0</v>
      </c>
      <c r="F588" s="57">
        <v>0</v>
      </c>
      <c r="G588" s="88">
        <v>0</v>
      </c>
      <c r="H588" s="88">
        <v>0</v>
      </c>
      <c r="I588" s="88">
        <v>0</v>
      </c>
      <c r="J588" s="88">
        <v>0</v>
      </c>
      <c r="K588" s="88">
        <v>0</v>
      </c>
      <c r="L588" s="63"/>
    </row>
    <row r="589" spans="1:12" ht="32.25" customHeight="1" x14ac:dyDescent="0.2">
      <c r="A589" s="123"/>
      <c r="B589" s="92" t="s">
        <v>6</v>
      </c>
      <c r="C589" s="124"/>
      <c r="D589" s="62">
        <f>SUM(E589:I589)</f>
        <v>0</v>
      </c>
      <c r="E589" s="57">
        <v>0</v>
      </c>
      <c r="F589" s="57">
        <v>0</v>
      </c>
      <c r="G589" s="88">
        <v>0</v>
      </c>
      <c r="H589" s="88">
        <v>0</v>
      </c>
      <c r="I589" s="88">
        <v>0</v>
      </c>
      <c r="J589" s="88">
        <v>0</v>
      </c>
      <c r="K589" s="88">
        <v>0</v>
      </c>
      <c r="L589" s="63"/>
    </row>
    <row r="590" spans="1:12" ht="32.25" customHeight="1" x14ac:dyDescent="0.2">
      <c r="A590" s="123"/>
      <c r="B590" s="92" t="s">
        <v>14</v>
      </c>
      <c r="C590" s="124"/>
      <c r="D590" s="62">
        <f>SUM(E590:I590)</f>
        <v>0</v>
      </c>
      <c r="E590" s="57">
        <v>0</v>
      </c>
      <c r="F590" s="57">
        <v>0</v>
      </c>
      <c r="G590" s="88">
        <v>0</v>
      </c>
      <c r="H590" s="88">
        <v>0</v>
      </c>
      <c r="I590" s="88">
        <v>0</v>
      </c>
      <c r="J590" s="88">
        <v>0</v>
      </c>
      <c r="K590" s="88">
        <v>0</v>
      </c>
      <c r="L590" s="63"/>
    </row>
    <row r="591" spans="1:12" ht="32.25" customHeight="1" x14ac:dyDescent="0.2">
      <c r="A591" s="123"/>
      <c r="B591" s="92" t="s">
        <v>20</v>
      </c>
      <c r="C591" s="124"/>
      <c r="D591" s="62">
        <f>SUM(E591:I591)</f>
        <v>0</v>
      </c>
      <c r="E591" s="57">
        <v>0</v>
      </c>
      <c r="F591" s="57">
        <v>0</v>
      </c>
      <c r="G591" s="88">
        <v>0</v>
      </c>
      <c r="H591" s="88">
        <v>0</v>
      </c>
      <c r="I591" s="88">
        <v>0</v>
      </c>
      <c r="J591" s="88">
        <v>0</v>
      </c>
      <c r="K591" s="88">
        <v>0</v>
      </c>
      <c r="L591" s="63"/>
    </row>
    <row r="592" spans="1:12" ht="32.25" customHeight="1" x14ac:dyDescent="0.2">
      <c r="A592" s="123" t="s">
        <v>435</v>
      </c>
      <c r="B592" s="92" t="s">
        <v>2</v>
      </c>
      <c r="C592" s="124" t="s">
        <v>68</v>
      </c>
      <c r="D592" s="62">
        <f>SUM(E592:I592)</f>
        <v>0</v>
      </c>
      <c r="E592" s="56">
        <f t="shared" ref="E592:K592" si="136">SUM(E593:E596)</f>
        <v>0</v>
      </c>
      <c r="F592" s="56">
        <f t="shared" ref="F592" si="137">SUM(F593:F596)</f>
        <v>0</v>
      </c>
      <c r="G592" s="62">
        <f t="shared" si="136"/>
        <v>0</v>
      </c>
      <c r="H592" s="62">
        <f t="shared" si="136"/>
        <v>0</v>
      </c>
      <c r="I592" s="62">
        <f t="shared" si="136"/>
        <v>0</v>
      </c>
      <c r="J592" s="62">
        <f t="shared" si="136"/>
        <v>0</v>
      </c>
      <c r="K592" s="62">
        <f t="shared" si="136"/>
        <v>0</v>
      </c>
      <c r="L592" s="63"/>
    </row>
    <row r="593" spans="1:12" ht="32.25" customHeight="1" x14ac:dyDescent="0.2">
      <c r="A593" s="123"/>
      <c r="B593" s="92" t="s">
        <v>1</v>
      </c>
      <c r="C593" s="124"/>
      <c r="D593" s="62">
        <v>0</v>
      </c>
      <c r="E593" s="62">
        <v>0</v>
      </c>
      <c r="F593" s="57">
        <v>0</v>
      </c>
      <c r="G593" s="88">
        <v>0</v>
      </c>
      <c r="H593" s="88">
        <v>0</v>
      </c>
      <c r="I593" s="88">
        <v>0</v>
      </c>
      <c r="J593" s="88">
        <v>0</v>
      </c>
      <c r="K593" s="88">
        <v>0</v>
      </c>
      <c r="L593" s="63"/>
    </row>
    <row r="594" spans="1:12" ht="32.25" customHeight="1" x14ac:dyDescent="0.2">
      <c r="A594" s="123"/>
      <c r="B594" s="92" t="s">
        <v>6</v>
      </c>
      <c r="C594" s="124"/>
      <c r="D594" s="62">
        <f>SUM(E594:I594)</f>
        <v>0</v>
      </c>
      <c r="E594" s="57">
        <v>0</v>
      </c>
      <c r="F594" s="57">
        <v>0</v>
      </c>
      <c r="G594" s="88">
        <v>0</v>
      </c>
      <c r="H594" s="88">
        <v>0</v>
      </c>
      <c r="I594" s="88">
        <v>0</v>
      </c>
      <c r="J594" s="88">
        <v>0</v>
      </c>
      <c r="K594" s="88">
        <v>0</v>
      </c>
      <c r="L594" s="63"/>
    </row>
    <row r="595" spans="1:12" ht="32.25" customHeight="1" x14ac:dyDescent="0.2">
      <c r="A595" s="123"/>
      <c r="B595" s="92" t="s">
        <v>14</v>
      </c>
      <c r="C595" s="124"/>
      <c r="D595" s="62">
        <f>SUM(E595:I595)</f>
        <v>0</v>
      </c>
      <c r="E595" s="57">
        <v>0</v>
      </c>
      <c r="F595" s="57">
        <v>0</v>
      </c>
      <c r="G595" s="88">
        <v>0</v>
      </c>
      <c r="H595" s="88">
        <v>0</v>
      </c>
      <c r="I595" s="88">
        <v>0</v>
      </c>
      <c r="J595" s="88">
        <v>0</v>
      </c>
      <c r="K595" s="88">
        <v>0</v>
      </c>
      <c r="L595" s="63"/>
    </row>
    <row r="596" spans="1:12" ht="32.25" customHeight="1" x14ac:dyDescent="0.2">
      <c r="A596" s="123"/>
      <c r="B596" s="92" t="s">
        <v>20</v>
      </c>
      <c r="C596" s="124"/>
      <c r="D596" s="62">
        <f>SUM(E596:I596)</f>
        <v>0</v>
      </c>
      <c r="E596" s="57">
        <v>0</v>
      </c>
      <c r="F596" s="57">
        <v>0</v>
      </c>
      <c r="G596" s="88">
        <v>0</v>
      </c>
      <c r="H596" s="88">
        <v>0</v>
      </c>
      <c r="I596" s="88">
        <v>0</v>
      </c>
      <c r="J596" s="88">
        <v>0</v>
      </c>
      <c r="K596" s="88">
        <v>0</v>
      </c>
      <c r="L596" s="63"/>
    </row>
    <row r="597" spans="1:12" ht="32.25" customHeight="1" x14ac:dyDescent="0.2">
      <c r="A597" s="123" t="s">
        <v>436</v>
      </c>
      <c r="B597" s="92" t="s">
        <v>2</v>
      </c>
      <c r="C597" s="124" t="s">
        <v>68</v>
      </c>
      <c r="D597" s="62">
        <f>SUM(E597:I597)</f>
        <v>0</v>
      </c>
      <c r="E597" s="56">
        <f t="shared" ref="E597:K597" si="138">SUM(E598:E601)</f>
        <v>0</v>
      </c>
      <c r="F597" s="56">
        <f t="shared" ref="F597" si="139">SUM(F598:F601)</f>
        <v>0</v>
      </c>
      <c r="G597" s="62">
        <f t="shared" si="138"/>
        <v>0</v>
      </c>
      <c r="H597" s="62">
        <f t="shared" si="138"/>
        <v>0</v>
      </c>
      <c r="I597" s="62">
        <f t="shared" si="138"/>
        <v>0</v>
      </c>
      <c r="J597" s="62">
        <f t="shared" si="138"/>
        <v>0</v>
      </c>
      <c r="K597" s="62">
        <f t="shared" si="138"/>
        <v>0</v>
      </c>
      <c r="L597" s="63"/>
    </row>
    <row r="598" spans="1:12" ht="32.25" customHeight="1" x14ac:dyDescent="0.2">
      <c r="A598" s="123"/>
      <c r="B598" s="92" t="s">
        <v>1</v>
      </c>
      <c r="C598" s="124"/>
      <c r="D598" s="62">
        <v>0</v>
      </c>
      <c r="E598" s="62">
        <v>0</v>
      </c>
      <c r="F598" s="57">
        <v>0</v>
      </c>
      <c r="G598" s="88">
        <v>0</v>
      </c>
      <c r="H598" s="88">
        <v>0</v>
      </c>
      <c r="I598" s="88">
        <v>0</v>
      </c>
      <c r="J598" s="88">
        <v>0</v>
      </c>
      <c r="K598" s="88">
        <v>0</v>
      </c>
      <c r="L598" s="63"/>
    </row>
    <row r="599" spans="1:12" ht="32.25" customHeight="1" x14ac:dyDescent="0.2">
      <c r="A599" s="123"/>
      <c r="B599" s="92" t="s">
        <v>6</v>
      </c>
      <c r="C599" s="124"/>
      <c r="D599" s="62">
        <f>SUM(E599:I599)</f>
        <v>0</v>
      </c>
      <c r="E599" s="57">
        <v>0</v>
      </c>
      <c r="F599" s="57">
        <v>0</v>
      </c>
      <c r="G599" s="88">
        <v>0</v>
      </c>
      <c r="H599" s="88">
        <v>0</v>
      </c>
      <c r="I599" s="88">
        <v>0</v>
      </c>
      <c r="J599" s="88">
        <v>0</v>
      </c>
      <c r="K599" s="88">
        <v>0</v>
      </c>
      <c r="L599" s="63"/>
    </row>
    <row r="600" spans="1:12" ht="32.25" customHeight="1" x14ac:dyDescent="0.2">
      <c r="A600" s="123"/>
      <c r="B600" s="92" t="s">
        <v>14</v>
      </c>
      <c r="C600" s="124"/>
      <c r="D600" s="62">
        <f>SUM(E600:I600)</f>
        <v>0</v>
      </c>
      <c r="E600" s="57">
        <v>0</v>
      </c>
      <c r="F600" s="57">
        <v>0</v>
      </c>
      <c r="G600" s="88">
        <v>0</v>
      </c>
      <c r="H600" s="88">
        <v>0</v>
      </c>
      <c r="I600" s="88">
        <v>0</v>
      </c>
      <c r="J600" s="88">
        <v>0</v>
      </c>
      <c r="K600" s="88">
        <v>0</v>
      </c>
      <c r="L600" s="63"/>
    </row>
    <row r="601" spans="1:12" ht="32.25" customHeight="1" x14ac:dyDescent="0.2">
      <c r="A601" s="123"/>
      <c r="B601" s="92" t="s">
        <v>20</v>
      </c>
      <c r="C601" s="124"/>
      <c r="D601" s="62">
        <f>SUM(E601:I601)</f>
        <v>0</v>
      </c>
      <c r="E601" s="57">
        <v>0</v>
      </c>
      <c r="F601" s="57">
        <v>0</v>
      </c>
      <c r="G601" s="88">
        <v>0</v>
      </c>
      <c r="H601" s="88">
        <v>0</v>
      </c>
      <c r="I601" s="88">
        <v>0</v>
      </c>
      <c r="J601" s="88">
        <v>0</v>
      </c>
      <c r="K601" s="88">
        <v>0</v>
      </c>
      <c r="L601" s="63"/>
    </row>
    <row r="602" spans="1:12" ht="32.25" customHeight="1" x14ac:dyDescent="0.2">
      <c r="A602" s="123" t="s">
        <v>437</v>
      </c>
      <c r="B602" s="92" t="s">
        <v>2</v>
      </c>
      <c r="C602" s="124" t="s">
        <v>68</v>
      </c>
      <c r="D602" s="62">
        <f>SUM(E602:I602)</f>
        <v>0</v>
      </c>
      <c r="E602" s="56">
        <f t="shared" ref="E602:K602" si="140">SUM(E603:E606)</f>
        <v>0</v>
      </c>
      <c r="F602" s="56">
        <f t="shared" ref="F602" si="141">SUM(F603:F606)</f>
        <v>0</v>
      </c>
      <c r="G602" s="62">
        <f t="shared" si="140"/>
        <v>0</v>
      </c>
      <c r="H602" s="62">
        <f t="shared" si="140"/>
        <v>0</v>
      </c>
      <c r="I602" s="62">
        <f t="shared" si="140"/>
        <v>0</v>
      </c>
      <c r="J602" s="62">
        <f t="shared" si="140"/>
        <v>0</v>
      </c>
      <c r="K602" s="62">
        <f t="shared" si="140"/>
        <v>0</v>
      </c>
      <c r="L602" s="63"/>
    </row>
    <row r="603" spans="1:12" ht="32.25" customHeight="1" x14ac:dyDescent="0.2">
      <c r="A603" s="123"/>
      <c r="B603" s="92" t="s">
        <v>1</v>
      </c>
      <c r="C603" s="124"/>
      <c r="D603" s="62">
        <v>0</v>
      </c>
      <c r="E603" s="62">
        <v>0</v>
      </c>
      <c r="F603" s="57">
        <v>0</v>
      </c>
      <c r="G603" s="88">
        <v>0</v>
      </c>
      <c r="H603" s="88">
        <v>0</v>
      </c>
      <c r="I603" s="88">
        <v>0</v>
      </c>
      <c r="J603" s="88">
        <v>0</v>
      </c>
      <c r="K603" s="88">
        <v>0</v>
      </c>
      <c r="L603" s="63"/>
    </row>
    <row r="604" spans="1:12" ht="32.25" customHeight="1" x14ac:dyDescent="0.2">
      <c r="A604" s="123"/>
      <c r="B604" s="92" t="s">
        <v>6</v>
      </c>
      <c r="C604" s="124"/>
      <c r="D604" s="62">
        <f>SUM(E604:I604)</f>
        <v>0</v>
      </c>
      <c r="E604" s="57">
        <v>0</v>
      </c>
      <c r="F604" s="57">
        <v>0</v>
      </c>
      <c r="G604" s="88">
        <v>0</v>
      </c>
      <c r="H604" s="88">
        <v>0</v>
      </c>
      <c r="I604" s="88">
        <v>0</v>
      </c>
      <c r="J604" s="88">
        <v>0</v>
      </c>
      <c r="K604" s="88">
        <v>0</v>
      </c>
      <c r="L604" s="63"/>
    </row>
    <row r="605" spans="1:12" ht="32.25" customHeight="1" x14ac:dyDescent="0.2">
      <c r="A605" s="123"/>
      <c r="B605" s="92" t="s">
        <v>14</v>
      </c>
      <c r="C605" s="124"/>
      <c r="D605" s="62">
        <f>SUM(E605:I605)</f>
        <v>0</v>
      </c>
      <c r="E605" s="57">
        <v>0</v>
      </c>
      <c r="F605" s="57">
        <v>0</v>
      </c>
      <c r="G605" s="88">
        <v>0</v>
      </c>
      <c r="H605" s="88">
        <v>0</v>
      </c>
      <c r="I605" s="88">
        <v>0</v>
      </c>
      <c r="J605" s="88">
        <v>0</v>
      </c>
      <c r="K605" s="88">
        <v>0</v>
      </c>
      <c r="L605" s="63"/>
    </row>
    <row r="606" spans="1:12" ht="32.25" customHeight="1" x14ac:dyDescent="0.2">
      <c r="A606" s="123"/>
      <c r="B606" s="92" t="s">
        <v>20</v>
      </c>
      <c r="C606" s="124"/>
      <c r="D606" s="62">
        <f>SUM(E606:I606)</f>
        <v>0</v>
      </c>
      <c r="E606" s="57">
        <v>0</v>
      </c>
      <c r="F606" s="57">
        <v>0</v>
      </c>
      <c r="G606" s="88">
        <v>0</v>
      </c>
      <c r="H606" s="88">
        <v>0</v>
      </c>
      <c r="I606" s="88">
        <v>0</v>
      </c>
      <c r="J606" s="88">
        <v>0</v>
      </c>
      <c r="K606" s="88">
        <v>0</v>
      </c>
      <c r="L606" s="63"/>
    </row>
    <row r="607" spans="1:12" ht="32.25" customHeight="1" x14ac:dyDescent="0.2">
      <c r="A607" s="123" t="s">
        <v>438</v>
      </c>
      <c r="B607" s="92" t="s">
        <v>2</v>
      </c>
      <c r="C607" s="124" t="s">
        <v>68</v>
      </c>
      <c r="D607" s="62">
        <f>SUM(E607:I607)</f>
        <v>0</v>
      </c>
      <c r="E607" s="56">
        <f t="shared" ref="E607:K607" si="142">SUM(E608:E611)</f>
        <v>0</v>
      </c>
      <c r="F607" s="56">
        <f t="shared" ref="F607" si="143">SUM(F608:F611)</f>
        <v>0</v>
      </c>
      <c r="G607" s="62">
        <f t="shared" si="142"/>
        <v>0</v>
      </c>
      <c r="H607" s="62">
        <f t="shared" si="142"/>
        <v>0</v>
      </c>
      <c r="I607" s="62">
        <f t="shared" si="142"/>
        <v>0</v>
      </c>
      <c r="J607" s="62">
        <f t="shared" si="142"/>
        <v>0</v>
      </c>
      <c r="K607" s="62">
        <f t="shared" si="142"/>
        <v>0</v>
      </c>
      <c r="L607" s="63"/>
    </row>
    <row r="608" spans="1:12" ht="32.25" customHeight="1" x14ac:dyDescent="0.2">
      <c r="A608" s="123"/>
      <c r="B608" s="92" t="s">
        <v>1</v>
      </c>
      <c r="C608" s="124"/>
      <c r="D608" s="62">
        <v>0</v>
      </c>
      <c r="E608" s="62">
        <v>0</v>
      </c>
      <c r="F608" s="57">
        <v>0</v>
      </c>
      <c r="G608" s="88">
        <v>0</v>
      </c>
      <c r="H608" s="88">
        <v>0</v>
      </c>
      <c r="I608" s="88">
        <v>0</v>
      </c>
      <c r="J608" s="88">
        <v>0</v>
      </c>
      <c r="K608" s="88">
        <v>0</v>
      </c>
      <c r="L608" s="63"/>
    </row>
    <row r="609" spans="1:12" ht="32.25" customHeight="1" x14ac:dyDescent="0.2">
      <c r="A609" s="123"/>
      <c r="B609" s="92" t="s">
        <v>6</v>
      </c>
      <c r="C609" s="124"/>
      <c r="D609" s="62">
        <f>SUM(E609:I609)</f>
        <v>0</v>
      </c>
      <c r="E609" s="57">
        <v>0</v>
      </c>
      <c r="F609" s="57">
        <v>0</v>
      </c>
      <c r="G609" s="88">
        <v>0</v>
      </c>
      <c r="H609" s="88">
        <v>0</v>
      </c>
      <c r="I609" s="88">
        <v>0</v>
      </c>
      <c r="J609" s="88">
        <v>0</v>
      </c>
      <c r="K609" s="88">
        <v>0</v>
      </c>
      <c r="L609" s="63"/>
    </row>
    <row r="610" spans="1:12" ht="32.25" customHeight="1" x14ac:dyDescent="0.2">
      <c r="A610" s="123"/>
      <c r="B610" s="92" t="s">
        <v>14</v>
      </c>
      <c r="C610" s="124"/>
      <c r="D610" s="62">
        <f>SUM(E610:I610)</f>
        <v>0</v>
      </c>
      <c r="E610" s="57">
        <v>0</v>
      </c>
      <c r="F610" s="57">
        <v>0</v>
      </c>
      <c r="G610" s="88">
        <v>0</v>
      </c>
      <c r="H610" s="88">
        <v>0</v>
      </c>
      <c r="I610" s="88">
        <v>0</v>
      </c>
      <c r="J610" s="88">
        <v>0</v>
      </c>
      <c r="K610" s="88">
        <v>0</v>
      </c>
      <c r="L610" s="63"/>
    </row>
    <row r="611" spans="1:12" ht="32.25" customHeight="1" x14ac:dyDescent="0.2">
      <c r="A611" s="123"/>
      <c r="B611" s="92" t="s">
        <v>20</v>
      </c>
      <c r="C611" s="124"/>
      <c r="D611" s="62">
        <f>SUM(E611:I611)</f>
        <v>0</v>
      </c>
      <c r="E611" s="57">
        <v>0</v>
      </c>
      <c r="F611" s="57">
        <v>0</v>
      </c>
      <c r="G611" s="88">
        <v>0</v>
      </c>
      <c r="H611" s="88">
        <v>0</v>
      </c>
      <c r="I611" s="88">
        <v>0</v>
      </c>
      <c r="J611" s="88">
        <v>0</v>
      </c>
      <c r="K611" s="88">
        <v>0</v>
      </c>
      <c r="L611" s="63"/>
    </row>
    <row r="612" spans="1:12" ht="32.25" customHeight="1" x14ac:dyDescent="0.2">
      <c r="A612" s="123" t="s">
        <v>439</v>
      </c>
      <c r="B612" s="92" t="s">
        <v>2</v>
      </c>
      <c r="C612" s="124" t="s">
        <v>68</v>
      </c>
      <c r="D612" s="62">
        <f>SUM(E612:I612)</f>
        <v>0</v>
      </c>
      <c r="E612" s="56">
        <f t="shared" ref="E612:K612" si="144">SUM(E613:E616)</f>
        <v>0</v>
      </c>
      <c r="F612" s="56">
        <f t="shared" ref="F612" si="145">SUM(F613:F616)</f>
        <v>0</v>
      </c>
      <c r="G612" s="62">
        <f t="shared" si="144"/>
        <v>0</v>
      </c>
      <c r="H612" s="62">
        <f t="shared" si="144"/>
        <v>0</v>
      </c>
      <c r="I612" s="62">
        <f t="shared" si="144"/>
        <v>0</v>
      </c>
      <c r="J612" s="62">
        <f t="shared" si="144"/>
        <v>0</v>
      </c>
      <c r="K612" s="62">
        <f t="shared" si="144"/>
        <v>0</v>
      </c>
      <c r="L612" s="63"/>
    </row>
    <row r="613" spans="1:12" ht="32.25" customHeight="1" x14ac:dyDescent="0.2">
      <c r="A613" s="123"/>
      <c r="B613" s="92" t="s">
        <v>1</v>
      </c>
      <c r="C613" s="124"/>
      <c r="D613" s="62">
        <v>0</v>
      </c>
      <c r="E613" s="62">
        <v>0</v>
      </c>
      <c r="F613" s="57">
        <v>0</v>
      </c>
      <c r="G613" s="88">
        <v>0</v>
      </c>
      <c r="H613" s="88">
        <v>0</v>
      </c>
      <c r="I613" s="88">
        <v>0</v>
      </c>
      <c r="J613" s="88">
        <v>0</v>
      </c>
      <c r="K613" s="88">
        <v>0</v>
      </c>
      <c r="L613" s="63"/>
    </row>
    <row r="614" spans="1:12" ht="32.25" customHeight="1" x14ac:dyDescent="0.2">
      <c r="A614" s="123"/>
      <c r="B614" s="92" t="s">
        <v>6</v>
      </c>
      <c r="C614" s="124"/>
      <c r="D614" s="62">
        <f>SUM(E614:I614)</f>
        <v>0</v>
      </c>
      <c r="E614" s="57">
        <v>0</v>
      </c>
      <c r="F614" s="57">
        <v>0</v>
      </c>
      <c r="G614" s="88">
        <v>0</v>
      </c>
      <c r="H614" s="88">
        <v>0</v>
      </c>
      <c r="I614" s="88">
        <v>0</v>
      </c>
      <c r="J614" s="88">
        <v>0</v>
      </c>
      <c r="K614" s="88">
        <v>0</v>
      </c>
      <c r="L614" s="63"/>
    </row>
    <row r="615" spans="1:12" ht="32.25" customHeight="1" x14ac:dyDescent="0.2">
      <c r="A615" s="123"/>
      <c r="B615" s="92" t="s">
        <v>14</v>
      </c>
      <c r="C615" s="124"/>
      <c r="D615" s="62">
        <f>SUM(E615:I615)</f>
        <v>0</v>
      </c>
      <c r="E615" s="57">
        <v>0</v>
      </c>
      <c r="F615" s="57">
        <v>0</v>
      </c>
      <c r="G615" s="88">
        <v>0</v>
      </c>
      <c r="H615" s="88">
        <v>0</v>
      </c>
      <c r="I615" s="88">
        <v>0</v>
      </c>
      <c r="J615" s="88">
        <v>0</v>
      </c>
      <c r="K615" s="88">
        <v>0</v>
      </c>
      <c r="L615" s="63"/>
    </row>
    <row r="616" spans="1:12" ht="32.25" customHeight="1" x14ac:dyDescent="0.2">
      <c r="A616" s="123"/>
      <c r="B616" s="92" t="s">
        <v>20</v>
      </c>
      <c r="C616" s="124"/>
      <c r="D616" s="62">
        <f>SUM(E616:I616)</f>
        <v>0</v>
      </c>
      <c r="E616" s="57">
        <v>0</v>
      </c>
      <c r="F616" s="57">
        <v>0</v>
      </c>
      <c r="G616" s="88">
        <v>0</v>
      </c>
      <c r="H616" s="88">
        <v>0</v>
      </c>
      <c r="I616" s="88">
        <v>0</v>
      </c>
      <c r="J616" s="88">
        <v>0</v>
      </c>
      <c r="K616" s="88">
        <v>0</v>
      </c>
      <c r="L616" s="63"/>
    </row>
    <row r="617" spans="1:12" ht="32.25" customHeight="1" x14ac:dyDescent="0.2">
      <c r="A617" s="123" t="s">
        <v>440</v>
      </c>
      <c r="B617" s="92" t="s">
        <v>2</v>
      </c>
      <c r="C617" s="124" t="s">
        <v>68</v>
      </c>
      <c r="D617" s="62">
        <f>SUM(E617:I617)</f>
        <v>0</v>
      </c>
      <c r="E617" s="56">
        <f t="shared" ref="E617:K617" si="146">SUM(E618:E621)</f>
        <v>0</v>
      </c>
      <c r="F617" s="56">
        <f t="shared" si="146"/>
        <v>0</v>
      </c>
      <c r="G617" s="62">
        <f t="shared" si="146"/>
        <v>0</v>
      </c>
      <c r="H617" s="62">
        <f t="shared" si="146"/>
        <v>0</v>
      </c>
      <c r="I617" s="62">
        <f t="shared" si="146"/>
        <v>0</v>
      </c>
      <c r="J617" s="62">
        <f t="shared" si="146"/>
        <v>0</v>
      </c>
      <c r="K617" s="62">
        <f t="shared" si="146"/>
        <v>0</v>
      </c>
      <c r="L617" s="63"/>
    </row>
    <row r="618" spans="1:12" ht="32.25" customHeight="1" x14ac:dyDescent="0.2">
      <c r="A618" s="123"/>
      <c r="B618" s="92" t="s">
        <v>1</v>
      </c>
      <c r="C618" s="124"/>
      <c r="D618" s="62">
        <v>0</v>
      </c>
      <c r="E618" s="62">
        <v>0</v>
      </c>
      <c r="F618" s="57">
        <v>0</v>
      </c>
      <c r="G618" s="88">
        <v>0</v>
      </c>
      <c r="H618" s="88">
        <v>0</v>
      </c>
      <c r="I618" s="88">
        <v>0</v>
      </c>
      <c r="J618" s="88">
        <v>0</v>
      </c>
      <c r="K618" s="88">
        <v>0</v>
      </c>
      <c r="L618" s="63"/>
    </row>
    <row r="619" spans="1:12" ht="32.25" customHeight="1" x14ac:dyDescent="0.2">
      <c r="A619" s="123"/>
      <c r="B619" s="92" t="s">
        <v>6</v>
      </c>
      <c r="C619" s="124"/>
      <c r="D619" s="62">
        <f>SUM(E619:I619)</f>
        <v>0</v>
      </c>
      <c r="E619" s="57">
        <v>0</v>
      </c>
      <c r="F619" s="57">
        <v>0</v>
      </c>
      <c r="G619" s="88">
        <v>0</v>
      </c>
      <c r="H619" s="88">
        <v>0</v>
      </c>
      <c r="I619" s="88">
        <v>0</v>
      </c>
      <c r="J619" s="88">
        <v>0</v>
      </c>
      <c r="K619" s="88">
        <v>0</v>
      </c>
      <c r="L619" s="63"/>
    </row>
    <row r="620" spans="1:12" ht="32.25" customHeight="1" x14ac:dyDescent="0.2">
      <c r="A620" s="123"/>
      <c r="B620" s="92" t="s">
        <v>14</v>
      </c>
      <c r="C620" s="124"/>
      <c r="D620" s="62">
        <f>SUM(E620:I620)</f>
        <v>0</v>
      </c>
      <c r="E620" s="57">
        <v>0</v>
      </c>
      <c r="F620" s="57">
        <v>0</v>
      </c>
      <c r="G620" s="88">
        <v>0</v>
      </c>
      <c r="H620" s="88">
        <v>0</v>
      </c>
      <c r="I620" s="88">
        <v>0</v>
      </c>
      <c r="J620" s="88">
        <v>0</v>
      </c>
      <c r="K620" s="88">
        <v>0</v>
      </c>
      <c r="L620" s="63"/>
    </row>
    <row r="621" spans="1:12" ht="32.25" customHeight="1" x14ac:dyDescent="0.2">
      <c r="A621" s="123"/>
      <c r="B621" s="92" t="s">
        <v>20</v>
      </c>
      <c r="C621" s="124"/>
      <c r="D621" s="62">
        <f>SUM(E621:I621)</f>
        <v>0</v>
      </c>
      <c r="E621" s="57">
        <v>0</v>
      </c>
      <c r="F621" s="57">
        <v>0</v>
      </c>
      <c r="G621" s="88">
        <v>0</v>
      </c>
      <c r="H621" s="88">
        <v>0</v>
      </c>
      <c r="I621" s="88">
        <v>0</v>
      </c>
      <c r="J621" s="88">
        <v>0</v>
      </c>
      <c r="K621" s="88">
        <v>0</v>
      </c>
      <c r="L621" s="63"/>
    </row>
    <row r="622" spans="1:12" ht="32.25" customHeight="1" x14ac:dyDescent="0.2">
      <c r="A622" s="123" t="s">
        <v>245</v>
      </c>
      <c r="B622" s="92" t="s">
        <v>2</v>
      </c>
      <c r="C622" s="124" t="s">
        <v>68</v>
      </c>
      <c r="D622" s="62">
        <f>SUM(E622:I622)</f>
        <v>0</v>
      </c>
      <c r="E622" s="56">
        <f t="shared" ref="E622:K622" si="147">SUM(E623:E626)</f>
        <v>0</v>
      </c>
      <c r="F622" s="56">
        <f t="shared" si="147"/>
        <v>0</v>
      </c>
      <c r="G622" s="62">
        <f t="shared" si="147"/>
        <v>0</v>
      </c>
      <c r="H622" s="62">
        <f t="shared" si="147"/>
        <v>0</v>
      </c>
      <c r="I622" s="62">
        <f t="shared" si="147"/>
        <v>0</v>
      </c>
      <c r="J622" s="62">
        <f t="shared" si="147"/>
        <v>0</v>
      </c>
      <c r="K622" s="62">
        <f t="shared" si="147"/>
        <v>0</v>
      </c>
      <c r="L622" s="63"/>
    </row>
    <row r="623" spans="1:12" ht="32.25" customHeight="1" x14ac:dyDescent="0.2">
      <c r="A623" s="123"/>
      <c r="B623" s="92" t="s">
        <v>1</v>
      </c>
      <c r="C623" s="124"/>
      <c r="D623" s="62">
        <v>0</v>
      </c>
      <c r="E623" s="62">
        <v>0</v>
      </c>
      <c r="F623" s="57">
        <v>0</v>
      </c>
      <c r="G623" s="88">
        <v>0</v>
      </c>
      <c r="H623" s="88">
        <v>0</v>
      </c>
      <c r="I623" s="88">
        <v>0</v>
      </c>
      <c r="J623" s="88">
        <v>0</v>
      </c>
      <c r="K623" s="88">
        <v>0</v>
      </c>
      <c r="L623" s="63"/>
    </row>
    <row r="624" spans="1:12" ht="32.25" customHeight="1" x14ac:dyDescent="0.2">
      <c r="A624" s="123"/>
      <c r="B624" s="92" t="s">
        <v>6</v>
      </c>
      <c r="C624" s="124"/>
      <c r="D624" s="62">
        <f>SUM(E624:I624)</f>
        <v>0</v>
      </c>
      <c r="E624" s="57">
        <v>0</v>
      </c>
      <c r="F624" s="57">
        <v>0</v>
      </c>
      <c r="G624" s="88">
        <v>0</v>
      </c>
      <c r="H624" s="88">
        <v>0</v>
      </c>
      <c r="I624" s="88">
        <v>0</v>
      </c>
      <c r="J624" s="88">
        <v>0</v>
      </c>
      <c r="K624" s="88">
        <v>0</v>
      </c>
      <c r="L624" s="63"/>
    </row>
    <row r="625" spans="1:12" ht="32.25" customHeight="1" x14ac:dyDescent="0.2">
      <c r="A625" s="123"/>
      <c r="B625" s="92" t="s">
        <v>14</v>
      </c>
      <c r="C625" s="124"/>
      <c r="D625" s="62">
        <f>SUM(E625:I625)</f>
        <v>0</v>
      </c>
      <c r="E625" s="57">
        <v>0</v>
      </c>
      <c r="F625" s="57">
        <v>0</v>
      </c>
      <c r="G625" s="88">
        <v>0</v>
      </c>
      <c r="H625" s="88">
        <v>0</v>
      </c>
      <c r="I625" s="88">
        <v>0</v>
      </c>
      <c r="J625" s="88">
        <v>0</v>
      </c>
      <c r="K625" s="88">
        <v>0</v>
      </c>
      <c r="L625" s="63"/>
    </row>
    <row r="626" spans="1:12" ht="32.25" customHeight="1" x14ac:dyDescent="0.2">
      <c r="A626" s="123"/>
      <c r="B626" s="92" t="s">
        <v>20</v>
      </c>
      <c r="C626" s="124"/>
      <c r="D626" s="62">
        <f>SUM(E626:I626)</f>
        <v>0</v>
      </c>
      <c r="E626" s="57">
        <v>0</v>
      </c>
      <c r="F626" s="57">
        <v>0</v>
      </c>
      <c r="G626" s="88">
        <v>0</v>
      </c>
      <c r="H626" s="88">
        <v>0</v>
      </c>
      <c r="I626" s="88">
        <v>0</v>
      </c>
      <c r="J626" s="88">
        <v>0</v>
      </c>
      <c r="K626" s="88">
        <v>0</v>
      </c>
      <c r="L626" s="63"/>
    </row>
    <row r="627" spans="1:12" ht="32.25" customHeight="1" x14ac:dyDescent="0.2">
      <c r="A627" s="123" t="s">
        <v>246</v>
      </c>
      <c r="B627" s="92" t="s">
        <v>2</v>
      </c>
      <c r="C627" s="124" t="s">
        <v>68</v>
      </c>
      <c r="D627" s="62">
        <f>SUM(E627:I627)</f>
        <v>0</v>
      </c>
      <c r="E627" s="56">
        <f t="shared" ref="E627:K627" si="148">SUM(E628:E631)</f>
        <v>0</v>
      </c>
      <c r="F627" s="56">
        <f t="shared" si="148"/>
        <v>0</v>
      </c>
      <c r="G627" s="62">
        <f t="shared" si="148"/>
        <v>0</v>
      </c>
      <c r="H627" s="62">
        <f t="shared" si="148"/>
        <v>0</v>
      </c>
      <c r="I627" s="62">
        <f t="shared" si="148"/>
        <v>0</v>
      </c>
      <c r="J627" s="62">
        <f t="shared" si="148"/>
        <v>0</v>
      </c>
      <c r="K627" s="62">
        <f t="shared" si="148"/>
        <v>0</v>
      </c>
      <c r="L627" s="63"/>
    </row>
    <row r="628" spans="1:12" ht="32.25" customHeight="1" x14ac:dyDescent="0.2">
      <c r="A628" s="123"/>
      <c r="B628" s="92" t="s">
        <v>1</v>
      </c>
      <c r="C628" s="124"/>
      <c r="D628" s="62">
        <v>0</v>
      </c>
      <c r="E628" s="62">
        <v>0</v>
      </c>
      <c r="F628" s="57">
        <v>0</v>
      </c>
      <c r="G628" s="88">
        <v>0</v>
      </c>
      <c r="H628" s="88">
        <v>0</v>
      </c>
      <c r="I628" s="88">
        <v>0</v>
      </c>
      <c r="J628" s="88">
        <v>0</v>
      </c>
      <c r="K628" s="88">
        <v>0</v>
      </c>
      <c r="L628" s="63"/>
    </row>
    <row r="629" spans="1:12" ht="32.25" customHeight="1" x14ac:dyDescent="0.2">
      <c r="A629" s="123"/>
      <c r="B629" s="92" t="s">
        <v>6</v>
      </c>
      <c r="C629" s="124"/>
      <c r="D629" s="62">
        <f>SUM(E629:I629)</f>
        <v>0</v>
      </c>
      <c r="E629" s="57">
        <v>0</v>
      </c>
      <c r="F629" s="57">
        <v>0</v>
      </c>
      <c r="G629" s="88">
        <v>0</v>
      </c>
      <c r="H629" s="88">
        <v>0</v>
      </c>
      <c r="I629" s="88">
        <v>0</v>
      </c>
      <c r="J629" s="88">
        <v>0</v>
      </c>
      <c r="K629" s="88">
        <v>0</v>
      </c>
      <c r="L629" s="63"/>
    </row>
    <row r="630" spans="1:12" ht="32.25" customHeight="1" x14ac:dyDescent="0.2">
      <c r="A630" s="123"/>
      <c r="B630" s="92" t="s">
        <v>14</v>
      </c>
      <c r="C630" s="124"/>
      <c r="D630" s="62">
        <f>SUM(E630:I630)</f>
        <v>0</v>
      </c>
      <c r="E630" s="57">
        <v>0</v>
      </c>
      <c r="F630" s="57">
        <v>0</v>
      </c>
      <c r="G630" s="88">
        <v>0</v>
      </c>
      <c r="H630" s="88">
        <v>0</v>
      </c>
      <c r="I630" s="88">
        <v>0</v>
      </c>
      <c r="J630" s="88">
        <v>0</v>
      </c>
      <c r="K630" s="88">
        <v>0</v>
      </c>
      <c r="L630" s="63"/>
    </row>
    <row r="631" spans="1:12" ht="32.25" customHeight="1" x14ac:dyDescent="0.2">
      <c r="A631" s="123"/>
      <c r="B631" s="92" t="s">
        <v>20</v>
      </c>
      <c r="C631" s="124"/>
      <c r="D631" s="62">
        <f>SUM(E631:I631)</f>
        <v>0</v>
      </c>
      <c r="E631" s="57">
        <v>0</v>
      </c>
      <c r="F631" s="57">
        <v>0</v>
      </c>
      <c r="G631" s="88">
        <v>0</v>
      </c>
      <c r="H631" s="88">
        <v>0</v>
      </c>
      <c r="I631" s="88">
        <v>0</v>
      </c>
      <c r="J631" s="88">
        <v>0</v>
      </c>
      <c r="K631" s="88">
        <v>0</v>
      </c>
      <c r="L631" s="63"/>
    </row>
    <row r="632" spans="1:12" ht="32.25" customHeight="1" x14ac:dyDescent="0.2">
      <c r="A632" s="123" t="s">
        <v>441</v>
      </c>
      <c r="B632" s="92" t="s">
        <v>2</v>
      </c>
      <c r="C632" s="124" t="s">
        <v>68</v>
      </c>
      <c r="D632" s="62">
        <f>SUM(E632:I632)</f>
        <v>0</v>
      </c>
      <c r="E632" s="56">
        <f t="shared" ref="E632:K632" si="149">SUM(E633:E636)</f>
        <v>0</v>
      </c>
      <c r="F632" s="56">
        <f t="shared" si="149"/>
        <v>0</v>
      </c>
      <c r="G632" s="62">
        <f t="shared" si="149"/>
        <v>0</v>
      </c>
      <c r="H632" s="62">
        <f t="shared" si="149"/>
        <v>0</v>
      </c>
      <c r="I632" s="62">
        <f t="shared" si="149"/>
        <v>0</v>
      </c>
      <c r="J632" s="62">
        <f t="shared" si="149"/>
        <v>0</v>
      </c>
      <c r="K632" s="62">
        <f t="shared" si="149"/>
        <v>0</v>
      </c>
      <c r="L632" s="63"/>
    </row>
    <row r="633" spans="1:12" ht="32.25" customHeight="1" x14ac:dyDescent="0.2">
      <c r="A633" s="123"/>
      <c r="B633" s="92" t="s">
        <v>1</v>
      </c>
      <c r="C633" s="124"/>
      <c r="D633" s="62">
        <v>0</v>
      </c>
      <c r="E633" s="62">
        <v>0</v>
      </c>
      <c r="F633" s="57">
        <v>0</v>
      </c>
      <c r="G633" s="88">
        <v>0</v>
      </c>
      <c r="H633" s="88">
        <v>0</v>
      </c>
      <c r="I633" s="88">
        <v>0</v>
      </c>
      <c r="J633" s="88">
        <v>0</v>
      </c>
      <c r="K633" s="88">
        <v>0</v>
      </c>
      <c r="L633" s="63"/>
    </row>
    <row r="634" spans="1:12" ht="32.25" customHeight="1" x14ac:dyDescent="0.2">
      <c r="A634" s="123"/>
      <c r="B634" s="92" t="s">
        <v>6</v>
      </c>
      <c r="C634" s="124"/>
      <c r="D634" s="62">
        <f>SUM(E634:I634)</f>
        <v>0</v>
      </c>
      <c r="E634" s="57">
        <v>0</v>
      </c>
      <c r="F634" s="57">
        <v>0</v>
      </c>
      <c r="G634" s="88">
        <v>0</v>
      </c>
      <c r="H634" s="88">
        <v>0</v>
      </c>
      <c r="I634" s="88">
        <v>0</v>
      </c>
      <c r="J634" s="88">
        <v>0</v>
      </c>
      <c r="K634" s="88">
        <v>0</v>
      </c>
      <c r="L634" s="63"/>
    </row>
    <row r="635" spans="1:12" ht="32.25" customHeight="1" x14ac:dyDescent="0.2">
      <c r="A635" s="123"/>
      <c r="B635" s="92" t="s">
        <v>14</v>
      </c>
      <c r="C635" s="124"/>
      <c r="D635" s="62">
        <f>SUM(E635:I635)</f>
        <v>0</v>
      </c>
      <c r="E635" s="57">
        <v>0</v>
      </c>
      <c r="F635" s="57">
        <v>0</v>
      </c>
      <c r="G635" s="88">
        <v>0</v>
      </c>
      <c r="H635" s="88">
        <v>0</v>
      </c>
      <c r="I635" s="88">
        <v>0</v>
      </c>
      <c r="J635" s="88">
        <v>0</v>
      </c>
      <c r="K635" s="88">
        <v>0</v>
      </c>
      <c r="L635" s="63"/>
    </row>
    <row r="636" spans="1:12" ht="32.25" customHeight="1" x14ac:dyDescent="0.2">
      <c r="A636" s="123"/>
      <c r="B636" s="92" t="s">
        <v>20</v>
      </c>
      <c r="C636" s="124"/>
      <c r="D636" s="62">
        <f>SUM(E636:I636)</f>
        <v>0</v>
      </c>
      <c r="E636" s="57">
        <v>0</v>
      </c>
      <c r="F636" s="57">
        <v>0</v>
      </c>
      <c r="G636" s="88">
        <v>0</v>
      </c>
      <c r="H636" s="88">
        <v>0</v>
      </c>
      <c r="I636" s="88">
        <v>0</v>
      </c>
      <c r="J636" s="88">
        <v>0</v>
      </c>
      <c r="K636" s="88">
        <v>0</v>
      </c>
      <c r="L636" s="63"/>
    </row>
    <row r="637" spans="1:12" ht="32.25" customHeight="1" x14ac:dyDescent="0.2">
      <c r="A637" s="123" t="s">
        <v>248</v>
      </c>
      <c r="B637" s="92" t="s">
        <v>2</v>
      </c>
      <c r="C637" s="124" t="s">
        <v>68</v>
      </c>
      <c r="D637" s="62">
        <f>SUM(E637:I637)</f>
        <v>0</v>
      </c>
      <c r="E637" s="56">
        <f t="shared" ref="E637:K637" si="150">SUM(E638:E641)</f>
        <v>0</v>
      </c>
      <c r="F637" s="56">
        <f t="shared" si="150"/>
        <v>0</v>
      </c>
      <c r="G637" s="62">
        <f t="shared" si="150"/>
        <v>0</v>
      </c>
      <c r="H637" s="62">
        <f t="shared" si="150"/>
        <v>0</v>
      </c>
      <c r="I637" s="62">
        <f t="shared" si="150"/>
        <v>0</v>
      </c>
      <c r="J637" s="62">
        <f t="shared" si="150"/>
        <v>0</v>
      </c>
      <c r="K637" s="62">
        <f t="shared" si="150"/>
        <v>0</v>
      </c>
      <c r="L637" s="63"/>
    </row>
    <row r="638" spans="1:12" ht="32.25" customHeight="1" x14ac:dyDescent="0.2">
      <c r="A638" s="123"/>
      <c r="B638" s="92" t="s">
        <v>1</v>
      </c>
      <c r="C638" s="124"/>
      <c r="D638" s="62">
        <v>0</v>
      </c>
      <c r="E638" s="62">
        <v>0</v>
      </c>
      <c r="F638" s="57">
        <v>0</v>
      </c>
      <c r="G638" s="88">
        <v>0</v>
      </c>
      <c r="H638" s="88">
        <v>0</v>
      </c>
      <c r="I638" s="88">
        <v>0</v>
      </c>
      <c r="J638" s="88">
        <v>0</v>
      </c>
      <c r="K638" s="88">
        <v>0</v>
      </c>
      <c r="L638" s="63"/>
    </row>
    <row r="639" spans="1:12" ht="32.25" customHeight="1" x14ac:dyDescent="0.2">
      <c r="A639" s="123"/>
      <c r="B639" s="92" t="s">
        <v>6</v>
      </c>
      <c r="C639" s="124"/>
      <c r="D639" s="62">
        <f>SUM(E639:I639)</f>
        <v>0</v>
      </c>
      <c r="E639" s="57">
        <v>0</v>
      </c>
      <c r="F639" s="57">
        <v>0</v>
      </c>
      <c r="G639" s="88">
        <v>0</v>
      </c>
      <c r="H639" s="88">
        <v>0</v>
      </c>
      <c r="I639" s="88">
        <v>0</v>
      </c>
      <c r="J639" s="88">
        <v>0</v>
      </c>
      <c r="K639" s="88">
        <v>0</v>
      </c>
      <c r="L639" s="63"/>
    </row>
    <row r="640" spans="1:12" ht="32.25" customHeight="1" x14ac:dyDescent="0.2">
      <c r="A640" s="123"/>
      <c r="B640" s="92" t="s">
        <v>14</v>
      </c>
      <c r="C640" s="124"/>
      <c r="D640" s="62">
        <f>SUM(E640:I640)</f>
        <v>0</v>
      </c>
      <c r="E640" s="57">
        <v>0</v>
      </c>
      <c r="F640" s="57">
        <v>0</v>
      </c>
      <c r="G640" s="88">
        <v>0</v>
      </c>
      <c r="H640" s="88">
        <v>0</v>
      </c>
      <c r="I640" s="88">
        <v>0</v>
      </c>
      <c r="J640" s="88">
        <v>0</v>
      </c>
      <c r="K640" s="88">
        <v>0</v>
      </c>
      <c r="L640" s="63"/>
    </row>
    <row r="641" spans="1:12" ht="32.25" customHeight="1" x14ac:dyDescent="0.2">
      <c r="A641" s="123"/>
      <c r="B641" s="92" t="s">
        <v>20</v>
      </c>
      <c r="C641" s="124"/>
      <c r="D641" s="62">
        <f>SUM(E641:I641)</f>
        <v>0</v>
      </c>
      <c r="E641" s="57">
        <v>0</v>
      </c>
      <c r="F641" s="57">
        <v>0</v>
      </c>
      <c r="G641" s="88">
        <v>0</v>
      </c>
      <c r="H641" s="88">
        <v>0</v>
      </c>
      <c r="I641" s="88">
        <v>0</v>
      </c>
      <c r="J641" s="88">
        <v>0</v>
      </c>
      <c r="K641" s="88">
        <v>0</v>
      </c>
      <c r="L641" s="63"/>
    </row>
    <row r="642" spans="1:12" ht="32.25" customHeight="1" x14ac:dyDescent="0.2">
      <c r="A642" s="123" t="s">
        <v>442</v>
      </c>
      <c r="B642" s="92" t="s">
        <v>2</v>
      </c>
      <c r="C642" s="124" t="s">
        <v>68</v>
      </c>
      <c r="D642" s="62">
        <f>SUM(E642:I642)</f>
        <v>0</v>
      </c>
      <c r="E642" s="56">
        <f t="shared" ref="E642:K642" si="151">SUM(E643:E646)</f>
        <v>0</v>
      </c>
      <c r="F642" s="56">
        <f t="shared" si="151"/>
        <v>0</v>
      </c>
      <c r="G642" s="62">
        <f t="shared" si="151"/>
        <v>0</v>
      </c>
      <c r="H642" s="62">
        <f t="shared" si="151"/>
        <v>0</v>
      </c>
      <c r="I642" s="62">
        <f t="shared" si="151"/>
        <v>0</v>
      </c>
      <c r="J642" s="62">
        <f t="shared" si="151"/>
        <v>0</v>
      </c>
      <c r="K642" s="62">
        <f t="shared" si="151"/>
        <v>0</v>
      </c>
      <c r="L642" s="63"/>
    </row>
    <row r="643" spans="1:12" ht="32.25" customHeight="1" x14ac:dyDescent="0.2">
      <c r="A643" s="123"/>
      <c r="B643" s="92" t="s">
        <v>1</v>
      </c>
      <c r="C643" s="124"/>
      <c r="D643" s="62">
        <v>0</v>
      </c>
      <c r="E643" s="62">
        <v>0</v>
      </c>
      <c r="F643" s="57">
        <v>0</v>
      </c>
      <c r="G643" s="88">
        <v>0</v>
      </c>
      <c r="H643" s="88">
        <v>0</v>
      </c>
      <c r="I643" s="88">
        <v>0</v>
      </c>
      <c r="J643" s="88">
        <v>0</v>
      </c>
      <c r="K643" s="88">
        <v>0</v>
      </c>
      <c r="L643" s="63"/>
    </row>
    <row r="644" spans="1:12" ht="32.25" customHeight="1" x14ac:dyDescent="0.2">
      <c r="A644" s="123"/>
      <c r="B644" s="92" t="s">
        <v>6</v>
      </c>
      <c r="C644" s="124"/>
      <c r="D644" s="62">
        <f>SUM(E644:I644)</f>
        <v>0</v>
      </c>
      <c r="E644" s="57">
        <v>0</v>
      </c>
      <c r="F644" s="57">
        <v>0</v>
      </c>
      <c r="G644" s="88">
        <v>0</v>
      </c>
      <c r="H644" s="88">
        <v>0</v>
      </c>
      <c r="I644" s="88">
        <v>0</v>
      </c>
      <c r="J644" s="88">
        <v>0</v>
      </c>
      <c r="K644" s="88">
        <v>0</v>
      </c>
      <c r="L644" s="63"/>
    </row>
    <row r="645" spans="1:12" ht="32.25" customHeight="1" x14ac:dyDescent="0.2">
      <c r="A645" s="123"/>
      <c r="B645" s="92" t="s">
        <v>14</v>
      </c>
      <c r="C645" s="124"/>
      <c r="D645" s="62">
        <f>SUM(E645:I645)</f>
        <v>0</v>
      </c>
      <c r="E645" s="57">
        <v>0</v>
      </c>
      <c r="F645" s="57">
        <v>0</v>
      </c>
      <c r="G645" s="88">
        <v>0</v>
      </c>
      <c r="H645" s="88">
        <v>0</v>
      </c>
      <c r="I645" s="88">
        <v>0</v>
      </c>
      <c r="J645" s="88">
        <v>0</v>
      </c>
      <c r="K645" s="88">
        <v>0</v>
      </c>
      <c r="L645" s="63"/>
    </row>
    <row r="646" spans="1:12" ht="32.25" customHeight="1" x14ac:dyDescent="0.2">
      <c r="A646" s="123"/>
      <c r="B646" s="92" t="s">
        <v>20</v>
      </c>
      <c r="C646" s="124"/>
      <c r="D646" s="62">
        <f>SUM(E646:I646)</f>
        <v>0</v>
      </c>
      <c r="E646" s="57">
        <v>0</v>
      </c>
      <c r="F646" s="57">
        <v>0</v>
      </c>
      <c r="G646" s="88">
        <v>0</v>
      </c>
      <c r="H646" s="88">
        <v>0</v>
      </c>
      <c r="I646" s="88">
        <v>0</v>
      </c>
      <c r="J646" s="88">
        <v>0</v>
      </c>
      <c r="K646" s="88">
        <v>0</v>
      </c>
      <c r="L646" s="63"/>
    </row>
    <row r="647" spans="1:12" ht="32.25" customHeight="1" x14ac:dyDescent="0.2">
      <c r="A647" s="123" t="s">
        <v>361</v>
      </c>
      <c r="B647" s="92" t="s">
        <v>2</v>
      </c>
      <c r="C647" s="124" t="s">
        <v>68</v>
      </c>
      <c r="D647" s="62">
        <f>SUM(E647:I647)</f>
        <v>0</v>
      </c>
      <c r="E647" s="56">
        <f t="shared" ref="E647:K647" si="152">SUM(E648:E651)</f>
        <v>0</v>
      </c>
      <c r="F647" s="56">
        <f t="shared" si="152"/>
        <v>0</v>
      </c>
      <c r="G647" s="62">
        <f t="shared" si="152"/>
        <v>0</v>
      </c>
      <c r="H647" s="62">
        <f t="shared" si="152"/>
        <v>0</v>
      </c>
      <c r="I647" s="62">
        <f t="shared" si="152"/>
        <v>0</v>
      </c>
      <c r="J647" s="62">
        <f t="shared" si="152"/>
        <v>0</v>
      </c>
      <c r="K647" s="62">
        <f t="shared" si="152"/>
        <v>0</v>
      </c>
      <c r="L647" s="63"/>
    </row>
    <row r="648" spans="1:12" ht="32.25" customHeight="1" x14ac:dyDescent="0.2">
      <c r="A648" s="123"/>
      <c r="B648" s="92" t="s">
        <v>1</v>
      </c>
      <c r="C648" s="124"/>
      <c r="D648" s="62">
        <v>0</v>
      </c>
      <c r="E648" s="62">
        <v>0</v>
      </c>
      <c r="F648" s="57">
        <v>0</v>
      </c>
      <c r="G648" s="88">
        <v>0</v>
      </c>
      <c r="H648" s="88">
        <v>0</v>
      </c>
      <c r="I648" s="88">
        <v>0</v>
      </c>
      <c r="J648" s="88">
        <v>0</v>
      </c>
      <c r="K648" s="88">
        <v>0</v>
      </c>
      <c r="L648" s="63"/>
    </row>
    <row r="649" spans="1:12" ht="32.25" customHeight="1" x14ac:dyDescent="0.2">
      <c r="A649" s="123"/>
      <c r="B649" s="92" t="s">
        <v>6</v>
      </c>
      <c r="C649" s="124"/>
      <c r="D649" s="62">
        <f>SUM(E649:I649)</f>
        <v>0</v>
      </c>
      <c r="E649" s="57">
        <v>0</v>
      </c>
      <c r="F649" s="57">
        <v>0</v>
      </c>
      <c r="G649" s="88">
        <v>0</v>
      </c>
      <c r="H649" s="88">
        <v>0</v>
      </c>
      <c r="I649" s="88">
        <v>0</v>
      </c>
      <c r="J649" s="88">
        <v>0</v>
      </c>
      <c r="K649" s="88">
        <v>0</v>
      </c>
      <c r="L649" s="63"/>
    </row>
    <row r="650" spans="1:12" ht="32.25" customHeight="1" x14ac:dyDescent="0.2">
      <c r="A650" s="123"/>
      <c r="B650" s="92" t="s">
        <v>14</v>
      </c>
      <c r="C650" s="124"/>
      <c r="D650" s="62">
        <f>SUM(E650:I650)</f>
        <v>0</v>
      </c>
      <c r="E650" s="57">
        <v>0</v>
      </c>
      <c r="F650" s="57">
        <v>0</v>
      </c>
      <c r="G650" s="88">
        <v>0</v>
      </c>
      <c r="H650" s="88">
        <v>0</v>
      </c>
      <c r="I650" s="88">
        <v>0</v>
      </c>
      <c r="J650" s="88">
        <v>0</v>
      </c>
      <c r="K650" s="88">
        <v>0</v>
      </c>
      <c r="L650" s="63"/>
    </row>
    <row r="651" spans="1:12" ht="32.25" customHeight="1" x14ac:dyDescent="0.2">
      <c r="A651" s="123"/>
      <c r="B651" s="92" t="s">
        <v>20</v>
      </c>
      <c r="C651" s="124"/>
      <c r="D651" s="62">
        <f>SUM(E651:I651)</f>
        <v>0</v>
      </c>
      <c r="E651" s="57">
        <v>0</v>
      </c>
      <c r="F651" s="57">
        <v>0</v>
      </c>
      <c r="G651" s="88">
        <v>0</v>
      </c>
      <c r="H651" s="88">
        <v>0</v>
      </c>
      <c r="I651" s="88">
        <v>0</v>
      </c>
      <c r="J651" s="88">
        <v>0</v>
      </c>
      <c r="K651" s="88">
        <v>0</v>
      </c>
      <c r="L651" s="63"/>
    </row>
    <row r="652" spans="1:12" ht="32.25" customHeight="1" x14ac:dyDescent="0.2">
      <c r="A652" s="123" t="s">
        <v>443</v>
      </c>
      <c r="B652" s="92" t="s">
        <v>2</v>
      </c>
      <c r="C652" s="124" t="s">
        <v>68</v>
      </c>
      <c r="D652" s="62">
        <f>SUM(E652:I652)</f>
        <v>0</v>
      </c>
      <c r="E652" s="56">
        <f t="shared" ref="E652:K652" si="153">SUM(E653:E656)</f>
        <v>0</v>
      </c>
      <c r="F652" s="56">
        <f t="shared" si="153"/>
        <v>0</v>
      </c>
      <c r="G652" s="62">
        <f t="shared" si="153"/>
        <v>0</v>
      </c>
      <c r="H652" s="62">
        <f t="shared" si="153"/>
        <v>0</v>
      </c>
      <c r="I652" s="62">
        <f t="shared" si="153"/>
        <v>0</v>
      </c>
      <c r="J652" s="62">
        <f t="shared" si="153"/>
        <v>0</v>
      </c>
      <c r="K652" s="62">
        <f t="shared" si="153"/>
        <v>0</v>
      </c>
      <c r="L652" s="63"/>
    </row>
    <row r="653" spans="1:12" ht="32.25" customHeight="1" x14ac:dyDescent="0.2">
      <c r="A653" s="123"/>
      <c r="B653" s="92" t="s">
        <v>1</v>
      </c>
      <c r="C653" s="124"/>
      <c r="D653" s="62">
        <v>0</v>
      </c>
      <c r="E653" s="62">
        <v>0</v>
      </c>
      <c r="F653" s="57">
        <v>0</v>
      </c>
      <c r="G653" s="88">
        <v>0</v>
      </c>
      <c r="H653" s="88">
        <v>0</v>
      </c>
      <c r="I653" s="88">
        <v>0</v>
      </c>
      <c r="J653" s="88">
        <v>0</v>
      </c>
      <c r="K653" s="88">
        <v>0</v>
      </c>
      <c r="L653" s="63"/>
    </row>
    <row r="654" spans="1:12" ht="32.25" customHeight="1" x14ac:dyDescent="0.2">
      <c r="A654" s="123"/>
      <c r="B654" s="92" t="s">
        <v>6</v>
      </c>
      <c r="C654" s="124"/>
      <c r="D654" s="62">
        <f>SUM(E654:I654)</f>
        <v>0</v>
      </c>
      <c r="E654" s="57">
        <v>0</v>
      </c>
      <c r="F654" s="57">
        <v>0</v>
      </c>
      <c r="G654" s="88">
        <v>0</v>
      </c>
      <c r="H654" s="88">
        <v>0</v>
      </c>
      <c r="I654" s="88">
        <v>0</v>
      </c>
      <c r="J654" s="88">
        <v>0</v>
      </c>
      <c r="K654" s="88">
        <v>0</v>
      </c>
      <c r="L654" s="63"/>
    </row>
    <row r="655" spans="1:12" ht="32.25" customHeight="1" x14ac:dyDescent="0.2">
      <c r="A655" s="123"/>
      <c r="B655" s="92" t="s">
        <v>14</v>
      </c>
      <c r="C655" s="124"/>
      <c r="D655" s="62">
        <f>SUM(E655:I655)</f>
        <v>0</v>
      </c>
      <c r="E655" s="57">
        <v>0</v>
      </c>
      <c r="F655" s="57">
        <v>0</v>
      </c>
      <c r="G655" s="88">
        <v>0</v>
      </c>
      <c r="H655" s="88">
        <v>0</v>
      </c>
      <c r="I655" s="88">
        <v>0</v>
      </c>
      <c r="J655" s="88">
        <v>0</v>
      </c>
      <c r="K655" s="88">
        <v>0</v>
      </c>
      <c r="L655" s="63"/>
    </row>
    <row r="656" spans="1:12" ht="32.25" customHeight="1" x14ac:dyDescent="0.2">
      <c r="A656" s="123"/>
      <c r="B656" s="92" t="s">
        <v>20</v>
      </c>
      <c r="C656" s="124"/>
      <c r="D656" s="62">
        <f>SUM(E656:I656)</f>
        <v>0</v>
      </c>
      <c r="E656" s="57">
        <v>0</v>
      </c>
      <c r="F656" s="57">
        <v>0</v>
      </c>
      <c r="G656" s="88">
        <v>0</v>
      </c>
      <c r="H656" s="88">
        <v>0</v>
      </c>
      <c r="I656" s="88">
        <v>0</v>
      </c>
      <c r="J656" s="88">
        <v>0</v>
      </c>
      <c r="K656" s="88">
        <v>0</v>
      </c>
      <c r="L656" s="63"/>
    </row>
    <row r="657" spans="1:12" ht="32.25" customHeight="1" x14ac:dyDescent="0.2">
      <c r="A657" s="123" t="s">
        <v>444</v>
      </c>
      <c r="B657" s="92" t="s">
        <v>2</v>
      </c>
      <c r="C657" s="124" t="s">
        <v>68</v>
      </c>
      <c r="D657" s="62">
        <f>SUM(E657:I657)</f>
        <v>0</v>
      </c>
      <c r="E657" s="56">
        <f t="shared" ref="E657:K657" si="154">SUM(E658:E661)</f>
        <v>0</v>
      </c>
      <c r="F657" s="56">
        <f t="shared" si="154"/>
        <v>0</v>
      </c>
      <c r="G657" s="62">
        <f t="shared" si="154"/>
        <v>0</v>
      </c>
      <c r="H657" s="62">
        <f t="shared" si="154"/>
        <v>0</v>
      </c>
      <c r="I657" s="62">
        <f t="shared" si="154"/>
        <v>0</v>
      </c>
      <c r="J657" s="62">
        <f t="shared" si="154"/>
        <v>0</v>
      </c>
      <c r="K657" s="62">
        <f t="shared" si="154"/>
        <v>0</v>
      </c>
      <c r="L657" s="63"/>
    </row>
    <row r="658" spans="1:12" ht="32.25" customHeight="1" x14ac:dyDescent="0.2">
      <c r="A658" s="123"/>
      <c r="B658" s="92" t="s">
        <v>1</v>
      </c>
      <c r="C658" s="124"/>
      <c r="D658" s="62">
        <v>0</v>
      </c>
      <c r="E658" s="62">
        <v>0</v>
      </c>
      <c r="F658" s="57">
        <v>0</v>
      </c>
      <c r="G658" s="88">
        <v>0</v>
      </c>
      <c r="H658" s="88">
        <v>0</v>
      </c>
      <c r="I658" s="88">
        <v>0</v>
      </c>
      <c r="J658" s="88">
        <v>0</v>
      </c>
      <c r="K658" s="88">
        <v>0</v>
      </c>
      <c r="L658" s="63"/>
    </row>
    <row r="659" spans="1:12" ht="32.25" customHeight="1" x14ac:dyDescent="0.2">
      <c r="A659" s="123"/>
      <c r="B659" s="92" t="s">
        <v>6</v>
      </c>
      <c r="C659" s="124"/>
      <c r="D659" s="62">
        <f>SUM(E659:I659)</f>
        <v>0</v>
      </c>
      <c r="E659" s="57">
        <v>0</v>
      </c>
      <c r="F659" s="57">
        <v>0</v>
      </c>
      <c r="G659" s="88">
        <v>0</v>
      </c>
      <c r="H659" s="88">
        <v>0</v>
      </c>
      <c r="I659" s="88">
        <v>0</v>
      </c>
      <c r="J659" s="88">
        <v>0</v>
      </c>
      <c r="K659" s="88">
        <v>0</v>
      </c>
      <c r="L659" s="63"/>
    </row>
    <row r="660" spans="1:12" ht="32.25" customHeight="1" x14ac:dyDescent="0.2">
      <c r="A660" s="123"/>
      <c r="B660" s="92" t="s">
        <v>14</v>
      </c>
      <c r="C660" s="124"/>
      <c r="D660" s="62">
        <f>SUM(E660:I660)</f>
        <v>0</v>
      </c>
      <c r="E660" s="57">
        <v>0</v>
      </c>
      <c r="F660" s="57">
        <v>0</v>
      </c>
      <c r="G660" s="88">
        <v>0</v>
      </c>
      <c r="H660" s="88">
        <v>0</v>
      </c>
      <c r="I660" s="88">
        <v>0</v>
      </c>
      <c r="J660" s="88">
        <v>0</v>
      </c>
      <c r="K660" s="88">
        <v>0</v>
      </c>
      <c r="L660" s="63"/>
    </row>
    <row r="661" spans="1:12" ht="32.25" customHeight="1" x14ac:dyDescent="0.2">
      <c r="A661" s="123"/>
      <c r="B661" s="92" t="s">
        <v>20</v>
      </c>
      <c r="C661" s="124"/>
      <c r="D661" s="62">
        <f>SUM(E661:I661)</f>
        <v>0</v>
      </c>
      <c r="E661" s="57">
        <v>0</v>
      </c>
      <c r="F661" s="57">
        <v>0</v>
      </c>
      <c r="G661" s="88">
        <v>0</v>
      </c>
      <c r="H661" s="88">
        <v>0</v>
      </c>
      <c r="I661" s="88">
        <v>0</v>
      </c>
      <c r="J661" s="88">
        <v>0</v>
      </c>
      <c r="K661" s="88">
        <v>0</v>
      </c>
      <c r="L661" s="63"/>
    </row>
    <row r="662" spans="1:12" ht="32.25" customHeight="1" x14ac:dyDescent="0.2">
      <c r="A662" s="123" t="s">
        <v>445</v>
      </c>
      <c r="B662" s="92" t="s">
        <v>2</v>
      </c>
      <c r="C662" s="124" t="s">
        <v>68</v>
      </c>
      <c r="D662" s="62">
        <f>SUM(E662:I662)</f>
        <v>0</v>
      </c>
      <c r="E662" s="56">
        <f t="shared" ref="E662:K662" si="155">SUM(E663:E666)</f>
        <v>0</v>
      </c>
      <c r="F662" s="56">
        <f t="shared" si="155"/>
        <v>0</v>
      </c>
      <c r="G662" s="62">
        <f t="shared" si="155"/>
        <v>0</v>
      </c>
      <c r="H662" s="62">
        <f t="shared" si="155"/>
        <v>0</v>
      </c>
      <c r="I662" s="62">
        <f t="shared" si="155"/>
        <v>0</v>
      </c>
      <c r="J662" s="62">
        <f t="shared" si="155"/>
        <v>0</v>
      </c>
      <c r="K662" s="62">
        <f t="shared" si="155"/>
        <v>0</v>
      </c>
      <c r="L662" s="63"/>
    </row>
    <row r="663" spans="1:12" ht="32.25" customHeight="1" x14ac:dyDescent="0.2">
      <c r="A663" s="123"/>
      <c r="B663" s="92" t="s">
        <v>1</v>
      </c>
      <c r="C663" s="124"/>
      <c r="D663" s="62">
        <v>0</v>
      </c>
      <c r="E663" s="62">
        <v>0</v>
      </c>
      <c r="F663" s="57">
        <v>0</v>
      </c>
      <c r="G663" s="88">
        <v>0</v>
      </c>
      <c r="H663" s="88">
        <v>0</v>
      </c>
      <c r="I663" s="88">
        <v>0</v>
      </c>
      <c r="J663" s="88">
        <v>0</v>
      </c>
      <c r="K663" s="88">
        <v>0</v>
      </c>
      <c r="L663" s="63"/>
    </row>
    <row r="664" spans="1:12" ht="32.25" customHeight="1" x14ac:dyDescent="0.2">
      <c r="A664" s="123"/>
      <c r="B664" s="92" t="s">
        <v>6</v>
      </c>
      <c r="C664" s="124"/>
      <c r="D664" s="62">
        <f>SUM(E664:I664)</f>
        <v>0</v>
      </c>
      <c r="E664" s="57">
        <v>0</v>
      </c>
      <c r="F664" s="57">
        <v>0</v>
      </c>
      <c r="G664" s="88">
        <v>0</v>
      </c>
      <c r="H664" s="88">
        <v>0</v>
      </c>
      <c r="I664" s="88">
        <v>0</v>
      </c>
      <c r="J664" s="88">
        <v>0</v>
      </c>
      <c r="K664" s="88">
        <v>0</v>
      </c>
      <c r="L664" s="63"/>
    </row>
    <row r="665" spans="1:12" ht="32.25" customHeight="1" x14ac:dyDescent="0.2">
      <c r="A665" s="123"/>
      <c r="B665" s="92" t="s">
        <v>14</v>
      </c>
      <c r="C665" s="124"/>
      <c r="D665" s="62">
        <f>SUM(E665:I665)</f>
        <v>0</v>
      </c>
      <c r="E665" s="57">
        <v>0</v>
      </c>
      <c r="F665" s="57">
        <v>0</v>
      </c>
      <c r="G665" s="88">
        <v>0</v>
      </c>
      <c r="H665" s="88">
        <v>0</v>
      </c>
      <c r="I665" s="88">
        <v>0</v>
      </c>
      <c r="J665" s="88">
        <v>0</v>
      </c>
      <c r="K665" s="88">
        <v>0</v>
      </c>
      <c r="L665" s="63"/>
    </row>
    <row r="666" spans="1:12" ht="32.25" customHeight="1" x14ac:dyDescent="0.2">
      <c r="A666" s="123"/>
      <c r="B666" s="92" t="s">
        <v>20</v>
      </c>
      <c r="C666" s="124"/>
      <c r="D666" s="62">
        <f>SUM(E666:I666)</f>
        <v>0</v>
      </c>
      <c r="E666" s="57">
        <v>0</v>
      </c>
      <c r="F666" s="57">
        <v>0</v>
      </c>
      <c r="G666" s="88">
        <v>0</v>
      </c>
      <c r="H666" s="88">
        <v>0</v>
      </c>
      <c r="I666" s="88">
        <v>0</v>
      </c>
      <c r="J666" s="88">
        <v>0</v>
      </c>
      <c r="K666" s="88">
        <v>0</v>
      </c>
      <c r="L666" s="63"/>
    </row>
    <row r="667" spans="1:12" ht="32.25" customHeight="1" x14ac:dyDescent="0.2">
      <c r="A667" s="123" t="s">
        <v>446</v>
      </c>
      <c r="B667" s="92" t="s">
        <v>2</v>
      </c>
      <c r="C667" s="124" t="s">
        <v>68</v>
      </c>
      <c r="D667" s="62">
        <f>SUM(E667:I667)</f>
        <v>0</v>
      </c>
      <c r="E667" s="56">
        <f t="shared" ref="E667:K667" si="156">SUM(E668:E671)</f>
        <v>0</v>
      </c>
      <c r="F667" s="56">
        <f t="shared" si="156"/>
        <v>0</v>
      </c>
      <c r="G667" s="62">
        <f t="shared" si="156"/>
        <v>0</v>
      </c>
      <c r="H667" s="62">
        <f t="shared" si="156"/>
        <v>0</v>
      </c>
      <c r="I667" s="62">
        <f t="shared" si="156"/>
        <v>0</v>
      </c>
      <c r="J667" s="62">
        <f t="shared" si="156"/>
        <v>0</v>
      </c>
      <c r="K667" s="62">
        <f t="shared" si="156"/>
        <v>0</v>
      </c>
      <c r="L667" s="63"/>
    </row>
    <row r="668" spans="1:12" ht="32.25" customHeight="1" x14ac:dyDescent="0.2">
      <c r="A668" s="123"/>
      <c r="B668" s="92" t="s">
        <v>1</v>
      </c>
      <c r="C668" s="124"/>
      <c r="D668" s="62">
        <v>0</v>
      </c>
      <c r="E668" s="62">
        <v>0</v>
      </c>
      <c r="F668" s="57">
        <v>0</v>
      </c>
      <c r="G668" s="88">
        <v>0</v>
      </c>
      <c r="H668" s="88">
        <v>0</v>
      </c>
      <c r="I668" s="88">
        <v>0</v>
      </c>
      <c r="J668" s="88">
        <v>0</v>
      </c>
      <c r="K668" s="88">
        <v>0</v>
      </c>
      <c r="L668" s="63"/>
    </row>
    <row r="669" spans="1:12" ht="32.25" customHeight="1" x14ac:dyDescent="0.2">
      <c r="A669" s="123"/>
      <c r="B669" s="92" t="s">
        <v>6</v>
      </c>
      <c r="C669" s="124"/>
      <c r="D669" s="62">
        <f>SUM(E669:I669)</f>
        <v>0</v>
      </c>
      <c r="E669" s="57">
        <v>0</v>
      </c>
      <c r="F669" s="57">
        <v>0</v>
      </c>
      <c r="G669" s="88">
        <v>0</v>
      </c>
      <c r="H669" s="88">
        <v>0</v>
      </c>
      <c r="I669" s="88">
        <v>0</v>
      </c>
      <c r="J669" s="88">
        <v>0</v>
      </c>
      <c r="K669" s="88">
        <v>0</v>
      </c>
      <c r="L669" s="63"/>
    </row>
    <row r="670" spans="1:12" ht="32.25" customHeight="1" x14ac:dyDescent="0.2">
      <c r="A670" s="123"/>
      <c r="B670" s="92" t="s">
        <v>14</v>
      </c>
      <c r="C670" s="124"/>
      <c r="D670" s="62">
        <f>SUM(E670:I670)</f>
        <v>0</v>
      </c>
      <c r="E670" s="57">
        <v>0</v>
      </c>
      <c r="F670" s="57">
        <v>0</v>
      </c>
      <c r="G670" s="88">
        <v>0</v>
      </c>
      <c r="H670" s="88">
        <v>0</v>
      </c>
      <c r="I670" s="88">
        <v>0</v>
      </c>
      <c r="J670" s="88">
        <v>0</v>
      </c>
      <c r="K670" s="88">
        <v>0</v>
      </c>
      <c r="L670" s="63"/>
    </row>
    <row r="671" spans="1:12" ht="32.25" customHeight="1" x14ac:dyDescent="0.2">
      <c r="A671" s="123"/>
      <c r="B671" s="92" t="s">
        <v>20</v>
      </c>
      <c r="C671" s="124"/>
      <c r="D671" s="62">
        <f>SUM(E671:I671)</f>
        <v>0</v>
      </c>
      <c r="E671" s="57">
        <v>0</v>
      </c>
      <c r="F671" s="57">
        <v>0</v>
      </c>
      <c r="G671" s="88">
        <v>0</v>
      </c>
      <c r="H671" s="88">
        <v>0</v>
      </c>
      <c r="I671" s="88">
        <v>0</v>
      </c>
      <c r="J671" s="88">
        <v>0</v>
      </c>
      <c r="K671" s="88">
        <v>0</v>
      </c>
      <c r="L671" s="63"/>
    </row>
    <row r="672" spans="1:12" ht="32.25" customHeight="1" x14ac:dyDescent="0.2">
      <c r="A672" s="123" t="s">
        <v>447</v>
      </c>
      <c r="B672" s="92" t="s">
        <v>2</v>
      </c>
      <c r="C672" s="124" t="s">
        <v>68</v>
      </c>
      <c r="D672" s="62">
        <f>SUM(E672:I672)</f>
        <v>0</v>
      </c>
      <c r="E672" s="56">
        <f t="shared" ref="E672:K672" si="157">SUM(E673:E676)</f>
        <v>0</v>
      </c>
      <c r="F672" s="56">
        <f t="shared" si="157"/>
        <v>0</v>
      </c>
      <c r="G672" s="62">
        <f t="shared" si="157"/>
        <v>0</v>
      </c>
      <c r="H672" s="62">
        <f t="shared" si="157"/>
        <v>0</v>
      </c>
      <c r="I672" s="62">
        <f t="shared" si="157"/>
        <v>0</v>
      </c>
      <c r="J672" s="62">
        <f t="shared" si="157"/>
        <v>0</v>
      </c>
      <c r="K672" s="62">
        <f t="shared" si="157"/>
        <v>0</v>
      </c>
      <c r="L672" s="63"/>
    </row>
    <row r="673" spans="1:12" ht="32.25" customHeight="1" x14ac:dyDescent="0.2">
      <c r="A673" s="123"/>
      <c r="B673" s="92" t="s">
        <v>1</v>
      </c>
      <c r="C673" s="124"/>
      <c r="D673" s="62">
        <v>0</v>
      </c>
      <c r="E673" s="62">
        <v>0</v>
      </c>
      <c r="F673" s="57">
        <v>0</v>
      </c>
      <c r="G673" s="88">
        <v>0</v>
      </c>
      <c r="H673" s="88">
        <v>0</v>
      </c>
      <c r="I673" s="88">
        <v>0</v>
      </c>
      <c r="J673" s="88">
        <v>0</v>
      </c>
      <c r="K673" s="88">
        <v>0</v>
      </c>
      <c r="L673" s="63"/>
    </row>
    <row r="674" spans="1:12" ht="32.25" customHeight="1" x14ac:dyDescent="0.2">
      <c r="A674" s="123"/>
      <c r="B674" s="92" t="s">
        <v>6</v>
      </c>
      <c r="C674" s="124"/>
      <c r="D674" s="62">
        <f>SUM(E674:I674)</f>
        <v>0</v>
      </c>
      <c r="E674" s="57">
        <v>0</v>
      </c>
      <c r="F674" s="57">
        <v>0</v>
      </c>
      <c r="G674" s="88">
        <v>0</v>
      </c>
      <c r="H674" s="88">
        <v>0</v>
      </c>
      <c r="I674" s="88">
        <v>0</v>
      </c>
      <c r="J674" s="88">
        <v>0</v>
      </c>
      <c r="K674" s="88">
        <v>0</v>
      </c>
      <c r="L674" s="63"/>
    </row>
    <row r="675" spans="1:12" ht="32.25" customHeight="1" x14ac:dyDescent="0.2">
      <c r="A675" s="123"/>
      <c r="B675" s="92" t="s">
        <v>14</v>
      </c>
      <c r="C675" s="124"/>
      <c r="D675" s="62">
        <f>SUM(E675:I675)</f>
        <v>0</v>
      </c>
      <c r="E675" s="57">
        <v>0</v>
      </c>
      <c r="F675" s="57">
        <v>0</v>
      </c>
      <c r="G675" s="88">
        <v>0</v>
      </c>
      <c r="H675" s="88">
        <v>0</v>
      </c>
      <c r="I675" s="88">
        <v>0</v>
      </c>
      <c r="J675" s="88">
        <v>0</v>
      </c>
      <c r="K675" s="88">
        <v>0</v>
      </c>
      <c r="L675" s="63"/>
    </row>
    <row r="676" spans="1:12" ht="32.25" customHeight="1" x14ac:dyDescent="0.2">
      <c r="A676" s="123"/>
      <c r="B676" s="92" t="s">
        <v>20</v>
      </c>
      <c r="C676" s="124"/>
      <c r="D676" s="62">
        <f>SUM(E676:I676)</f>
        <v>0</v>
      </c>
      <c r="E676" s="57">
        <v>0</v>
      </c>
      <c r="F676" s="57">
        <v>0</v>
      </c>
      <c r="G676" s="88">
        <v>0</v>
      </c>
      <c r="H676" s="88">
        <v>0</v>
      </c>
      <c r="I676" s="88">
        <v>0</v>
      </c>
      <c r="J676" s="88">
        <v>0</v>
      </c>
      <c r="K676" s="88">
        <v>0</v>
      </c>
      <c r="L676" s="63"/>
    </row>
    <row r="677" spans="1:12" ht="32.25" customHeight="1" x14ac:dyDescent="0.2">
      <c r="A677" s="123" t="s">
        <v>257</v>
      </c>
      <c r="B677" s="92" t="s">
        <v>2</v>
      </c>
      <c r="C677" s="124" t="s">
        <v>68</v>
      </c>
      <c r="D677" s="62">
        <f>SUM(E677:I677)</f>
        <v>0</v>
      </c>
      <c r="E677" s="56">
        <f t="shared" ref="E677:K677" si="158">SUM(E678:E681)</f>
        <v>0</v>
      </c>
      <c r="F677" s="56">
        <f t="shared" si="158"/>
        <v>0</v>
      </c>
      <c r="G677" s="62">
        <f t="shared" si="158"/>
        <v>0</v>
      </c>
      <c r="H677" s="62">
        <f t="shared" si="158"/>
        <v>0</v>
      </c>
      <c r="I677" s="62">
        <f t="shared" si="158"/>
        <v>0</v>
      </c>
      <c r="J677" s="62">
        <f t="shared" si="158"/>
        <v>0</v>
      </c>
      <c r="K677" s="62">
        <f t="shared" si="158"/>
        <v>0</v>
      </c>
      <c r="L677" s="63"/>
    </row>
    <row r="678" spans="1:12" ht="32.25" customHeight="1" x14ac:dyDescent="0.2">
      <c r="A678" s="123"/>
      <c r="B678" s="92" t="s">
        <v>1</v>
      </c>
      <c r="C678" s="124"/>
      <c r="D678" s="62">
        <v>0</v>
      </c>
      <c r="E678" s="62">
        <v>0</v>
      </c>
      <c r="F678" s="57">
        <v>0</v>
      </c>
      <c r="G678" s="88">
        <v>0</v>
      </c>
      <c r="H678" s="88">
        <v>0</v>
      </c>
      <c r="I678" s="88">
        <v>0</v>
      </c>
      <c r="J678" s="88">
        <v>0</v>
      </c>
      <c r="K678" s="88">
        <v>0</v>
      </c>
      <c r="L678" s="63"/>
    </row>
    <row r="679" spans="1:12" ht="32.25" customHeight="1" x14ac:dyDescent="0.2">
      <c r="A679" s="123"/>
      <c r="B679" s="92" t="s">
        <v>6</v>
      </c>
      <c r="C679" s="124"/>
      <c r="D679" s="62">
        <f>SUM(E679:I679)</f>
        <v>0</v>
      </c>
      <c r="E679" s="57">
        <v>0</v>
      </c>
      <c r="F679" s="57">
        <v>0</v>
      </c>
      <c r="G679" s="88">
        <v>0</v>
      </c>
      <c r="H679" s="88">
        <v>0</v>
      </c>
      <c r="I679" s="88">
        <v>0</v>
      </c>
      <c r="J679" s="88">
        <v>0</v>
      </c>
      <c r="K679" s="88">
        <v>0</v>
      </c>
      <c r="L679" s="63"/>
    </row>
    <row r="680" spans="1:12" ht="32.25" customHeight="1" x14ac:dyDescent="0.2">
      <c r="A680" s="123"/>
      <c r="B680" s="92" t="s">
        <v>14</v>
      </c>
      <c r="C680" s="124"/>
      <c r="D680" s="62">
        <f>SUM(E680:I680)</f>
        <v>0</v>
      </c>
      <c r="E680" s="57">
        <v>0</v>
      </c>
      <c r="F680" s="57">
        <v>0</v>
      </c>
      <c r="G680" s="88">
        <v>0</v>
      </c>
      <c r="H680" s="88">
        <v>0</v>
      </c>
      <c r="I680" s="88">
        <v>0</v>
      </c>
      <c r="J680" s="88">
        <v>0</v>
      </c>
      <c r="K680" s="88">
        <v>0</v>
      </c>
      <c r="L680" s="63"/>
    </row>
    <row r="681" spans="1:12" ht="32.25" customHeight="1" x14ac:dyDescent="0.2">
      <c r="A681" s="123"/>
      <c r="B681" s="92" t="s">
        <v>20</v>
      </c>
      <c r="C681" s="124"/>
      <c r="D681" s="62">
        <f>SUM(E681:I681)</f>
        <v>0</v>
      </c>
      <c r="E681" s="57">
        <v>0</v>
      </c>
      <c r="F681" s="57">
        <v>0</v>
      </c>
      <c r="G681" s="88">
        <v>0</v>
      </c>
      <c r="H681" s="88">
        <v>0</v>
      </c>
      <c r="I681" s="88">
        <v>0</v>
      </c>
      <c r="J681" s="88">
        <v>0</v>
      </c>
      <c r="K681" s="88">
        <v>0</v>
      </c>
      <c r="L681" s="63"/>
    </row>
    <row r="682" spans="1:12" ht="32.25" customHeight="1" x14ac:dyDescent="0.2">
      <c r="A682" s="123" t="s">
        <v>448</v>
      </c>
      <c r="B682" s="92" t="s">
        <v>2</v>
      </c>
      <c r="C682" s="124" t="s">
        <v>68</v>
      </c>
      <c r="D682" s="62">
        <f>SUM(E682:I682)</f>
        <v>0</v>
      </c>
      <c r="E682" s="56">
        <f t="shared" ref="E682:K682" si="159">SUM(E683:E686)</f>
        <v>0</v>
      </c>
      <c r="F682" s="56">
        <f t="shared" si="159"/>
        <v>0</v>
      </c>
      <c r="G682" s="62">
        <f t="shared" si="159"/>
        <v>0</v>
      </c>
      <c r="H682" s="62">
        <f t="shared" si="159"/>
        <v>0</v>
      </c>
      <c r="I682" s="62">
        <f t="shared" si="159"/>
        <v>0</v>
      </c>
      <c r="J682" s="62">
        <f t="shared" si="159"/>
        <v>0</v>
      </c>
      <c r="K682" s="62">
        <f t="shared" si="159"/>
        <v>0</v>
      </c>
      <c r="L682" s="63"/>
    </row>
    <row r="683" spans="1:12" ht="32.25" customHeight="1" x14ac:dyDescent="0.2">
      <c r="A683" s="123"/>
      <c r="B683" s="92" t="s">
        <v>1</v>
      </c>
      <c r="C683" s="124"/>
      <c r="D683" s="62">
        <v>0</v>
      </c>
      <c r="E683" s="62">
        <v>0</v>
      </c>
      <c r="F683" s="57">
        <v>0</v>
      </c>
      <c r="G683" s="88">
        <v>0</v>
      </c>
      <c r="H683" s="88">
        <v>0</v>
      </c>
      <c r="I683" s="88">
        <v>0</v>
      </c>
      <c r="J683" s="88">
        <v>0</v>
      </c>
      <c r="K683" s="88">
        <v>0</v>
      </c>
      <c r="L683" s="63"/>
    </row>
    <row r="684" spans="1:12" ht="32.25" customHeight="1" x14ac:dyDescent="0.2">
      <c r="A684" s="123"/>
      <c r="B684" s="92" t="s">
        <v>6</v>
      </c>
      <c r="C684" s="124"/>
      <c r="D684" s="62">
        <f>SUM(E684:I684)</f>
        <v>0</v>
      </c>
      <c r="E684" s="57">
        <v>0</v>
      </c>
      <c r="F684" s="57">
        <v>0</v>
      </c>
      <c r="G684" s="88">
        <v>0</v>
      </c>
      <c r="H684" s="88">
        <v>0</v>
      </c>
      <c r="I684" s="88">
        <v>0</v>
      </c>
      <c r="J684" s="88">
        <v>0</v>
      </c>
      <c r="K684" s="88">
        <v>0</v>
      </c>
      <c r="L684" s="63"/>
    </row>
    <row r="685" spans="1:12" ht="32.25" customHeight="1" x14ac:dyDescent="0.2">
      <c r="A685" s="123"/>
      <c r="B685" s="92" t="s">
        <v>14</v>
      </c>
      <c r="C685" s="124"/>
      <c r="D685" s="62">
        <f>SUM(E685:I685)</f>
        <v>0</v>
      </c>
      <c r="E685" s="57">
        <v>0</v>
      </c>
      <c r="F685" s="57">
        <v>0</v>
      </c>
      <c r="G685" s="88">
        <v>0</v>
      </c>
      <c r="H685" s="88">
        <v>0</v>
      </c>
      <c r="I685" s="88">
        <v>0</v>
      </c>
      <c r="J685" s="88">
        <v>0</v>
      </c>
      <c r="K685" s="88">
        <v>0</v>
      </c>
      <c r="L685" s="63"/>
    </row>
    <row r="686" spans="1:12" ht="32.25" customHeight="1" x14ac:dyDescent="0.2">
      <c r="A686" s="123"/>
      <c r="B686" s="92" t="s">
        <v>20</v>
      </c>
      <c r="C686" s="124"/>
      <c r="D686" s="62">
        <f>SUM(E686:I686)</f>
        <v>0</v>
      </c>
      <c r="E686" s="57">
        <v>0</v>
      </c>
      <c r="F686" s="57">
        <v>0</v>
      </c>
      <c r="G686" s="88">
        <v>0</v>
      </c>
      <c r="H686" s="88">
        <v>0</v>
      </c>
      <c r="I686" s="88">
        <v>0</v>
      </c>
      <c r="J686" s="88">
        <v>0</v>
      </c>
      <c r="K686" s="88">
        <v>0</v>
      </c>
      <c r="L686" s="63"/>
    </row>
    <row r="687" spans="1:12" ht="32.25" customHeight="1" x14ac:dyDescent="0.2">
      <c r="A687" s="123" t="s">
        <v>449</v>
      </c>
      <c r="B687" s="92" t="s">
        <v>2</v>
      </c>
      <c r="C687" s="124" t="s">
        <v>68</v>
      </c>
      <c r="D687" s="62">
        <f>SUM(E687:I687)</f>
        <v>0</v>
      </c>
      <c r="E687" s="56">
        <f t="shared" ref="E687:K687" si="160">SUM(E688:E691)</f>
        <v>0</v>
      </c>
      <c r="F687" s="56">
        <f t="shared" si="160"/>
        <v>0</v>
      </c>
      <c r="G687" s="62">
        <f t="shared" si="160"/>
        <v>0</v>
      </c>
      <c r="H687" s="62">
        <f t="shared" si="160"/>
        <v>0</v>
      </c>
      <c r="I687" s="62">
        <f t="shared" si="160"/>
        <v>0</v>
      </c>
      <c r="J687" s="62">
        <f t="shared" si="160"/>
        <v>0</v>
      </c>
      <c r="K687" s="62">
        <f t="shared" si="160"/>
        <v>0</v>
      </c>
      <c r="L687" s="63"/>
    </row>
    <row r="688" spans="1:12" ht="32.25" customHeight="1" x14ac:dyDescent="0.2">
      <c r="A688" s="123"/>
      <c r="B688" s="92" t="s">
        <v>1</v>
      </c>
      <c r="C688" s="124"/>
      <c r="D688" s="62">
        <v>0</v>
      </c>
      <c r="E688" s="62">
        <v>0</v>
      </c>
      <c r="F688" s="57">
        <v>0</v>
      </c>
      <c r="G688" s="88">
        <v>0</v>
      </c>
      <c r="H688" s="88">
        <v>0</v>
      </c>
      <c r="I688" s="88">
        <v>0</v>
      </c>
      <c r="J688" s="88">
        <v>0</v>
      </c>
      <c r="K688" s="88">
        <v>0</v>
      </c>
      <c r="L688" s="63"/>
    </row>
    <row r="689" spans="1:12" ht="32.25" customHeight="1" x14ac:dyDescent="0.2">
      <c r="A689" s="123"/>
      <c r="B689" s="92" t="s">
        <v>6</v>
      </c>
      <c r="C689" s="124"/>
      <c r="D689" s="62">
        <f>SUM(E689:I689)</f>
        <v>0</v>
      </c>
      <c r="E689" s="57">
        <v>0</v>
      </c>
      <c r="F689" s="57">
        <v>0</v>
      </c>
      <c r="G689" s="88">
        <v>0</v>
      </c>
      <c r="H689" s="88">
        <v>0</v>
      </c>
      <c r="I689" s="88">
        <v>0</v>
      </c>
      <c r="J689" s="88">
        <v>0</v>
      </c>
      <c r="K689" s="88">
        <v>0</v>
      </c>
      <c r="L689" s="63"/>
    </row>
    <row r="690" spans="1:12" ht="32.25" customHeight="1" x14ac:dyDescent="0.2">
      <c r="A690" s="123"/>
      <c r="B690" s="92" t="s">
        <v>14</v>
      </c>
      <c r="C690" s="124"/>
      <c r="D690" s="62">
        <f>SUM(E690:I690)</f>
        <v>0</v>
      </c>
      <c r="E690" s="57">
        <v>0</v>
      </c>
      <c r="F690" s="57">
        <v>0</v>
      </c>
      <c r="G690" s="88">
        <v>0</v>
      </c>
      <c r="H690" s="88">
        <v>0</v>
      </c>
      <c r="I690" s="88">
        <v>0</v>
      </c>
      <c r="J690" s="88">
        <v>0</v>
      </c>
      <c r="K690" s="88">
        <v>0</v>
      </c>
      <c r="L690" s="63"/>
    </row>
    <row r="691" spans="1:12" ht="32.25" customHeight="1" x14ac:dyDescent="0.2">
      <c r="A691" s="123"/>
      <c r="B691" s="92" t="s">
        <v>20</v>
      </c>
      <c r="C691" s="124"/>
      <c r="D691" s="62">
        <f>SUM(E691:I691)</f>
        <v>0</v>
      </c>
      <c r="E691" s="57">
        <v>0</v>
      </c>
      <c r="F691" s="57">
        <v>0</v>
      </c>
      <c r="G691" s="88">
        <v>0</v>
      </c>
      <c r="H691" s="88">
        <v>0</v>
      </c>
      <c r="I691" s="88">
        <v>0</v>
      </c>
      <c r="J691" s="88">
        <v>0</v>
      </c>
      <c r="K691" s="88">
        <v>0</v>
      </c>
      <c r="L691" s="63"/>
    </row>
    <row r="692" spans="1:12" ht="32.25" customHeight="1" x14ac:dyDescent="0.2">
      <c r="A692" s="123" t="s">
        <v>258</v>
      </c>
      <c r="B692" s="92" t="s">
        <v>2</v>
      </c>
      <c r="C692" s="124" t="s">
        <v>68</v>
      </c>
      <c r="D692" s="62">
        <f>SUM(E692:I692)</f>
        <v>0</v>
      </c>
      <c r="E692" s="56">
        <f t="shared" ref="E692:K692" si="161">SUM(E693:E696)</f>
        <v>0</v>
      </c>
      <c r="F692" s="56">
        <f t="shared" si="161"/>
        <v>0</v>
      </c>
      <c r="G692" s="62">
        <f t="shared" si="161"/>
        <v>0</v>
      </c>
      <c r="H692" s="62">
        <f t="shared" si="161"/>
        <v>0</v>
      </c>
      <c r="I692" s="62">
        <f t="shared" si="161"/>
        <v>0</v>
      </c>
      <c r="J692" s="62">
        <f t="shared" si="161"/>
        <v>0</v>
      </c>
      <c r="K692" s="62">
        <f t="shared" si="161"/>
        <v>0</v>
      </c>
      <c r="L692" s="63"/>
    </row>
    <row r="693" spans="1:12" ht="32.25" customHeight="1" x14ac:dyDescent="0.2">
      <c r="A693" s="123"/>
      <c r="B693" s="92" t="s">
        <v>1</v>
      </c>
      <c r="C693" s="124"/>
      <c r="D693" s="62">
        <v>0</v>
      </c>
      <c r="E693" s="62">
        <v>0</v>
      </c>
      <c r="F693" s="57">
        <v>0</v>
      </c>
      <c r="G693" s="88">
        <v>0</v>
      </c>
      <c r="H693" s="88">
        <v>0</v>
      </c>
      <c r="I693" s="88">
        <v>0</v>
      </c>
      <c r="J693" s="88">
        <v>0</v>
      </c>
      <c r="K693" s="88">
        <v>0</v>
      </c>
      <c r="L693" s="63"/>
    </row>
    <row r="694" spans="1:12" ht="32.25" customHeight="1" x14ac:dyDescent="0.2">
      <c r="A694" s="123"/>
      <c r="B694" s="92" t="s">
        <v>6</v>
      </c>
      <c r="C694" s="124"/>
      <c r="D694" s="62">
        <f>SUM(E694:I694)</f>
        <v>0</v>
      </c>
      <c r="E694" s="57">
        <v>0</v>
      </c>
      <c r="F694" s="57">
        <v>0</v>
      </c>
      <c r="G694" s="88">
        <v>0</v>
      </c>
      <c r="H694" s="88">
        <v>0</v>
      </c>
      <c r="I694" s="88">
        <v>0</v>
      </c>
      <c r="J694" s="88">
        <v>0</v>
      </c>
      <c r="K694" s="88">
        <v>0</v>
      </c>
      <c r="L694" s="63"/>
    </row>
    <row r="695" spans="1:12" ht="32.25" customHeight="1" x14ac:dyDescent="0.2">
      <c r="A695" s="123"/>
      <c r="B695" s="92" t="s">
        <v>14</v>
      </c>
      <c r="C695" s="124"/>
      <c r="D695" s="62">
        <f>SUM(E695:I695)</f>
        <v>0</v>
      </c>
      <c r="E695" s="57">
        <v>0</v>
      </c>
      <c r="F695" s="57">
        <v>0</v>
      </c>
      <c r="G695" s="88">
        <v>0</v>
      </c>
      <c r="H695" s="88">
        <v>0</v>
      </c>
      <c r="I695" s="88">
        <v>0</v>
      </c>
      <c r="J695" s="88">
        <v>0</v>
      </c>
      <c r="K695" s="88">
        <v>0</v>
      </c>
      <c r="L695" s="63"/>
    </row>
    <row r="696" spans="1:12" ht="32.25" customHeight="1" x14ac:dyDescent="0.2">
      <c r="A696" s="123"/>
      <c r="B696" s="92" t="s">
        <v>20</v>
      </c>
      <c r="C696" s="124"/>
      <c r="D696" s="62">
        <f>SUM(E696:I696)</f>
        <v>0</v>
      </c>
      <c r="E696" s="57">
        <v>0</v>
      </c>
      <c r="F696" s="57">
        <v>0</v>
      </c>
      <c r="G696" s="88">
        <v>0</v>
      </c>
      <c r="H696" s="88">
        <v>0</v>
      </c>
      <c r="I696" s="88">
        <v>0</v>
      </c>
      <c r="J696" s="88">
        <v>0</v>
      </c>
      <c r="K696" s="88">
        <v>0</v>
      </c>
      <c r="L696" s="63"/>
    </row>
    <row r="697" spans="1:12" ht="32.25" customHeight="1" x14ac:dyDescent="0.2">
      <c r="A697" s="123" t="s">
        <v>450</v>
      </c>
      <c r="B697" s="92" t="s">
        <v>2</v>
      </c>
      <c r="C697" s="124" t="s">
        <v>68</v>
      </c>
      <c r="D697" s="62">
        <f>SUM(E697:I697)</f>
        <v>0</v>
      </c>
      <c r="E697" s="56">
        <f t="shared" ref="E697:K697" si="162">SUM(E698:E701)</f>
        <v>0</v>
      </c>
      <c r="F697" s="56">
        <f t="shared" si="162"/>
        <v>0</v>
      </c>
      <c r="G697" s="62">
        <f t="shared" si="162"/>
        <v>0</v>
      </c>
      <c r="H697" s="62">
        <f t="shared" si="162"/>
        <v>0</v>
      </c>
      <c r="I697" s="62">
        <f t="shared" si="162"/>
        <v>0</v>
      </c>
      <c r="J697" s="62">
        <f t="shared" si="162"/>
        <v>0</v>
      </c>
      <c r="K697" s="62">
        <f t="shared" si="162"/>
        <v>0</v>
      </c>
      <c r="L697" s="63"/>
    </row>
    <row r="698" spans="1:12" ht="32.25" customHeight="1" x14ac:dyDescent="0.2">
      <c r="A698" s="123"/>
      <c r="B698" s="92" t="s">
        <v>1</v>
      </c>
      <c r="C698" s="124"/>
      <c r="D698" s="62">
        <v>0</v>
      </c>
      <c r="E698" s="62">
        <v>0</v>
      </c>
      <c r="F698" s="57">
        <v>0</v>
      </c>
      <c r="G698" s="88">
        <v>0</v>
      </c>
      <c r="H698" s="88">
        <v>0</v>
      </c>
      <c r="I698" s="88">
        <v>0</v>
      </c>
      <c r="J698" s="88">
        <v>0</v>
      </c>
      <c r="K698" s="88">
        <v>0</v>
      </c>
      <c r="L698" s="63"/>
    </row>
    <row r="699" spans="1:12" ht="32.25" customHeight="1" x14ac:dyDescent="0.2">
      <c r="A699" s="123"/>
      <c r="B699" s="92" t="s">
        <v>6</v>
      </c>
      <c r="C699" s="124"/>
      <c r="D699" s="62">
        <f>SUM(E699:I699)</f>
        <v>0</v>
      </c>
      <c r="E699" s="57">
        <v>0</v>
      </c>
      <c r="F699" s="57">
        <v>0</v>
      </c>
      <c r="G699" s="88">
        <v>0</v>
      </c>
      <c r="H699" s="88">
        <v>0</v>
      </c>
      <c r="I699" s="88">
        <v>0</v>
      </c>
      <c r="J699" s="88">
        <v>0</v>
      </c>
      <c r="K699" s="88">
        <v>0</v>
      </c>
      <c r="L699" s="63"/>
    </row>
    <row r="700" spans="1:12" ht="32.25" customHeight="1" x14ac:dyDescent="0.2">
      <c r="A700" s="123"/>
      <c r="B700" s="92" t="s">
        <v>14</v>
      </c>
      <c r="C700" s="124"/>
      <c r="D700" s="62">
        <f>SUM(E700:I700)</f>
        <v>0</v>
      </c>
      <c r="E700" s="57">
        <v>0</v>
      </c>
      <c r="F700" s="57">
        <v>0</v>
      </c>
      <c r="G700" s="88">
        <v>0</v>
      </c>
      <c r="H700" s="88">
        <v>0</v>
      </c>
      <c r="I700" s="88">
        <v>0</v>
      </c>
      <c r="J700" s="88">
        <v>0</v>
      </c>
      <c r="K700" s="88">
        <v>0</v>
      </c>
      <c r="L700" s="63"/>
    </row>
    <row r="701" spans="1:12" ht="32.25" customHeight="1" x14ac:dyDescent="0.2">
      <c r="A701" s="123"/>
      <c r="B701" s="92" t="s">
        <v>20</v>
      </c>
      <c r="C701" s="124"/>
      <c r="D701" s="62">
        <f>SUM(E701:I701)</f>
        <v>0</v>
      </c>
      <c r="E701" s="57">
        <v>0</v>
      </c>
      <c r="F701" s="57">
        <v>0</v>
      </c>
      <c r="G701" s="88">
        <v>0</v>
      </c>
      <c r="H701" s="88">
        <v>0</v>
      </c>
      <c r="I701" s="88">
        <v>0</v>
      </c>
      <c r="J701" s="88">
        <v>0</v>
      </c>
      <c r="K701" s="88">
        <v>0</v>
      </c>
      <c r="L701" s="63"/>
    </row>
    <row r="702" spans="1:12" ht="32.25" customHeight="1" x14ac:dyDescent="0.2">
      <c r="A702" s="123" t="s">
        <v>264</v>
      </c>
      <c r="B702" s="92" t="s">
        <v>2</v>
      </c>
      <c r="C702" s="124" t="s">
        <v>68</v>
      </c>
      <c r="D702" s="62">
        <f>SUM(E702:I702)</f>
        <v>0</v>
      </c>
      <c r="E702" s="56">
        <f t="shared" ref="E702:K702" si="163">SUM(E703:E706)</f>
        <v>0</v>
      </c>
      <c r="F702" s="56">
        <f t="shared" si="163"/>
        <v>0</v>
      </c>
      <c r="G702" s="62">
        <f t="shared" si="163"/>
        <v>0</v>
      </c>
      <c r="H702" s="62">
        <f t="shared" si="163"/>
        <v>0</v>
      </c>
      <c r="I702" s="62">
        <f t="shared" si="163"/>
        <v>0</v>
      </c>
      <c r="J702" s="62">
        <f t="shared" si="163"/>
        <v>0</v>
      </c>
      <c r="K702" s="62">
        <f t="shared" si="163"/>
        <v>0</v>
      </c>
      <c r="L702" s="63"/>
    </row>
    <row r="703" spans="1:12" ht="32.25" customHeight="1" x14ac:dyDescent="0.2">
      <c r="A703" s="123"/>
      <c r="B703" s="92" t="s">
        <v>1</v>
      </c>
      <c r="C703" s="124"/>
      <c r="D703" s="62">
        <v>0</v>
      </c>
      <c r="E703" s="62">
        <v>0</v>
      </c>
      <c r="F703" s="57">
        <v>0</v>
      </c>
      <c r="G703" s="88">
        <v>0</v>
      </c>
      <c r="H703" s="88">
        <v>0</v>
      </c>
      <c r="I703" s="88">
        <v>0</v>
      </c>
      <c r="J703" s="88">
        <v>0</v>
      </c>
      <c r="K703" s="88">
        <v>0</v>
      </c>
      <c r="L703" s="63"/>
    </row>
    <row r="704" spans="1:12" ht="32.25" customHeight="1" x14ac:dyDescent="0.2">
      <c r="A704" s="123"/>
      <c r="B704" s="92" t="s">
        <v>6</v>
      </c>
      <c r="C704" s="124"/>
      <c r="D704" s="62">
        <f>SUM(E704:I704)</f>
        <v>0</v>
      </c>
      <c r="E704" s="57">
        <v>0</v>
      </c>
      <c r="F704" s="57">
        <v>0</v>
      </c>
      <c r="G704" s="88">
        <v>0</v>
      </c>
      <c r="H704" s="88">
        <v>0</v>
      </c>
      <c r="I704" s="88">
        <v>0</v>
      </c>
      <c r="J704" s="88">
        <v>0</v>
      </c>
      <c r="K704" s="88">
        <v>0</v>
      </c>
      <c r="L704" s="63"/>
    </row>
    <row r="705" spans="1:12" ht="32.25" customHeight="1" x14ac:dyDescent="0.2">
      <c r="A705" s="123"/>
      <c r="B705" s="92" t="s">
        <v>14</v>
      </c>
      <c r="C705" s="124"/>
      <c r="D705" s="62">
        <f>SUM(E705:I705)</f>
        <v>0</v>
      </c>
      <c r="E705" s="57">
        <v>0</v>
      </c>
      <c r="F705" s="57">
        <v>0</v>
      </c>
      <c r="G705" s="88">
        <v>0</v>
      </c>
      <c r="H705" s="88">
        <v>0</v>
      </c>
      <c r="I705" s="88">
        <v>0</v>
      </c>
      <c r="J705" s="88">
        <v>0</v>
      </c>
      <c r="K705" s="88">
        <v>0</v>
      </c>
      <c r="L705" s="63"/>
    </row>
    <row r="706" spans="1:12" ht="32.25" customHeight="1" x14ac:dyDescent="0.2">
      <c r="A706" s="123"/>
      <c r="B706" s="92" t="s">
        <v>20</v>
      </c>
      <c r="C706" s="124"/>
      <c r="D706" s="62">
        <f>SUM(E706:I706)</f>
        <v>0</v>
      </c>
      <c r="E706" s="57">
        <v>0</v>
      </c>
      <c r="F706" s="57">
        <v>0</v>
      </c>
      <c r="G706" s="88">
        <v>0</v>
      </c>
      <c r="H706" s="88">
        <v>0</v>
      </c>
      <c r="I706" s="88">
        <v>0</v>
      </c>
      <c r="J706" s="88">
        <v>0</v>
      </c>
      <c r="K706" s="88">
        <v>0</v>
      </c>
      <c r="L706" s="63"/>
    </row>
    <row r="707" spans="1:12" ht="32.25" customHeight="1" x14ac:dyDescent="0.2">
      <c r="A707" s="123" t="s">
        <v>261</v>
      </c>
      <c r="B707" s="92" t="s">
        <v>2</v>
      </c>
      <c r="C707" s="124" t="s">
        <v>68</v>
      </c>
      <c r="D707" s="62">
        <f>SUM(E707:I707)</f>
        <v>0</v>
      </c>
      <c r="E707" s="56">
        <f t="shared" ref="E707:K707" si="164">SUM(E708:E711)</f>
        <v>0</v>
      </c>
      <c r="F707" s="56">
        <f t="shared" si="164"/>
        <v>0</v>
      </c>
      <c r="G707" s="62">
        <f t="shared" si="164"/>
        <v>0</v>
      </c>
      <c r="H707" s="62">
        <f t="shared" si="164"/>
        <v>0</v>
      </c>
      <c r="I707" s="62">
        <f t="shared" si="164"/>
        <v>0</v>
      </c>
      <c r="J707" s="62">
        <f t="shared" si="164"/>
        <v>0</v>
      </c>
      <c r="K707" s="62">
        <f t="shared" si="164"/>
        <v>0</v>
      </c>
      <c r="L707" s="63"/>
    </row>
    <row r="708" spans="1:12" ht="32.25" customHeight="1" x14ac:dyDescent="0.2">
      <c r="A708" s="123"/>
      <c r="B708" s="92" t="s">
        <v>1</v>
      </c>
      <c r="C708" s="124"/>
      <c r="D708" s="62">
        <v>0</v>
      </c>
      <c r="E708" s="62">
        <v>0</v>
      </c>
      <c r="F708" s="57">
        <v>0</v>
      </c>
      <c r="G708" s="88">
        <v>0</v>
      </c>
      <c r="H708" s="88">
        <v>0</v>
      </c>
      <c r="I708" s="88">
        <v>0</v>
      </c>
      <c r="J708" s="88">
        <v>0</v>
      </c>
      <c r="K708" s="88">
        <v>0</v>
      </c>
      <c r="L708" s="63"/>
    </row>
    <row r="709" spans="1:12" ht="32.25" customHeight="1" x14ac:dyDescent="0.2">
      <c r="A709" s="123"/>
      <c r="B709" s="92" t="s">
        <v>6</v>
      </c>
      <c r="C709" s="124"/>
      <c r="D709" s="62">
        <f>SUM(E709:I709)</f>
        <v>0</v>
      </c>
      <c r="E709" s="57">
        <v>0</v>
      </c>
      <c r="F709" s="57">
        <v>0</v>
      </c>
      <c r="G709" s="88">
        <v>0</v>
      </c>
      <c r="H709" s="88">
        <v>0</v>
      </c>
      <c r="I709" s="88">
        <v>0</v>
      </c>
      <c r="J709" s="88">
        <v>0</v>
      </c>
      <c r="K709" s="88">
        <v>0</v>
      </c>
      <c r="L709" s="63"/>
    </row>
    <row r="710" spans="1:12" ht="32.25" customHeight="1" x14ac:dyDescent="0.2">
      <c r="A710" s="123"/>
      <c r="B710" s="92" t="s">
        <v>14</v>
      </c>
      <c r="C710" s="124"/>
      <c r="D710" s="62">
        <f>SUM(E710:I710)</f>
        <v>0</v>
      </c>
      <c r="E710" s="57">
        <v>0</v>
      </c>
      <c r="F710" s="57">
        <v>0</v>
      </c>
      <c r="G710" s="88">
        <v>0</v>
      </c>
      <c r="H710" s="88">
        <v>0</v>
      </c>
      <c r="I710" s="88">
        <v>0</v>
      </c>
      <c r="J710" s="88">
        <v>0</v>
      </c>
      <c r="K710" s="88">
        <v>0</v>
      </c>
      <c r="L710" s="63"/>
    </row>
    <row r="711" spans="1:12" ht="32.25" customHeight="1" x14ac:dyDescent="0.2">
      <c r="A711" s="123"/>
      <c r="B711" s="92" t="s">
        <v>20</v>
      </c>
      <c r="C711" s="124"/>
      <c r="D711" s="62">
        <f>SUM(E711:I711)</f>
        <v>0</v>
      </c>
      <c r="E711" s="57">
        <v>0</v>
      </c>
      <c r="F711" s="57">
        <v>0</v>
      </c>
      <c r="G711" s="88">
        <v>0</v>
      </c>
      <c r="H711" s="88">
        <v>0</v>
      </c>
      <c r="I711" s="88">
        <v>0</v>
      </c>
      <c r="J711" s="88">
        <v>0</v>
      </c>
      <c r="K711" s="88">
        <v>0</v>
      </c>
      <c r="L711" s="63"/>
    </row>
    <row r="712" spans="1:12" ht="32.25" customHeight="1" x14ac:dyDescent="0.2">
      <c r="A712" s="123" t="s">
        <v>451</v>
      </c>
      <c r="B712" s="92" t="s">
        <v>2</v>
      </c>
      <c r="C712" s="124" t="s">
        <v>68</v>
      </c>
      <c r="D712" s="62">
        <f>SUM(E712:I712)</f>
        <v>0</v>
      </c>
      <c r="E712" s="56">
        <f t="shared" ref="E712:K712" si="165">SUM(E713:E716)</f>
        <v>0</v>
      </c>
      <c r="F712" s="56">
        <f t="shared" si="165"/>
        <v>0</v>
      </c>
      <c r="G712" s="62">
        <f t="shared" si="165"/>
        <v>0</v>
      </c>
      <c r="H712" s="62">
        <f t="shared" si="165"/>
        <v>0</v>
      </c>
      <c r="I712" s="62">
        <f t="shared" si="165"/>
        <v>0</v>
      </c>
      <c r="J712" s="62">
        <f t="shared" si="165"/>
        <v>0</v>
      </c>
      <c r="K712" s="62">
        <f t="shared" si="165"/>
        <v>0</v>
      </c>
      <c r="L712" s="63"/>
    </row>
    <row r="713" spans="1:12" ht="32.25" customHeight="1" x14ac:dyDescent="0.2">
      <c r="A713" s="123"/>
      <c r="B713" s="92" t="s">
        <v>1</v>
      </c>
      <c r="C713" s="124"/>
      <c r="D713" s="62">
        <v>0</v>
      </c>
      <c r="E713" s="62">
        <v>0</v>
      </c>
      <c r="F713" s="57">
        <v>0</v>
      </c>
      <c r="G713" s="88">
        <v>0</v>
      </c>
      <c r="H713" s="88">
        <v>0</v>
      </c>
      <c r="I713" s="88">
        <v>0</v>
      </c>
      <c r="J713" s="88">
        <v>0</v>
      </c>
      <c r="K713" s="88">
        <v>0</v>
      </c>
      <c r="L713" s="63"/>
    </row>
    <row r="714" spans="1:12" ht="32.25" customHeight="1" x14ac:dyDescent="0.2">
      <c r="A714" s="123"/>
      <c r="B714" s="92" t="s">
        <v>6</v>
      </c>
      <c r="C714" s="124"/>
      <c r="D714" s="62">
        <f>SUM(E714:I714)</f>
        <v>0</v>
      </c>
      <c r="E714" s="57">
        <v>0</v>
      </c>
      <c r="F714" s="57">
        <v>0</v>
      </c>
      <c r="G714" s="88">
        <v>0</v>
      </c>
      <c r="H714" s="88">
        <v>0</v>
      </c>
      <c r="I714" s="88">
        <v>0</v>
      </c>
      <c r="J714" s="88">
        <v>0</v>
      </c>
      <c r="K714" s="88">
        <v>0</v>
      </c>
      <c r="L714" s="63"/>
    </row>
    <row r="715" spans="1:12" ht="32.25" customHeight="1" x14ac:dyDescent="0.2">
      <c r="A715" s="123"/>
      <c r="B715" s="92" t="s">
        <v>14</v>
      </c>
      <c r="C715" s="124"/>
      <c r="D715" s="62">
        <f>SUM(E715:I715)</f>
        <v>0</v>
      </c>
      <c r="E715" s="57">
        <v>0</v>
      </c>
      <c r="F715" s="57">
        <v>0</v>
      </c>
      <c r="G715" s="88">
        <v>0</v>
      </c>
      <c r="H715" s="88">
        <v>0</v>
      </c>
      <c r="I715" s="88">
        <v>0</v>
      </c>
      <c r="J715" s="88">
        <v>0</v>
      </c>
      <c r="K715" s="88">
        <v>0</v>
      </c>
      <c r="L715" s="63"/>
    </row>
    <row r="716" spans="1:12" ht="32.25" customHeight="1" x14ac:dyDescent="0.2">
      <c r="A716" s="123"/>
      <c r="B716" s="92" t="s">
        <v>20</v>
      </c>
      <c r="C716" s="124"/>
      <c r="D716" s="62">
        <f>SUM(E716:I716)</f>
        <v>0</v>
      </c>
      <c r="E716" s="57">
        <v>0</v>
      </c>
      <c r="F716" s="57">
        <v>0</v>
      </c>
      <c r="G716" s="88">
        <v>0</v>
      </c>
      <c r="H716" s="88">
        <v>0</v>
      </c>
      <c r="I716" s="88">
        <v>0</v>
      </c>
      <c r="J716" s="88">
        <v>0</v>
      </c>
      <c r="K716" s="88">
        <v>0</v>
      </c>
      <c r="L716" s="63"/>
    </row>
    <row r="717" spans="1:12" ht="32.25" customHeight="1" x14ac:dyDescent="0.2">
      <c r="A717" s="123" t="s">
        <v>452</v>
      </c>
      <c r="B717" s="92" t="s">
        <v>2</v>
      </c>
      <c r="C717" s="124" t="s">
        <v>68</v>
      </c>
      <c r="D717" s="62">
        <f>SUM(E717:I717)</f>
        <v>0</v>
      </c>
      <c r="E717" s="56">
        <f t="shared" ref="E717:K717" si="166">SUM(E718:E721)</f>
        <v>0</v>
      </c>
      <c r="F717" s="56">
        <f t="shared" si="166"/>
        <v>0</v>
      </c>
      <c r="G717" s="62">
        <f t="shared" si="166"/>
        <v>0</v>
      </c>
      <c r="H717" s="62">
        <f t="shared" si="166"/>
        <v>0</v>
      </c>
      <c r="I717" s="62">
        <f t="shared" si="166"/>
        <v>0</v>
      </c>
      <c r="J717" s="62">
        <f t="shared" si="166"/>
        <v>0</v>
      </c>
      <c r="K717" s="62">
        <f t="shared" si="166"/>
        <v>0</v>
      </c>
      <c r="L717" s="63"/>
    </row>
    <row r="718" spans="1:12" ht="32.25" customHeight="1" x14ac:dyDescent="0.2">
      <c r="A718" s="123"/>
      <c r="B718" s="92" t="s">
        <v>1</v>
      </c>
      <c r="C718" s="124"/>
      <c r="D718" s="62">
        <v>0</v>
      </c>
      <c r="E718" s="62">
        <v>0</v>
      </c>
      <c r="F718" s="57">
        <v>0</v>
      </c>
      <c r="G718" s="88">
        <v>0</v>
      </c>
      <c r="H718" s="88">
        <v>0</v>
      </c>
      <c r="I718" s="88">
        <v>0</v>
      </c>
      <c r="J718" s="88">
        <v>0</v>
      </c>
      <c r="K718" s="88">
        <v>0</v>
      </c>
      <c r="L718" s="63"/>
    </row>
    <row r="719" spans="1:12" ht="32.25" customHeight="1" x14ac:dyDescent="0.2">
      <c r="A719" s="123"/>
      <c r="B719" s="92" t="s">
        <v>6</v>
      </c>
      <c r="C719" s="124"/>
      <c r="D719" s="62">
        <f>SUM(E719:I719)</f>
        <v>0</v>
      </c>
      <c r="E719" s="57">
        <v>0</v>
      </c>
      <c r="F719" s="57">
        <v>0</v>
      </c>
      <c r="G719" s="88">
        <v>0</v>
      </c>
      <c r="H719" s="88">
        <v>0</v>
      </c>
      <c r="I719" s="88">
        <v>0</v>
      </c>
      <c r="J719" s="88">
        <v>0</v>
      </c>
      <c r="K719" s="88">
        <v>0</v>
      </c>
      <c r="L719" s="63"/>
    </row>
    <row r="720" spans="1:12" ht="32.25" customHeight="1" x14ac:dyDescent="0.2">
      <c r="A720" s="123"/>
      <c r="B720" s="92" t="s">
        <v>14</v>
      </c>
      <c r="C720" s="124"/>
      <c r="D720" s="62">
        <f>SUM(E720:I720)</f>
        <v>0</v>
      </c>
      <c r="E720" s="57">
        <v>0</v>
      </c>
      <c r="F720" s="57">
        <v>0</v>
      </c>
      <c r="G720" s="88">
        <v>0</v>
      </c>
      <c r="H720" s="88">
        <v>0</v>
      </c>
      <c r="I720" s="88">
        <v>0</v>
      </c>
      <c r="J720" s="88">
        <v>0</v>
      </c>
      <c r="K720" s="88">
        <v>0</v>
      </c>
      <c r="L720" s="63"/>
    </row>
    <row r="721" spans="1:12" ht="32.25" customHeight="1" x14ac:dyDescent="0.2">
      <c r="A721" s="123"/>
      <c r="B721" s="92" t="s">
        <v>20</v>
      </c>
      <c r="C721" s="124"/>
      <c r="D721" s="62">
        <f>SUM(E721:I721)</f>
        <v>0</v>
      </c>
      <c r="E721" s="57">
        <v>0</v>
      </c>
      <c r="F721" s="57">
        <v>0</v>
      </c>
      <c r="G721" s="88">
        <v>0</v>
      </c>
      <c r="H721" s="88">
        <v>0</v>
      </c>
      <c r="I721" s="88">
        <v>0</v>
      </c>
      <c r="J721" s="88">
        <v>0</v>
      </c>
      <c r="K721" s="88">
        <v>0</v>
      </c>
      <c r="L721" s="63"/>
    </row>
    <row r="722" spans="1:12" ht="32.25" customHeight="1" x14ac:dyDescent="0.2">
      <c r="A722" s="123" t="s">
        <v>453</v>
      </c>
      <c r="B722" s="92" t="s">
        <v>2</v>
      </c>
      <c r="C722" s="124" t="s">
        <v>68</v>
      </c>
      <c r="D722" s="62">
        <f>SUM(E722:I722)</f>
        <v>0</v>
      </c>
      <c r="E722" s="56">
        <f t="shared" ref="E722:K722" si="167">SUM(E723:E726)</f>
        <v>0</v>
      </c>
      <c r="F722" s="56">
        <f t="shared" si="167"/>
        <v>0</v>
      </c>
      <c r="G722" s="62">
        <f t="shared" si="167"/>
        <v>0</v>
      </c>
      <c r="H722" s="62">
        <f t="shared" si="167"/>
        <v>0</v>
      </c>
      <c r="I722" s="62">
        <f t="shared" si="167"/>
        <v>0</v>
      </c>
      <c r="J722" s="62">
        <f t="shared" si="167"/>
        <v>0</v>
      </c>
      <c r="K722" s="62">
        <f t="shared" si="167"/>
        <v>0</v>
      </c>
      <c r="L722" s="63"/>
    </row>
    <row r="723" spans="1:12" ht="32.25" customHeight="1" x14ac:dyDescent="0.2">
      <c r="A723" s="123"/>
      <c r="B723" s="92" t="s">
        <v>1</v>
      </c>
      <c r="C723" s="124"/>
      <c r="D723" s="62">
        <v>0</v>
      </c>
      <c r="E723" s="62">
        <v>0</v>
      </c>
      <c r="F723" s="57">
        <v>0</v>
      </c>
      <c r="G723" s="88">
        <v>0</v>
      </c>
      <c r="H723" s="88">
        <v>0</v>
      </c>
      <c r="I723" s="88">
        <v>0</v>
      </c>
      <c r="J723" s="88">
        <v>0</v>
      </c>
      <c r="K723" s="88">
        <v>0</v>
      </c>
      <c r="L723" s="63"/>
    </row>
    <row r="724" spans="1:12" ht="32.25" customHeight="1" x14ac:dyDescent="0.2">
      <c r="A724" s="123"/>
      <c r="B724" s="92" t="s">
        <v>6</v>
      </c>
      <c r="C724" s="124"/>
      <c r="D724" s="62">
        <f>SUM(E724:I724)</f>
        <v>0</v>
      </c>
      <c r="E724" s="57">
        <v>0</v>
      </c>
      <c r="F724" s="57">
        <v>0</v>
      </c>
      <c r="G724" s="88">
        <v>0</v>
      </c>
      <c r="H724" s="88">
        <v>0</v>
      </c>
      <c r="I724" s="88">
        <v>0</v>
      </c>
      <c r="J724" s="88">
        <v>0</v>
      </c>
      <c r="K724" s="88">
        <v>0</v>
      </c>
      <c r="L724" s="63"/>
    </row>
    <row r="725" spans="1:12" ht="32.25" customHeight="1" x14ac:dyDescent="0.2">
      <c r="A725" s="123"/>
      <c r="B725" s="92" t="s">
        <v>14</v>
      </c>
      <c r="C725" s="124"/>
      <c r="D725" s="62">
        <f>SUM(E725:I725)</f>
        <v>0</v>
      </c>
      <c r="E725" s="57">
        <v>0</v>
      </c>
      <c r="F725" s="57">
        <v>0</v>
      </c>
      <c r="G725" s="88">
        <v>0</v>
      </c>
      <c r="H725" s="88">
        <v>0</v>
      </c>
      <c r="I725" s="88">
        <v>0</v>
      </c>
      <c r="J725" s="88">
        <v>0</v>
      </c>
      <c r="K725" s="88">
        <v>0</v>
      </c>
      <c r="L725" s="63"/>
    </row>
    <row r="726" spans="1:12" ht="32.25" customHeight="1" x14ac:dyDescent="0.2">
      <c r="A726" s="123"/>
      <c r="B726" s="92" t="s">
        <v>20</v>
      </c>
      <c r="C726" s="124"/>
      <c r="D726" s="62">
        <f>SUM(E726:I726)</f>
        <v>0</v>
      </c>
      <c r="E726" s="57">
        <v>0</v>
      </c>
      <c r="F726" s="57">
        <v>0</v>
      </c>
      <c r="G726" s="88">
        <v>0</v>
      </c>
      <c r="H726" s="88">
        <v>0</v>
      </c>
      <c r="I726" s="88">
        <v>0</v>
      </c>
      <c r="J726" s="88">
        <v>0</v>
      </c>
      <c r="K726" s="88">
        <v>0</v>
      </c>
      <c r="L726" s="63"/>
    </row>
    <row r="727" spans="1:12" ht="32.25" customHeight="1" x14ac:dyDescent="0.2">
      <c r="A727" s="123" t="s">
        <v>454</v>
      </c>
      <c r="B727" s="92" t="s">
        <v>2</v>
      </c>
      <c r="C727" s="124" t="s">
        <v>68</v>
      </c>
      <c r="D727" s="62">
        <f>SUM(E727:I727)</f>
        <v>0</v>
      </c>
      <c r="E727" s="56">
        <f t="shared" ref="E727:K727" si="168">SUM(E728:E731)</f>
        <v>0</v>
      </c>
      <c r="F727" s="56">
        <f t="shared" si="168"/>
        <v>0</v>
      </c>
      <c r="G727" s="62">
        <f t="shared" si="168"/>
        <v>0</v>
      </c>
      <c r="H727" s="62">
        <f t="shared" si="168"/>
        <v>0</v>
      </c>
      <c r="I727" s="62">
        <f t="shared" si="168"/>
        <v>0</v>
      </c>
      <c r="J727" s="62">
        <f t="shared" si="168"/>
        <v>0</v>
      </c>
      <c r="K727" s="62">
        <f t="shared" si="168"/>
        <v>0</v>
      </c>
      <c r="L727" s="63"/>
    </row>
    <row r="728" spans="1:12" ht="32.25" customHeight="1" x14ac:dyDescent="0.2">
      <c r="A728" s="123"/>
      <c r="B728" s="92" t="s">
        <v>1</v>
      </c>
      <c r="C728" s="124"/>
      <c r="D728" s="62">
        <v>0</v>
      </c>
      <c r="E728" s="62">
        <v>0</v>
      </c>
      <c r="F728" s="57">
        <v>0</v>
      </c>
      <c r="G728" s="88">
        <v>0</v>
      </c>
      <c r="H728" s="88">
        <v>0</v>
      </c>
      <c r="I728" s="88">
        <v>0</v>
      </c>
      <c r="J728" s="88">
        <v>0</v>
      </c>
      <c r="K728" s="88">
        <v>0</v>
      </c>
      <c r="L728" s="63"/>
    </row>
    <row r="729" spans="1:12" ht="32.25" customHeight="1" x14ac:dyDescent="0.2">
      <c r="A729" s="123"/>
      <c r="B729" s="92" t="s">
        <v>6</v>
      </c>
      <c r="C729" s="124"/>
      <c r="D729" s="62">
        <f>SUM(E729:I729)</f>
        <v>0</v>
      </c>
      <c r="E729" s="57">
        <v>0</v>
      </c>
      <c r="F729" s="57">
        <v>0</v>
      </c>
      <c r="G729" s="88">
        <v>0</v>
      </c>
      <c r="H729" s="88">
        <v>0</v>
      </c>
      <c r="I729" s="88">
        <v>0</v>
      </c>
      <c r="J729" s="88">
        <v>0</v>
      </c>
      <c r="K729" s="88">
        <v>0</v>
      </c>
      <c r="L729" s="63"/>
    </row>
    <row r="730" spans="1:12" ht="32.25" customHeight="1" x14ac:dyDescent="0.2">
      <c r="A730" s="123"/>
      <c r="B730" s="92" t="s">
        <v>14</v>
      </c>
      <c r="C730" s="124"/>
      <c r="D730" s="62">
        <f>SUM(E730:I730)</f>
        <v>0</v>
      </c>
      <c r="E730" s="57">
        <v>0</v>
      </c>
      <c r="F730" s="57">
        <v>0</v>
      </c>
      <c r="G730" s="88">
        <v>0</v>
      </c>
      <c r="H730" s="88">
        <v>0</v>
      </c>
      <c r="I730" s="88">
        <v>0</v>
      </c>
      <c r="J730" s="88">
        <v>0</v>
      </c>
      <c r="K730" s="88">
        <v>0</v>
      </c>
      <c r="L730" s="63"/>
    </row>
    <row r="731" spans="1:12" ht="32.25" customHeight="1" x14ac:dyDescent="0.2">
      <c r="A731" s="123"/>
      <c r="B731" s="92" t="s">
        <v>20</v>
      </c>
      <c r="C731" s="124"/>
      <c r="D731" s="62">
        <f>SUM(E731:I731)</f>
        <v>0</v>
      </c>
      <c r="E731" s="57">
        <v>0</v>
      </c>
      <c r="F731" s="57">
        <v>0</v>
      </c>
      <c r="G731" s="88">
        <v>0</v>
      </c>
      <c r="H731" s="88">
        <v>0</v>
      </c>
      <c r="I731" s="88">
        <v>0</v>
      </c>
      <c r="J731" s="88">
        <v>0</v>
      </c>
      <c r="K731" s="88">
        <v>0</v>
      </c>
      <c r="L731" s="63"/>
    </row>
    <row r="732" spans="1:12" ht="32.25" customHeight="1" x14ac:dyDescent="0.2">
      <c r="A732" s="123" t="s">
        <v>455</v>
      </c>
      <c r="B732" s="92" t="s">
        <v>2</v>
      </c>
      <c r="C732" s="124" t="s">
        <v>68</v>
      </c>
      <c r="D732" s="62">
        <f>SUM(E732:I732)</f>
        <v>0</v>
      </c>
      <c r="E732" s="56">
        <f t="shared" ref="E732:K732" si="169">SUM(E733:E736)</f>
        <v>0</v>
      </c>
      <c r="F732" s="56">
        <f t="shared" si="169"/>
        <v>0</v>
      </c>
      <c r="G732" s="62">
        <f t="shared" si="169"/>
        <v>0</v>
      </c>
      <c r="H732" s="62">
        <f t="shared" si="169"/>
        <v>0</v>
      </c>
      <c r="I732" s="62">
        <f t="shared" si="169"/>
        <v>0</v>
      </c>
      <c r="J732" s="62">
        <f t="shared" si="169"/>
        <v>0</v>
      </c>
      <c r="K732" s="62">
        <f t="shared" si="169"/>
        <v>0</v>
      </c>
      <c r="L732" s="63"/>
    </row>
    <row r="733" spans="1:12" ht="32.25" customHeight="1" x14ac:dyDescent="0.2">
      <c r="A733" s="123"/>
      <c r="B733" s="92" t="s">
        <v>1</v>
      </c>
      <c r="C733" s="124"/>
      <c r="D733" s="62">
        <v>0</v>
      </c>
      <c r="E733" s="62">
        <v>0</v>
      </c>
      <c r="F733" s="57">
        <v>0</v>
      </c>
      <c r="G733" s="88">
        <v>0</v>
      </c>
      <c r="H733" s="88">
        <v>0</v>
      </c>
      <c r="I733" s="88">
        <v>0</v>
      </c>
      <c r="J733" s="88">
        <v>0</v>
      </c>
      <c r="K733" s="88">
        <v>0</v>
      </c>
      <c r="L733" s="63"/>
    </row>
    <row r="734" spans="1:12" ht="32.25" customHeight="1" x14ac:dyDescent="0.2">
      <c r="A734" s="123"/>
      <c r="B734" s="92" t="s">
        <v>6</v>
      </c>
      <c r="C734" s="124"/>
      <c r="D734" s="62">
        <f>SUM(E734:I734)</f>
        <v>0</v>
      </c>
      <c r="E734" s="57">
        <v>0</v>
      </c>
      <c r="F734" s="57">
        <v>0</v>
      </c>
      <c r="G734" s="88">
        <v>0</v>
      </c>
      <c r="H734" s="88">
        <v>0</v>
      </c>
      <c r="I734" s="88">
        <v>0</v>
      </c>
      <c r="J734" s="88">
        <v>0</v>
      </c>
      <c r="K734" s="88">
        <v>0</v>
      </c>
      <c r="L734" s="63"/>
    </row>
    <row r="735" spans="1:12" ht="32.25" customHeight="1" x14ac:dyDescent="0.2">
      <c r="A735" s="123"/>
      <c r="B735" s="92" t="s">
        <v>14</v>
      </c>
      <c r="C735" s="124"/>
      <c r="D735" s="62">
        <f>SUM(E735:I735)</f>
        <v>0</v>
      </c>
      <c r="E735" s="57">
        <v>0</v>
      </c>
      <c r="F735" s="57">
        <v>0</v>
      </c>
      <c r="G735" s="88">
        <v>0</v>
      </c>
      <c r="H735" s="88">
        <v>0</v>
      </c>
      <c r="I735" s="88">
        <v>0</v>
      </c>
      <c r="J735" s="88">
        <v>0</v>
      </c>
      <c r="K735" s="88">
        <v>0</v>
      </c>
      <c r="L735" s="63"/>
    </row>
    <row r="736" spans="1:12" ht="32.25" customHeight="1" x14ac:dyDescent="0.2">
      <c r="A736" s="123"/>
      <c r="B736" s="92" t="s">
        <v>20</v>
      </c>
      <c r="C736" s="124"/>
      <c r="D736" s="62">
        <f>SUM(E736:I736)</f>
        <v>0</v>
      </c>
      <c r="E736" s="57">
        <v>0</v>
      </c>
      <c r="F736" s="57">
        <v>0</v>
      </c>
      <c r="G736" s="88">
        <v>0</v>
      </c>
      <c r="H736" s="88">
        <v>0</v>
      </c>
      <c r="I736" s="88">
        <v>0</v>
      </c>
      <c r="J736" s="88">
        <v>0</v>
      </c>
      <c r="K736" s="88">
        <v>0</v>
      </c>
      <c r="L736" s="63"/>
    </row>
    <row r="737" spans="1:12" ht="32.25" customHeight="1" x14ac:dyDescent="0.2">
      <c r="A737" s="123" t="s">
        <v>456</v>
      </c>
      <c r="B737" s="92" t="s">
        <v>2</v>
      </c>
      <c r="C737" s="124" t="s">
        <v>68</v>
      </c>
      <c r="D737" s="62">
        <f>SUM(E737:I737)</f>
        <v>0</v>
      </c>
      <c r="E737" s="56">
        <f t="shared" ref="E737:K737" si="170">SUM(E738:E741)</f>
        <v>0</v>
      </c>
      <c r="F737" s="56">
        <f t="shared" si="170"/>
        <v>0</v>
      </c>
      <c r="G737" s="62">
        <f t="shared" si="170"/>
        <v>0</v>
      </c>
      <c r="H737" s="62">
        <f t="shared" si="170"/>
        <v>0</v>
      </c>
      <c r="I737" s="62">
        <f t="shared" si="170"/>
        <v>0</v>
      </c>
      <c r="J737" s="62">
        <f t="shared" si="170"/>
        <v>0</v>
      </c>
      <c r="K737" s="62">
        <f t="shared" si="170"/>
        <v>0</v>
      </c>
      <c r="L737" s="63"/>
    </row>
    <row r="738" spans="1:12" ht="32.25" customHeight="1" x14ac:dyDescent="0.2">
      <c r="A738" s="123"/>
      <c r="B738" s="92" t="s">
        <v>1</v>
      </c>
      <c r="C738" s="124"/>
      <c r="D738" s="62">
        <v>0</v>
      </c>
      <c r="E738" s="62">
        <v>0</v>
      </c>
      <c r="F738" s="57">
        <v>0</v>
      </c>
      <c r="G738" s="88">
        <v>0</v>
      </c>
      <c r="H738" s="88">
        <v>0</v>
      </c>
      <c r="I738" s="88">
        <v>0</v>
      </c>
      <c r="J738" s="88">
        <v>0</v>
      </c>
      <c r="K738" s="88">
        <v>0</v>
      </c>
      <c r="L738" s="63"/>
    </row>
    <row r="739" spans="1:12" ht="32.25" customHeight="1" x14ac:dyDescent="0.2">
      <c r="A739" s="123"/>
      <c r="B739" s="92" t="s">
        <v>6</v>
      </c>
      <c r="C739" s="124"/>
      <c r="D739" s="62">
        <f>SUM(E739:I739)</f>
        <v>0</v>
      </c>
      <c r="E739" s="57">
        <v>0</v>
      </c>
      <c r="F739" s="57">
        <v>0</v>
      </c>
      <c r="G739" s="88">
        <v>0</v>
      </c>
      <c r="H739" s="88">
        <v>0</v>
      </c>
      <c r="I739" s="88">
        <v>0</v>
      </c>
      <c r="J739" s="88">
        <v>0</v>
      </c>
      <c r="K739" s="88">
        <v>0</v>
      </c>
      <c r="L739" s="63"/>
    </row>
    <row r="740" spans="1:12" ht="32.25" customHeight="1" x14ac:dyDescent="0.2">
      <c r="A740" s="123"/>
      <c r="B740" s="92" t="s">
        <v>14</v>
      </c>
      <c r="C740" s="124"/>
      <c r="D740" s="62">
        <f>SUM(E740:I740)</f>
        <v>0</v>
      </c>
      <c r="E740" s="57">
        <v>0</v>
      </c>
      <c r="F740" s="57">
        <v>0</v>
      </c>
      <c r="G740" s="88">
        <v>0</v>
      </c>
      <c r="H740" s="88">
        <v>0</v>
      </c>
      <c r="I740" s="88">
        <v>0</v>
      </c>
      <c r="J740" s="88">
        <v>0</v>
      </c>
      <c r="K740" s="88">
        <v>0</v>
      </c>
      <c r="L740" s="63"/>
    </row>
    <row r="741" spans="1:12" ht="32.25" customHeight="1" x14ac:dyDescent="0.2">
      <c r="A741" s="123"/>
      <c r="B741" s="92" t="s">
        <v>20</v>
      </c>
      <c r="C741" s="124"/>
      <c r="D741" s="62">
        <f>SUM(E741:I741)</f>
        <v>0</v>
      </c>
      <c r="E741" s="57">
        <v>0</v>
      </c>
      <c r="F741" s="57">
        <v>0</v>
      </c>
      <c r="G741" s="88">
        <v>0</v>
      </c>
      <c r="H741" s="88">
        <v>0</v>
      </c>
      <c r="I741" s="88">
        <v>0</v>
      </c>
      <c r="J741" s="88">
        <v>0</v>
      </c>
      <c r="K741" s="88">
        <v>0</v>
      </c>
      <c r="L741" s="63"/>
    </row>
    <row r="742" spans="1:12" ht="84.75" customHeight="1" x14ac:dyDescent="0.2">
      <c r="A742" s="21" t="s">
        <v>36</v>
      </c>
      <c r="B742" s="65"/>
      <c r="C742" s="65"/>
      <c r="D742" s="65"/>
      <c r="E742" s="11"/>
      <c r="F742" s="59"/>
      <c r="G742" s="65"/>
      <c r="H742" s="65"/>
      <c r="I742" s="65"/>
      <c r="J742" s="65"/>
      <c r="K742" s="65"/>
      <c r="L742" s="65"/>
    </row>
    <row r="743" spans="1:12" ht="15" customHeight="1" x14ac:dyDescent="0.2">
      <c r="A743" s="127" t="s">
        <v>38</v>
      </c>
      <c r="B743" s="65" t="s">
        <v>2</v>
      </c>
      <c r="C743" s="126" t="s">
        <v>68</v>
      </c>
      <c r="D743" s="7">
        <f>SUM(E743:I743)</f>
        <v>0</v>
      </c>
      <c r="E743" s="11">
        <f t="shared" ref="E743:K743" si="171">SUM(E744:E747)</f>
        <v>0</v>
      </c>
      <c r="F743" s="11">
        <f t="shared" si="171"/>
        <v>0</v>
      </c>
      <c r="G743" s="7">
        <f t="shared" si="171"/>
        <v>0</v>
      </c>
      <c r="H743" s="7">
        <f t="shared" si="171"/>
        <v>0</v>
      </c>
      <c r="I743" s="7">
        <f t="shared" si="171"/>
        <v>0</v>
      </c>
      <c r="J743" s="7">
        <f t="shared" si="171"/>
        <v>0</v>
      </c>
      <c r="K743" s="7">
        <f t="shared" si="171"/>
        <v>0</v>
      </c>
      <c r="L743" s="9"/>
    </row>
    <row r="744" spans="1:12" ht="30" x14ac:dyDescent="0.2">
      <c r="A744" s="128"/>
      <c r="B744" s="65" t="s">
        <v>1</v>
      </c>
      <c r="C744" s="126"/>
      <c r="D744" s="7">
        <f>SUM(E744:I744)</f>
        <v>0</v>
      </c>
      <c r="E744" s="11">
        <v>0</v>
      </c>
      <c r="F744" s="11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9"/>
    </row>
    <row r="745" spans="1:12" ht="30" x14ac:dyDescent="0.2">
      <c r="A745" s="128"/>
      <c r="B745" s="65" t="s">
        <v>6</v>
      </c>
      <c r="C745" s="126"/>
      <c r="D745" s="7">
        <f>SUM(E745:I745)</f>
        <v>0</v>
      </c>
      <c r="E745" s="11">
        <v>0</v>
      </c>
      <c r="F745" s="11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9"/>
    </row>
    <row r="746" spans="1:12" ht="45" x14ac:dyDescent="0.2">
      <c r="A746" s="128"/>
      <c r="B746" s="65" t="s">
        <v>14</v>
      </c>
      <c r="C746" s="126"/>
      <c r="D746" s="7">
        <f>SUM(E746:I746)</f>
        <v>0</v>
      </c>
      <c r="E746" s="11">
        <v>0</v>
      </c>
      <c r="F746" s="11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9"/>
    </row>
    <row r="747" spans="1:12" ht="43.5" customHeight="1" x14ac:dyDescent="0.2">
      <c r="A747" s="129"/>
      <c r="B747" s="65" t="s">
        <v>20</v>
      </c>
      <c r="C747" s="126"/>
      <c r="D747" s="7">
        <f>SUM(E747:I747)</f>
        <v>0</v>
      </c>
      <c r="E747" s="11">
        <v>0</v>
      </c>
      <c r="F747" s="11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9"/>
    </row>
    <row r="748" spans="1:12" ht="93.75" customHeight="1" x14ac:dyDescent="0.2">
      <c r="A748" s="21" t="s">
        <v>318</v>
      </c>
      <c r="B748" s="65"/>
      <c r="C748" s="65"/>
      <c r="D748" s="65"/>
      <c r="E748" s="11"/>
      <c r="F748" s="59"/>
      <c r="G748" s="65"/>
      <c r="H748" s="65"/>
      <c r="I748" s="65"/>
      <c r="J748" s="65"/>
      <c r="K748" s="65"/>
      <c r="L748" s="65"/>
    </row>
    <row r="749" spans="1:12" ht="33" customHeight="1" x14ac:dyDescent="0.2">
      <c r="A749" s="127" t="s">
        <v>301</v>
      </c>
      <c r="B749" s="65" t="s">
        <v>2</v>
      </c>
      <c r="C749" s="126" t="s">
        <v>68</v>
      </c>
      <c r="D749" s="7">
        <f t="shared" ref="D749:D763" si="172">SUM(E749:I749)</f>
        <v>97550</v>
      </c>
      <c r="E749" s="11">
        <f t="shared" ref="E749:K749" si="173">SUM(E750:E753)</f>
        <v>0</v>
      </c>
      <c r="F749" s="11">
        <f t="shared" si="173"/>
        <v>97550</v>
      </c>
      <c r="G749" s="7">
        <f t="shared" si="173"/>
        <v>0</v>
      </c>
      <c r="H749" s="7">
        <f t="shared" si="173"/>
        <v>0</v>
      </c>
      <c r="I749" s="7">
        <f t="shared" si="173"/>
        <v>0</v>
      </c>
      <c r="J749" s="7">
        <f t="shared" si="173"/>
        <v>0</v>
      </c>
      <c r="K749" s="7">
        <f t="shared" si="173"/>
        <v>0</v>
      </c>
      <c r="L749" s="9"/>
    </row>
    <row r="750" spans="1:12" ht="45" customHeight="1" x14ac:dyDescent="0.2">
      <c r="A750" s="128"/>
      <c r="B750" s="65" t="s">
        <v>1</v>
      </c>
      <c r="C750" s="126"/>
      <c r="D750" s="7">
        <f t="shared" si="172"/>
        <v>0</v>
      </c>
      <c r="E750" s="11">
        <v>0</v>
      </c>
      <c r="F750" s="11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9"/>
    </row>
    <row r="751" spans="1:12" ht="51" customHeight="1" x14ac:dyDescent="0.2">
      <c r="A751" s="128"/>
      <c r="B751" s="65" t="s">
        <v>6</v>
      </c>
      <c r="C751" s="126"/>
      <c r="D751" s="7">
        <f t="shared" si="172"/>
        <v>97550</v>
      </c>
      <c r="E751" s="11">
        <v>0</v>
      </c>
      <c r="F751" s="11">
        <v>97550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9"/>
    </row>
    <row r="752" spans="1:12" ht="62.25" customHeight="1" x14ac:dyDescent="0.2">
      <c r="A752" s="128"/>
      <c r="B752" s="65" t="s">
        <v>14</v>
      </c>
      <c r="C752" s="126"/>
      <c r="D752" s="7">
        <f t="shared" si="172"/>
        <v>0</v>
      </c>
      <c r="E752" s="11">
        <v>0</v>
      </c>
      <c r="F752" s="11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9"/>
    </row>
    <row r="753" spans="1:12" ht="54" customHeight="1" x14ac:dyDescent="0.2">
      <c r="A753" s="129"/>
      <c r="B753" s="65" t="s">
        <v>20</v>
      </c>
      <c r="C753" s="126"/>
      <c r="D753" s="7">
        <f t="shared" si="172"/>
        <v>0</v>
      </c>
      <c r="E753" s="11">
        <v>0</v>
      </c>
      <c r="F753" s="11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9"/>
    </row>
    <row r="754" spans="1:12" ht="33" customHeight="1" x14ac:dyDescent="0.2">
      <c r="A754" s="127" t="s">
        <v>302</v>
      </c>
      <c r="B754" s="65" t="s">
        <v>2</v>
      </c>
      <c r="C754" s="126" t="s">
        <v>68</v>
      </c>
      <c r="D754" s="7">
        <f t="shared" si="172"/>
        <v>93747</v>
      </c>
      <c r="E754" s="11">
        <f t="shared" ref="E754:K754" si="174">SUM(E755:E758)</f>
        <v>0</v>
      </c>
      <c r="F754" s="11">
        <f t="shared" si="174"/>
        <v>93747</v>
      </c>
      <c r="G754" s="7">
        <f t="shared" si="174"/>
        <v>0</v>
      </c>
      <c r="H754" s="7">
        <f t="shared" si="174"/>
        <v>0</v>
      </c>
      <c r="I754" s="7">
        <f t="shared" si="174"/>
        <v>0</v>
      </c>
      <c r="J754" s="7">
        <f t="shared" si="174"/>
        <v>0</v>
      </c>
      <c r="K754" s="7">
        <f t="shared" si="174"/>
        <v>0</v>
      </c>
      <c r="L754" s="9"/>
    </row>
    <row r="755" spans="1:12" ht="45" customHeight="1" x14ac:dyDescent="0.2">
      <c r="A755" s="128"/>
      <c r="B755" s="65" t="s">
        <v>1</v>
      </c>
      <c r="C755" s="126"/>
      <c r="D755" s="7">
        <f t="shared" si="172"/>
        <v>0</v>
      </c>
      <c r="E755" s="11">
        <v>0</v>
      </c>
      <c r="F755" s="11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9"/>
    </row>
    <row r="756" spans="1:12" ht="51" customHeight="1" x14ac:dyDescent="0.2">
      <c r="A756" s="128"/>
      <c r="B756" s="65" t="s">
        <v>6</v>
      </c>
      <c r="C756" s="126"/>
      <c r="D756" s="7">
        <f t="shared" si="172"/>
        <v>93747</v>
      </c>
      <c r="E756" s="11">
        <v>0</v>
      </c>
      <c r="F756" s="11">
        <v>93747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9"/>
    </row>
    <row r="757" spans="1:12" ht="62.25" customHeight="1" x14ac:dyDescent="0.2">
      <c r="A757" s="128"/>
      <c r="B757" s="65" t="s">
        <v>14</v>
      </c>
      <c r="C757" s="126"/>
      <c r="D757" s="7">
        <f t="shared" si="172"/>
        <v>0</v>
      </c>
      <c r="E757" s="11">
        <v>0</v>
      </c>
      <c r="F757" s="11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9"/>
    </row>
    <row r="758" spans="1:12" ht="54" customHeight="1" x14ac:dyDescent="0.2">
      <c r="A758" s="129"/>
      <c r="B758" s="65" t="s">
        <v>20</v>
      </c>
      <c r="C758" s="126"/>
      <c r="D758" s="7">
        <f t="shared" si="172"/>
        <v>0</v>
      </c>
      <c r="E758" s="11">
        <v>0</v>
      </c>
      <c r="F758" s="11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9"/>
    </row>
    <row r="759" spans="1:12" ht="36" customHeight="1" x14ac:dyDescent="0.2">
      <c r="A759" s="127" t="s">
        <v>352</v>
      </c>
      <c r="B759" s="65" t="s">
        <v>2</v>
      </c>
      <c r="C759" s="126" t="s">
        <v>68</v>
      </c>
      <c r="D759" s="54">
        <f t="shared" si="172"/>
        <v>13537.03</v>
      </c>
      <c r="E759" s="54">
        <f t="shared" ref="E759:K759" si="175">SUM(E760:E763)</f>
        <v>0</v>
      </c>
      <c r="F759" s="11">
        <f t="shared" si="175"/>
        <v>13537.03</v>
      </c>
      <c r="G759" s="7">
        <f t="shared" si="175"/>
        <v>0</v>
      </c>
      <c r="H759" s="7">
        <f t="shared" si="175"/>
        <v>0</v>
      </c>
      <c r="I759" s="7">
        <f t="shared" si="175"/>
        <v>0</v>
      </c>
      <c r="J759" s="7">
        <f t="shared" si="175"/>
        <v>0</v>
      </c>
      <c r="K759" s="7">
        <f t="shared" si="175"/>
        <v>0</v>
      </c>
      <c r="L759" s="9"/>
    </row>
    <row r="760" spans="1:12" ht="61.5" customHeight="1" x14ac:dyDescent="0.2">
      <c r="A760" s="128"/>
      <c r="B760" s="65" t="s">
        <v>1</v>
      </c>
      <c r="C760" s="126"/>
      <c r="D760" s="54">
        <f t="shared" si="172"/>
        <v>0</v>
      </c>
      <c r="E760" s="54">
        <v>0</v>
      </c>
      <c r="F760" s="11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9"/>
    </row>
    <row r="761" spans="1:12" ht="50.25" customHeight="1" x14ac:dyDescent="0.2">
      <c r="A761" s="128"/>
      <c r="B761" s="65" t="s">
        <v>6</v>
      </c>
      <c r="C761" s="126"/>
      <c r="D761" s="54">
        <f t="shared" si="172"/>
        <v>8537.0300000000007</v>
      </c>
      <c r="E761" s="54">
        <v>0</v>
      </c>
      <c r="F761" s="11">
        <v>8537.0300000000007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9"/>
    </row>
    <row r="762" spans="1:12" ht="63" customHeight="1" x14ac:dyDescent="0.2">
      <c r="A762" s="128"/>
      <c r="B762" s="65" t="s">
        <v>14</v>
      </c>
      <c r="C762" s="126"/>
      <c r="D762" s="54">
        <f t="shared" si="172"/>
        <v>5000</v>
      </c>
      <c r="E762" s="54">
        <v>0</v>
      </c>
      <c r="F762" s="11">
        <v>5000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9"/>
    </row>
    <row r="763" spans="1:12" ht="48.75" customHeight="1" x14ac:dyDescent="0.2">
      <c r="A763" s="129"/>
      <c r="B763" s="65" t="s">
        <v>20</v>
      </c>
      <c r="C763" s="126"/>
      <c r="D763" s="7">
        <f t="shared" si="172"/>
        <v>0</v>
      </c>
      <c r="E763" s="11">
        <v>0</v>
      </c>
      <c r="F763" s="11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9"/>
    </row>
    <row r="764" spans="1:12" ht="15" x14ac:dyDescent="0.2">
      <c r="A764" s="127" t="s">
        <v>331</v>
      </c>
      <c r="B764" s="65" t="s">
        <v>2</v>
      </c>
      <c r="C764" s="126" t="s">
        <v>68</v>
      </c>
      <c r="D764" s="54">
        <f t="shared" ref="D764:D768" si="176">SUM(E764:I764)</f>
        <v>25059.95</v>
      </c>
      <c r="E764" s="54">
        <f t="shared" ref="E764:K764" si="177">SUM(E765:E768)</f>
        <v>0</v>
      </c>
      <c r="F764" s="11">
        <f t="shared" si="177"/>
        <v>25059.95</v>
      </c>
      <c r="G764" s="7">
        <f t="shared" si="177"/>
        <v>0</v>
      </c>
      <c r="H764" s="7">
        <f t="shared" si="177"/>
        <v>0</v>
      </c>
      <c r="I764" s="7">
        <f t="shared" si="177"/>
        <v>0</v>
      </c>
      <c r="J764" s="7">
        <f t="shared" si="177"/>
        <v>0</v>
      </c>
      <c r="K764" s="7">
        <f t="shared" si="177"/>
        <v>0</v>
      </c>
      <c r="L764" s="9"/>
    </row>
    <row r="765" spans="1:12" ht="30" x14ac:dyDescent="0.2">
      <c r="A765" s="128"/>
      <c r="B765" s="65" t="s">
        <v>1</v>
      </c>
      <c r="C765" s="126"/>
      <c r="D765" s="54">
        <f t="shared" si="176"/>
        <v>0</v>
      </c>
      <c r="E765" s="54">
        <v>0</v>
      </c>
      <c r="F765" s="11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9"/>
    </row>
    <row r="766" spans="1:12" ht="30" x14ac:dyDescent="0.2">
      <c r="A766" s="128"/>
      <c r="B766" s="65" t="s">
        <v>6</v>
      </c>
      <c r="C766" s="126"/>
      <c r="D766" s="54">
        <f t="shared" si="176"/>
        <v>16439.310000000001</v>
      </c>
      <c r="E766" s="54">
        <v>0</v>
      </c>
      <c r="F766" s="11">
        <v>16439.310000000001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9"/>
    </row>
    <row r="767" spans="1:12" ht="45" x14ac:dyDescent="0.2">
      <c r="A767" s="128"/>
      <c r="B767" s="65" t="s">
        <v>14</v>
      </c>
      <c r="C767" s="126"/>
      <c r="D767" s="54">
        <f t="shared" si="176"/>
        <v>8620.64</v>
      </c>
      <c r="E767" s="54">
        <v>0</v>
      </c>
      <c r="F767" s="11">
        <v>8620.64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9"/>
    </row>
    <row r="768" spans="1:12" ht="30" x14ac:dyDescent="0.2">
      <c r="A768" s="129"/>
      <c r="B768" s="65" t="s">
        <v>20</v>
      </c>
      <c r="C768" s="126"/>
      <c r="D768" s="7">
        <f t="shared" si="176"/>
        <v>0</v>
      </c>
      <c r="E768" s="11">
        <v>0</v>
      </c>
      <c r="F768" s="11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9"/>
    </row>
    <row r="769" spans="1:12" ht="38.25" customHeight="1" x14ac:dyDescent="0.2">
      <c r="A769" s="127" t="s">
        <v>353</v>
      </c>
      <c r="B769" s="65" t="s">
        <v>2</v>
      </c>
      <c r="C769" s="126" t="s">
        <v>68</v>
      </c>
      <c r="D769" s="54">
        <f t="shared" ref="D769:D773" si="178">SUM(E769:I769)</f>
        <v>32500</v>
      </c>
      <c r="E769" s="54">
        <f t="shared" ref="E769:K769" si="179">SUM(E770:E773)</f>
        <v>0</v>
      </c>
      <c r="F769" s="11">
        <f t="shared" si="179"/>
        <v>32500</v>
      </c>
      <c r="G769" s="7">
        <f t="shared" si="179"/>
        <v>0</v>
      </c>
      <c r="H769" s="7">
        <f t="shared" si="179"/>
        <v>0</v>
      </c>
      <c r="I769" s="7">
        <f t="shared" si="179"/>
        <v>0</v>
      </c>
      <c r="J769" s="7">
        <f t="shared" si="179"/>
        <v>0</v>
      </c>
      <c r="K769" s="7">
        <f t="shared" si="179"/>
        <v>0</v>
      </c>
      <c r="L769" s="9"/>
    </row>
    <row r="770" spans="1:12" ht="65.25" customHeight="1" x14ac:dyDescent="0.2">
      <c r="A770" s="128"/>
      <c r="B770" s="65" t="s">
        <v>1</v>
      </c>
      <c r="C770" s="126"/>
      <c r="D770" s="54">
        <f t="shared" si="178"/>
        <v>0</v>
      </c>
      <c r="E770" s="54">
        <v>0</v>
      </c>
      <c r="F770" s="11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9"/>
    </row>
    <row r="771" spans="1:12" ht="63" customHeight="1" x14ac:dyDescent="0.2">
      <c r="A771" s="128"/>
      <c r="B771" s="65" t="s">
        <v>6</v>
      </c>
      <c r="C771" s="126"/>
      <c r="D771" s="54">
        <f t="shared" si="178"/>
        <v>32175</v>
      </c>
      <c r="E771" s="54">
        <v>0</v>
      </c>
      <c r="F771" s="11">
        <v>32175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9"/>
    </row>
    <row r="772" spans="1:12" ht="73.5" customHeight="1" x14ac:dyDescent="0.2">
      <c r="A772" s="128"/>
      <c r="B772" s="65" t="s">
        <v>14</v>
      </c>
      <c r="C772" s="126"/>
      <c r="D772" s="54">
        <f t="shared" si="178"/>
        <v>325</v>
      </c>
      <c r="E772" s="54">
        <v>0</v>
      </c>
      <c r="F772" s="11">
        <v>325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9"/>
    </row>
    <row r="773" spans="1:12" ht="83.25" customHeight="1" x14ac:dyDescent="0.2">
      <c r="A773" s="129"/>
      <c r="B773" s="65" t="s">
        <v>20</v>
      </c>
      <c r="C773" s="126"/>
      <c r="D773" s="7">
        <f t="shared" si="178"/>
        <v>0</v>
      </c>
      <c r="E773" s="11">
        <v>0</v>
      </c>
      <c r="F773" s="11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9"/>
    </row>
    <row r="774" spans="1:12" ht="15" x14ac:dyDescent="0.2">
      <c r="A774" s="127" t="s">
        <v>357</v>
      </c>
      <c r="B774" s="65" t="s">
        <v>2</v>
      </c>
      <c r="C774" s="126" t="s">
        <v>68</v>
      </c>
      <c r="D774" s="54">
        <f t="shared" ref="D774:D778" si="180">SUM(E774:I774)</f>
        <v>1000</v>
      </c>
      <c r="E774" s="54">
        <f t="shared" ref="E774:K774" si="181">SUM(E775:E778)</f>
        <v>0</v>
      </c>
      <c r="F774" s="11">
        <f t="shared" si="181"/>
        <v>1000</v>
      </c>
      <c r="G774" s="7">
        <f t="shared" si="181"/>
        <v>0</v>
      </c>
      <c r="H774" s="7">
        <f t="shared" si="181"/>
        <v>0</v>
      </c>
      <c r="I774" s="7">
        <f t="shared" si="181"/>
        <v>0</v>
      </c>
      <c r="J774" s="7">
        <f t="shared" si="181"/>
        <v>0</v>
      </c>
      <c r="K774" s="7">
        <f t="shared" si="181"/>
        <v>0</v>
      </c>
      <c r="L774" s="9"/>
    </row>
    <row r="775" spans="1:12" ht="30" x14ac:dyDescent="0.2">
      <c r="A775" s="128"/>
      <c r="B775" s="65" t="s">
        <v>1</v>
      </c>
      <c r="C775" s="126"/>
      <c r="D775" s="54">
        <f t="shared" si="180"/>
        <v>0</v>
      </c>
      <c r="E775" s="54">
        <v>0</v>
      </c>
      <c r="F775" s="11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9"/>
    </row>
    <row r="776" spans="1:12" ht="30" x14ac:dyDescent="0.2">
      <c r="A776" s="128"/>
      <c r="B776" s="65" t="s">
        <v>6</v>
      </c>
      <c r="C776" s="126"/>
      <c r="D776" s="54">
        <f t="shared" si="180"/>
        <v>950</v>
      </c>
      <c r="E776" s="54">
        <v>0</v>
      </c>
      <c r="F776" s="11">
        <v>950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9"/>
    </row>
    <row r="777" spans="1:12" ht="45" x14ac:dyDescent="0.2">
      <c r="A777" s="128"/>
      <c r="B777" s="65" t="s">
        <v>14</v>
      </c>
      <c r="C777" s="126"/>
      <c r="D777" s="54">
        <f t="shared" si="180"/>
        <v>50</v>
      </c>
      <c r="E777" s="54">
        <v>0</v>
      </c>
      <c r="F777" s="11">
        <v>50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9"/>
    </row>
    <row r="778" spans="1:12" ht="30" x14ac:dyDescent="0.2">
      <c r="A778" s="129"/>
      <c r="B778" s="65" t="s">
        <v>20</v>
      </c>
      <c r="C778" s="126"/>
      <c r="D778" s="7">
        <f t="shared" si="180"/>
        <v>0</v>
      </c>
      <c r="E778" s="11">
        <v>0</v>
      </c>
      <c r="F778" s="11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9"/>
    </row>
    <row r="779" spans="1:12" ht="15" x14ac:dyDescent="0.2">
      <c r="A779" s="127" t="s">
        <v>359</v>
      </c>
      <c r="B779" s="65" t="s">
        <v>2</v>
      </c>
      <c r="C779" s="126" t="s">
        <v>68</v>
      </c>
      <c r="D779" s="54">
        <f t="shared" ref="D779:D783" si="182">SUM(E779:I779)</f>
        <v>613.40000000000009</v>
      </c>
      <c r="E779" s="54">
        <f t="shared" ref="E779:K779" si="183">SUM(E780:E783)</f>
        <v>0</v>
      </c>
      <c r="F779" s="11">
        <f t="shared" si="183"/>
        <v>613.40000000000009</v>
      </c>
      <c r="G779" s="7">
        <f t="shared" si="183"/>
        <v>0</v>
      </c>
      <c r="H779" s="7">
        <f t="shared" si="183"/>
        <v>0</v>
      </c>
      <c r="I779" s="7">
        <f t="shared" si="183"/>
        <v>0</v>
      </c>
      <c r="J779" s="7">
        <f t="shared" si="183"/>
        <v>0</v>
      </c>
      <c r="K779" s="7">
        <f t="shared" si="183"/>
        <v>0</v>
      </c>
      <c r="L779" s="9"/>
    </row>
    <row r="780" spans="1:12" ht="30" x14ac:dyDescent="0.2">
      <c r="A780" s="128"/>
      <c r="B780" s="65" t="s">
        <v>1</v>
      </c>
      <c r="C780" s="126"/>
      <c r="D780" s="54">
        <f t="shared" si="182"/>
        <v>0</v>
      </c>
      <c r="E780" s="54">
        <v>0</v>
      </c>
      <c r="F780" s="11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9"/>
    </row>
    <row r="781" spans="1:12" ht="30" x14ac:dyDescent="0.2">
      <c r="A781" s="128"/>
      <c r="B781" s="65" t="s">
        <v>6</v>
      </c>
      <c r="C781" s="126"/>
      <c r="D781" s="54">
        <f t="shared" si="182"/>
        <v>435.6</v>
      </c>
      <c r="E781" s="54">
        <v>0</v>
      </c>
      <c r="F781" s="11">
        <v>435.6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9"/>
    </row>
    <row r="782" spans="1:12" ht="45" x14ac:dyDescent="0.2">
      <c r="A782" s="128"/>
      <c r="B782" s="65" t="s">
        <v>14</v>
      </c>
      <c r="C782" s="126"/>
      <c r="D782" s="54">
        <f t="shared" si="182"/>
        <v>177.8</v>
      </c>
      <c r="E782" s="54">
        <v>0</v>
      </c>
      <c r="F782" s="11">
        <v>177.8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9"/>
    </row>
    <row r="783" spans="1:12" ht="30" x14ac:dyDescent="0.2">
      <c r="A783" s="129"/>
      <c r="B783" s="65" t="s">
        <v>20</v>
      </c>
      <c r="C783" s="126"/>
      <c r="D783" s="7">
        <f t="shared" si="182"/>
        <v>0</v>
      </c>
      <c r="E783" s="11">
        <v>0</v>
      </c>
      <c r="F783" s="11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9"/>
    </row>
    <row r="784" spans="1:12" ht="15.75" x14ac:dyDescent="0.2">
      <c r="A784" s="133" t="s">
        <v>42</v>
      </c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</row>
    <row r="785" spans="1:12" ht="75" x14ac:dyDescent="0.2">
      <c r="A785" s="21" t="s">
        <v>46</v>
      </c>
      <c r="B785" s="65"/>
      <c r="C785" s="65"/>
      <c r="D785" s="65"/>
      <c r="E785" s="11"/>
      <c r="F785" s="11"/>
      <c r="G785" s="65"/>
      <c r="H785" s="65"/>
      <c r="I785" s="65"/>
      <c r="J785" s="65"/>
      <c r="K785" s="65"/>
      <c r="L785" s="65"/>
    </row>
    <row r="786" spans="1:12" ht="15" customHeight="1" x14ac:dyDescent="0.2">
      <c r="A786" s="127" t="s">
        <v>43</v>
      </c>
      <c r="B786" s="65" t="s">
        <v>2</v>
      </c>
      <c r="C786" s="126" t="s">
        <v>68</v>
      </c>
      <c r="D786" s="7">
        <f t="shared" ref="D786:D801" si="184">SUM(E786:I786)</f>
        <v>0</v>
      </c>
      <c r="E786" s="11">
        <f t="shared" ref="E786:K786" si="185">SUM(E787:E790)</f>
        <v>0</v>
      </c>
      <c r="F786" s="11">
        <f t="shared" si="185"/>
        <v>0</v>
      </c>
      <c r="G786" s="7">
        <f t="shared" si="185"/>
        <v>0</v>
      </c>
      <c r="H786" s="7">
        <f t="shared" si="185"/>
        <v>0</v>
      </c>
      <c r="I786" s="7">
        <f t="shared" si="185"/>
        <v>0</v>
      </c>
      <c r="J786" s="7">
        <f t="shared" si="185"/>
        <v>0</v>
      </c>
      <c r="K786" s="7">
        <f t="shared" si="185"/>
        <v>0</v>
      </c>
      <c r="L786" s="9"/>
    </row>
    <row r="787" spans="1:12" ht="34.5" customHeight="1" x14ac:dyDescent="0.2">
      <c r="A787" s="128"/>
      <c r="B787" s="65" t="s">
        <v>1</v>
      </c>
      <c r="C787" s="126"/>
      <c r="D787" s="7">
        <f t="shared" si="184"/>
        <v>0</v>
      </c>
      <c r="E787" s="10">
        <v>0</v>
      </c>
      <c r="F787" s="10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9"/>
    </row>
    <row r="788" spans="1:12" ht="30" x14ac:dyDescent="0.2">
      <c r="A788" s="128"/>
      <c r="B788" s="65" t="s">
        <v>6</v>
      </c>
      <c r="C788" s="126"/>
      <c r="D788" s="7">
        <f t="shared" si="184"/>
        <v>0</v>
      </c>
      <c r="E788" s="10">
        <v>0</v>
      </c>
      <c r="F788" s="10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9"/>
    </row>
    <row r="789" spans="1:12" ht="45" x14ac:dyDescent="0.2">
      <c r="A789" s="128"/>
      <c r="B789" s="65" t="s">
        <v>14</v>
      </c>
      <c r="C789" s="126"/>
      <c r="D789" s="7">
        <f t="shared" si="184"/>
        <v>0</v>
      </c>
      <c r="E789" s="10">
        <v>0</v>
      </c>
      <c r="F789" s="10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9"/>
    </row>
    <row r="790" spans="1:12" ht="30" x14ac:dyDescent="0.2">
      <c r="A790" s="129"/>
      <c r="B790" s="65" t="s">
        <v>20</v>
      </c>
      <c r="C790" s="126"/>
      <c r="D790" s="7">
        <f t="shared" si="184"/>
        <v>0</v>
      </c>
      <c r="E790" s="10">
        <v>0</v>
      </c>
      <c r="F790" s="10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9"/>
    </row>
    <row r="791" spans="1:12" ht="18.75" customHeight="1" x14ac:dyDescent="0.2">
      <c r="A791" s="127" t="s">
        <v>44</v>
      </c>
      <c r="B791" s="65" t="s">
        <v>2</v>
      </c>
      <c r="C791" s="126" t="s">
        <v>68</v>
      </c>
      <c r="D791" s="7">
        <f t="shared" si="184"/>
        <v>149.5</v>
      </c>
      <c r="E791" s="11">
        <f t="shared" ref="E791:K791" si="186">SUM(E792:E795)</f>
        <v>149.5</v>
      </c>
      <c r="F791" s="11">
        <f t="shared" si="186"/>
        <v>0</v>
      </c>
      <c r="G791" s="7">
        <f t="shared" si="186"/>
        <v>0</v>
      </c>
      <c r="H791" s="7">
        <f t="shared" si="186"/>
        <v>0</v>
      </c>
      <c r="I791" s="7">
        <f t="shared" si="186"/>
        <v>0</v>
      </c>
      <c r="J791" s="7">
        <f t="shared" si="186"/>
        <v>0</v>
      </c>
      <c r="K791" s="7">
        <f t="shared" si="186"/>
        <v>0</v>
      </c>
      <c r="L791" s="9"/>
    </row>
    <row r="792" spans="1:12" ht="30" x14ac:dyDescent="0.2">
      <c r="A792" s="128"/>
      <c r="B792" s="65" t="s">
        <v>1</v>
      </c>
      <c r="C792" s="126"/>
      <c r="D792" s="7">
        <f t="shared" si="184"/>
        <v>0</v>
      </c>
      <c r="E792" s="10">
        <v>0</v>
      </c>
      <c r="F792" s="10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9"/>
    </row>
    <row r="793" spans="1:12" ht="30" x14ac:dyDescent="0.2">
      <c r="A793" s="128"/>
      <c r="B793" s="65" t="s">
        <v>6</v>
      </c>
      <c r="C793" s="126"/>
      <c r="D793" s="7">
        <f t="shared" si="184"/>
        <v>97</v>
      </c>
      <c r="E793" s="10">
        <v>97</v>
      </c>
      <c r="F793" s="10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9"/>
    </row>
    <row r="794" spans="1:12" ht="45" x14ac:dyDescent="0.2">
      <c r="A794" s="128"/>
      <c r="B794" s="65" t="s">
        <v>14</v>
      </c>
      <c r="C794" s="126"/>
      <c r="D794" s="7">
        <f t="shared" si="184"/>
        <v>52.5</v>
      </c>
      <c r="E794" s="10">
        <v>52.5</v>
      </c>
      <c r="F794" s="10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9"/>
    </row>
    <row r="795" spans="1:12" ht="30" x14ac:dyDescent="0.2">
      <c r="A795" s="129"/>
      <c r="B795" s="65" t="s">
        <v>20</v>
      </c>
      <c r="C795" s="126"/>
      <c r="D795" s="7">
        <f t="shared" si="184"/>
        <v>0</v>
      </c>
      <c r="E795" s="10">
        <v>0</v>
      </c>
      <c r="F795" s="10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9"/>
    </row>
    <row r="796" spans="1:12" ht="15" x14ac:dyDescent="0.2">
      <c r="A796" s="127" t="s">
        <v>47</v>
      </c>
      <c r="B796" s="65" t="s">
        <v>2</v>
      </c>
      <c r="C796" s="126" t="s">
        <v>68</v>
      </c>
      <c r="D796" s="7">
        <f t="shared" si="184"/>
        <v>42316.41</v>
      </c>
      <c r="E796" s="11">
        <f t="shared" ref="E796:K796" si="187">SUM(E797:E800)</f>
        <v>42316.41</v>
      </c>
      <c r="F796" s="11">
        <f t="shared" si="187"/>
        <v>0</v>
      </c>
      <c r="G796" s="7">
        <f t="shared" si="187"/>
        <v>0</v>
      </c>
      <c r="H796" s="7">
        <f t="shared" si="187"/>
        <v>0</v>
      </c>
      <c r="I796" s="7">
        <f t="shared" si="187"/>
        <v>0</v>
      </c>
      <c r="J796" s="7">
        <f t="shared" si="187"/>
        <v>0</v>
      </c>
      <c r="K796" s="7">
        <f t="shared" si="187"/>
        <v>0</v>
      </c>
      <c r="L796" s="9"/>
    </row>
    <row r="797" spans="1:12" ht="30" x14ac:dyDescent="0.2">
      <c r="A797" s="128"/>
      <c r="B797" s="65" t="s">
        <v>1</v>
      </c>
      <c r="C797" s="126"/>
      <c r="D797" s="7">
        <f t="shared" si="184"/>
        <v>0</v>
      </c>
      <c r="E797" s="10">
        <v>0</v>
      </c>
      <c r="F797" s="10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9"/>
    </row>
    <row r="798" spans="1:12" ht="30" x14ac:dyDescent="0.2">
      <c r="A798" s="128"/>
      <c r="B798" s="65" t="s">
        <v>6</v>
      </c>
      <c r="C798" s="126"/>
      <c r="D798" s="7">
        <f t="shared" si="184"/>
        <v>26988.91</v>
      </c>
      <c r="E798" s="10">
        <v>26988.91</v>
      </c>
      <c r="F798" s="10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9"/>
    </row>
    <row r="799" spans="1:12" ht="45" x14ac:dyDescent="0.2">
      <c r="A799" s="128"/>
      <c r="B799" s="65" t="s">
        <v>14</v>
      </c>
      <c r="C799" s="126"/>
      <c r="D799" s="7">
        <f t="shared" si="184"/>
        <v>15327.5</v>
      </c>
      <c r="E799" s="10">
        <v>15327.5</v>
      </c>
      <c r="F799" s="10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9"/>
    </row>
    <row r="800" spans="1:12" ht="30" x14ac:dyDescent="0.2">
      <c r="A800" s="129"/>
      <c r="B800" s="65" t="s">
        <v>20</v>
      </c>
      <c r="C800" s="126"/>
      <c r="D800" s="7">
        <f t="shared" si="184"/>
        <v>0</v>
      </c>
      <c r="E800" s="10">
        <v>0</v>
      </c>
      <c r="F800" s="10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9"/>
    </row>
    <row r="801" spans="1:12" ht="15" customHeight="1" x14ac:dyDescent="0.2">
      <c r="A801" s="127" t="s">
        <v>328</v>
      </c>
      <c r="B801" s="65" t="s">
        <v>2</v>
      </c>
      <c r="C801" s="126" t="s">
        <v>68</v>
      </c>
      <c r="D801" s="7">
        <f t="shared" si="184"/>
        <v>0</v>
      </c>
      <c r="E801" s="11">
        <f t="shared" ref="E801:K801" si="188">SUM(E802:E805)</f>
        <v>0</v>
      </c>
      <c r="F801" s="11">
        <f t="shared" si="188"/>
        <v>0</v>
      </c>
      <c r="G801" s="7">
        <f t="shared" si="188"/>
        <v>0</v>
      </c>
      <c r="H801" s="7">
        <f t="shared" si="188"/>
        <v>0</v>
      </c>
      <c r="I801" s="7">
        <f t="shared" si="188"/>
        <v>0</v>
      </c>
      <c r="J801" s="7">
        <f t="shared" si="188"/>
        <v>0</v>
      </c>
      <c r="K801" s="7">
        <f t="shared" si="188"/>
        <v>0</v>
      </c>
      <c r="L801" s="9"/>
    </row>
    <row r="802" spans="1:12" ht="30" x14ac:dyDescent="0.2">
      <c r="A802" s="128"/>
      <c r="B802" s="65" t="s">
        <v>1</v>
      </c>
      <c r="C802" s="126"/>
      <c r="D802" s="7">
        <f t="shared" ref="D802:D816" si="189">SUM(E802:I802)</f>
        <v>0</v>
      </c>
      <c r="E802" s="10">
        <v>0</v>
      </c>
      <c r="F802" s="10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9"/>
    </row>
    <row r="803" spans="1:12" ht="30" x14ac:dyDescent="0.2">
      <c r="A803" s="128"/>
      <c r="B803" s="65" t="s">
        <v>6</v>
      </c>
      <c r="C803" s="126"/>
      <c r="D803" s="7">
        <f t="shared" si="189"/>
        <v>0</v>
      </c>
      <c r="E803" s="10">
        <v>0</v>
      </c>
      <c r="F803" s="10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9"/>
    </row>
    <row r="804" spans="1:12" ht="45" x14ac:dyDescent="0.2">
      <c r="A804" s="128"/>
      <c r="B804" s="65" t="s">
        <v>14</v>
      </c>
      <c r="C804" s="126"/>
      <c r="D804" s="7">
        <f t="shared" si="189"/>
        <v>0</v>
      </c>
      <c r="E804" s="10">
        <v>0</v>
      </c>
      <c r="F804" s="10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9"/>
    </row>
    <row r="805" spans="1:12" ht="30" x14ac:dyDescent="0.2">
      <c r="A805" s="129"/>
      <c r="B805" s="65" t="s">
        <v>20</v>
      </c>
      <c r="C805" s="126"/>
      <c r="D805" s="7">
        <f t="shared" si="189"/>
        <v>0</v>
      </c>
      <c r="E805" s="10">
        <v>0</v>
      </c>
      <c r="F805" s="10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9"/>
    </row>
    <row r="806" spans="1:12" ht="15" customHeight="1" x14ac:dyDescent="0.2">
      <c r="A806" s="127" t="s">
        <v>307</v>
      </c>
      <c r="B806" s="65" t="s">
        <v>2</v>
      </c>
      <c r="C806" s="126" t="s">
        <v>68</v>
      </c>
      <c r="D806" s="7">
        <f t="shared" si="189"/>
        <v>1500</v>
      </c>
      <c r="E806" s="11">
        <f t="shared" ref="E806:K806" si="190">SUM(E807:E810)</f>
        <v>0</v>
      </c>
      <c r="F806" s="11">
        <f t="shared" si="190"/>
        <v>1500</v>
      </c>
      <c r="G806" s="7">
        <f t="shared" si="190"/>
        <v>0</v>
      </c>
      <c r="H806" s="7">
        <f t="shared" si="190"/>
        <v>0</v>
      </c>
      <c r="I806" s="7">
        <f t="shared" si="190"/>
        <v>0</v>
      </c>
      <c r="J806" s="7">
        <f t="shared" si="190"/>
        <v>0</v>
      </c>
      <c r="K806" s="7">
        <f t="shared" si="190"/>
        <v>0</v>
      </c>
      <c r="L806" s="9"/>
    </row>
    <row r="807" spans="1:12" ht="30" x14ac:dyDescent="0.2">
      <c r="A807" s="128"/>
      <c r="B807" s="65" t="s">
        <v>1</v>
      </c>
      <c r="C807" s="126"/>
      <c r="D807" s="7">
        <f t="shared" ref="D807:D810" si="191">SUM(E807:I807)</f>
        <v>0</v>
      </c>
      <c r="E807" s="10">
        <v>0</v>
      </c>
      <c r="F807" s="10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9"/>
    </row>
    <row r="808" spans="1:12" ht="30" x14ac:dyDescent="0.2">
      <c r="A808" s="128"/>
      <c r="B808" s="65" t="s">
        <v>6</v>
      </c>
      <c r="C808" s="126"/>
      <c r="D808" s="7">
        <f t="shared" si="191"/>
        <v>0</v>
      </c>
      <c r="E808" s="10">
        <v>0</v>
      </c>
      <c r="F808" s="10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9"/>
    </row>
    <row r="809" spans="1:12" ht="45" x14ac:dyDescent="0.2">
      <c r="A809" s="128"/>
      <c r="B809" s="65" t="s">
        <v>14</v>
      </c>
      <c r="C809" s="126"/>
      <c r="D809" s="7">
        <f t="shared" si="191"/>
        <v>1500</v>
      </c>
      <c r="E809" s="10">
        <v>0</v>
      </c>
      <c r="F809" s="10">
        <v>1500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9"/>
    </row>
    <row r="810" spans="1:12" ht="30" x14ac:dyDescent="0.2">
      <c r="A810" s="129"/>
      <c r="B810" s="65" t="s">
        <v>20</v>
      </c>
      <c r="C810" s="126"/>
      <c r="D810" s="7">
        <f t="shared" si="191"/>
        <v>0</v>
      </c>
      <c r="E810" s="10">
        <v>0</v>
      </c>
      <c r="F810" s="10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9"/>
    </row>
    <row r="811" spans="1:12" ht="15" x14ac:dyDescent="0.2">
      <c r="A811" s="127" t="s">
        <v>335</v>
      </c>
      <c r="B811" s="65" t="s">
        <v>2</v>
      </c>
      <c r="C811" s="126" t="s">
        <v>68</v>
      </c>
      <c r="D811" s="7">
        <f t="shared" si="189"/>
        <v>507.7</v>
      </c>
      <c r="E811" s="11">
        <f t="shared" ref="E811:K811" si="192">SUM(E812:E815)</f>
        <v>0</v>
      </c>
      <c r="F811" s="11">
        <f t="shared" si="192"/>
        <v>507.7</v>
      </c>
      <c r="G811" s="7">
        <f t="shared" si="192"/>
        <v>0</v>
      </c>
      <c r="H811" s="7">
        <f t="shared" si="192"/>
        <v>0</v>
      </c>
      <c r="I811" s="7">
        <f t="shared" si="192"/>
        <v>0</v>
      </c>
      <c r="J811" s="7">
        <f t="shared" si="192"/>
        <v>0</v>
      </c>
      <c r="K811" s="7">
        <f t="shared" si="192"/>
        <v>0</v>
      </c>
      <c r="L811" s="9"/>
    </row>
    <row r="812" spans="1:12" ht="30" x14ac:dyDescent="0.2">
      <c r="A812" s="128"/>
      <c r="B812" s="65" t="s">
        <v>1</v>
      </c>
      <c r="C812" s="126"/>
      <c r="D812" s="7">
        <f t="shared" si="189"/>
        <v>0</v>
      </c>
      <c r="E812" s="10">
        <v>0</v>
      </c>
      <c r="F812" s="10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9"/>
    </row>
    <row r="813" spans="1:12" ht="30" x14ac:dyDescent="0.2">
      <c r="A813" s="128"/>
      <c r="B813" s="65" t="s">
        <v>6</v>
      </c>
      <c r="C813" s="126"/>
      <c r="D813" s="7">
        <f t="shared" si="189"/>
        <v>0</v>
      </c>
      <c r="E813" s="10">
        <v>0</v>
      </c>
      <c r="F813" s="10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9"/>
    </row>
    <row r="814" spans="1:12" ht="45" x14ac:dyDescent="0.2">
      <c r="A814" s="128"/>
      <c r="B814" s="65" t="s">
        <v>14</v>
      </c>
      <c r="C814" s="126"/>
      <c r="D814" s="7">
        <f t="shared" si="189"/>
        <v>507.7</v>
      </c>
      <c r="E814" s="10">
        <v>0</v>
      </c>
      <c r="F814" s="10">
        <v>507.7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9"/>
    </row>
    <row r="815" spans="1:12" ht="30" x14ac:dyDescent="0.2">
      <c r="A815" s="129"/>
      <c r="B815" s="65" t="s">
        <v>20</v>
      </c>
      <c r="C815" s="126"/>
      <c r="D815" s="7">
        <f t="shared" si="189"/>
        <v>0</v>
      </c>
      <c r="E815" s="10">
        <v>0</v>
      </c>
      <c r="F815" s="10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9"/>
    </row>
    <row r="816" spans="1:12" ht="15" customHeight="1" x14ac:dyDescent="0.2">
      <c r="A816" s="127" t="s">
        <v>348</v>
      </c>
      <c r="B816" s="65" t="s">
        <v>2</v>
      </c>
      <c r="C816" s="126" t="s">
        <v>68</v>
      </c>
      <c r="D816" s="7">
        <f t="shared" si="189"/>
        <v>59.5</v>
      </c>
      <c r="E816" s="11">
        <f t="shared" ref="E816:K816" si="193">SUM(E817:E820)</f>
        <v>0</v>
      </c>
      <c r="F816" s="11">
        <f t="shared" si="193"/>
        <v>59.5</v>
      </c>
      <c r="G816" s="7">
        <f t="shared" si="193"/>
        <v>0</v>
      </c>
      <c r="H816" s="7">
        <f t="shared" si="193"/>
        <v>0</v>
      </c>
      <c r="I816" s="7">
        <f t="shared" si="193"/>
        <v>0</v>
      </c>
      <c r="J816" s="7">
        <f t="shared" si="193"/>
        <v>0</v>
      </c>
      <c r="K816" s="7">
        <f t="shared" si="193"/>
        <v>0</v>
      </c>
      <c r="L816" s="9"/>
    </row>
    <row r="817" spans="1:12" ht="30" x14ac:dyDescent="0.2">
      <c r="A817" s="128"/>
      <c r="B817" s="65" t="s">
        <v>1</v>
      </c>
      <c r="C817" s="126"/>
      <c r="D817" s="7">
        <f t="shared" ref="D817:D821" si="194">SUM(E817:I817)</f>
        <v>0</v>
      </c>
      <c r="E817" s="10">
        <v>0</v>
      </c>
      <c r="F817" s="10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9"/>
    </row>
    <row r="818" spans="1:12" ht="30" x14ac:dyDescent="0.2">
      <c r="A818" s="128"/>
      <c r="B818" s="65" t="s">
        <v>6</v>
      </c>
      <c r="C818" s="126"/>
      <c r="D818" s="7">
        <f t="shared" si="194"/>
        <v>0</v>
      </c>
      <c r="E818" s="10">
        <v>0</v>
      </c>
      <c r="F818" s="10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9"/>
    </row>
    <row r="819" spans="1:12" ht="45" x14ac:dyDescent="0.2">
      <c r="A819" s="128"/>
      <c r="B819" s="65" t="s">
        <v>14</v>
      </c>
      <c r="C819" s="126"/>
      <c r="D819" s="7">
        <f t="shared" si="194"/>
        <v>59.5</v>
      </c>
      <c r="E819" s="10">
        <v>0</v>
      </c>
      <c r="F819" s="10">
        <v>59.5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9"/>
    </row>
    <row r="820" spans="1:12" ht="30" x14ac:dyDescent="0.2">
      <c r="A820" s="129"/>
      <c r="B820" s="65" t="s">
        <v>20</v>
      </c>
      <c r="C820" s="126"/>
      <c r="D820" s="7">
        <f t="shared" si="194"/>
        <v>0</v>
      </c>
      <c r="E820" s="10">
        <v>0</v>
      </c>
      <c r="F820" s="10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9"/>
    </row>
    <row r="821" spans="1:12" ht="15" customHeight="1" x14ac:dyDescent="0.2">
      <c r="A821" s="127" t="s">
        <v>360</v>
      </c>
      <c r="B821" s="65" t="s">
        <v>2</v>
      </c>
      <c r="C821" s="126" t="s">
        <v>68</v>
      </c>
      <c r="D821" s="7">
        <f t="shared" si="194"/>
        <v>40.5</v>
      </c>
      <c r="E821" s="11">
        <f t="shared" ref="E821:K821" si="195">SUM(E822:E825)</f>
        <v>0</v>
      </c>
      <c r="F821" s="11">
        <f t="shared" si="195"/>
        <v>40.5</v>
      </c>
      <c r="G821" s="7">
        <f t="shared" si="195"/>
        <v>0</v>
      </c>
      <c r="H821" s="7">
        <f t="shared" si="195"/>
        <v>0</v>
      </c>
      <c r="I821" s="7">
        <f t="shared" si="195"/>
        <v>0</v>
      </c>
      <c r="J821" s="7">
        <f t="shared" si="195"/>
        <v>0</v>
      </c>
      <c r="K821" s="7">
        <f t="shared" si="195"/>
        <v>0</v>
      </c>
      <c r="L821" s="9"/>
    </row>
    <row r="822" spans="1:12" ht="30" x14ac:dyDescent="0.2">
      <c r="A822" s="128"/>
      <c r="B822" s="65" t="s">
        <v>1</v>
      </c>
      <c r="C822" s="126"/>
      <c r="D822" s="7">
        <f t="shared" ref="D822:D825" si="196">SUM(E822:I822)</f>
        <v>0</v>
      </c>
      <c r="E822" s="10">
        <v>0</v>
      </c>
      <c r="F822" s="10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9"/>
    </row>
    <row r="823" spans="1:12" ht="30" x14ac:dyDescent="0.2">
      <c r="A823" s="128"/>
      <c r="B823" s="65" t="s">
        <v>6</v>
      </c>
      <c r="C823" s="126"/>
      <c r="D823" s="7">
        <f t="shared" si="196"/>
        <v>0</v>
      </c>
      <c r="E823" s="10">
        <v>0</v>
      </c>
      <c r="F823" s="10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9"/>
    </row>
    <row r="824" spans="1:12" ht="45" x14ac:dyDescent="0.2">
      <c r="A824" s="128"/>
      <c r="B824" s="65" t="s">
        <v>14</v>
      </c>
      <c r="C824" s="126"/>
      <c r="D824" s="7">
        <f t="shared" si="196"/>
        <v>40.5</v>
      </c>
      <c r="E824" s="10">
        <v>0</v>
      </c>
      <c r="F824" s="10">
        <v>40.5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9"/>
    </row>
    <row r="825" spans="1:12" ht="30" x14ac:dyDescent="0.2">
      <c r="A825" s="129"/>
      <c r="B825" s="65" t="s">
        <v>20</v>
      </c>
      <c r="C825" s="126"/>
      <c r="D825" s="7">
        <f t="shared" si="196"/>
        <v>0</v>
      </c>
      <c r="E825" s="10">
        <v>0</v>
      </c>
      <c r="F825" s="10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9"/>
    </row>
    <row r="826" spans="1:12" ht="73.5" customHeight="1" x14ac:dyDescent="0.2">
      <c r="A826" s="21" t="s">
        <v>48</v>
      </c>
      <c r="B826" s="65"/>
      <c r="C826" s="65"/>
      <c r="D826" s="65"/>
      <c r="E826" s="11"/>
      <c r="F826" s="11"/>
      <c r="G826" s="65"/>
      <c r="H826" s="65"/>
      <c r="I826" s="65"/>
      <c r="J826" s="65"/>
      <c r="K826" s="65"/>
      <c r="L826" s="65"/>
    </row>
    <row r="827" spans="1:12" ht="15" customHeight="1" x14ac:dyDescent="0.2">
      <c r="A827" s="127" t="s">
        <v>49</v>
      </c>
      <c r="B827" s="65" t="s">
        <v>2</v>
      </c>
      <c r="C827" s="126" t="s">
        <v>68</v>
      </c>
      <c r="D827" s="7">
        <f t="shared" ref="D827:D846" si="197">SUM(E827:I827)</f>
        <v>28800</v>
      </c>
      <c r="E827" s="11">
        <f t="shared" ref="E827:K827" si="198">SUM(E828:E831)</f>
        <v>0</v>
      </c>
      <c r="F827" s="11">
        <f t="shared" si="198"/>
        <v>0</v>
      </c>
      <c r="G827" s="7">
        <f t="shared" si="198"/>
        <v>14400</v>
      </c>
      <c r="H827" s="7">
        <f t="shared" si="198"/>
        <v>14400</v>
      </c>
      <c r="I827" s="7">
        <f t="shared" si="198"/>
        <v>0</v>
      </c>
      <c r="J827" s="7">
        <f t="shared" si="198"/>
        <v>0</v>
      </c>
      <c r="K827" s="7">
        <f t="shared" si="198"/>
        <v>0</v>
      </c>
      <c r="L827" s="9"/>
    </row>
    <row r="828" spans="1:12" ht="30" x14ac:dyDescent="0.2">
      <c r="A828" s="128"/>
      <c r="B828" s="65" t="s">
        <v>1</v>
      </c>
      <c r="C828" s="126"/>
      <c r="D828" s="7">
        <f t="shared" si="197"/>
        <v>0</v>
      </c>
      <c r="E828" s="10">
        <v>0</v>
      </c>
      <c r="F828" s="10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9"/>
    </row>
    <row r="829" spans="1:12" ht="29.25" customHeight="1" x14ac:dyDescent="0.2">
      <c r="A829" s="128"/>
      <c r="B829" s="65" t="s">
        <v>6</v>
      </c>
      <c r="C829" s="126"/>
      <c r="D829" s="7">
        <f t="shared" si="197"/>
        <v>0</v>
      </c>
      <c r="E829" s="10">
        <v>0</v>
      </c>
      <c r="F829" s="10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9"/>
    </row>
    <row r="830" spans="1:12" ht="42.75" customHeight="1" x14ac:dyDescent="0.2">
      <c r="A830" s="128"/>
      <c r="B830" s="65" t="s">
        <v>14</v>
      </c>
      <c r="C830" s="126"/>
      <c r="D830" s="7">
        <f t="shared" si="197"/>
        <v>28800</v>
      </c>
      <c r="E830" s="10">
        <v>0</v>
      </c>
      <c r="F830" s="10">
        <v>0</v>
      </c>
      <c r="G830" s="3">
        <v>14400</v>
      </c>
      <c r="H830" s="3">
        <v>14400</v>
      </c>
      <c r="I830" s="3">
        <v>0</v>
      </c>
      <c r="J830" s="3">
        <v>0</v>
      </c>
      <c r="K830" s="3">
        <v>0</v>
      </c>
      <c r="L830" s="9"/>
    </row>
    <row r="831" spans="1:12" ht="29.25" customHeight="1" x14ac:dyDescent="0.2">
      <c r="A831" s="129"/>
      <c r="B831" s="65" t="s">
        <v>20</v>
      </c>
      <c r="C831" s="126"/>
      <c r="D831" s="7">
        <f t="shared" si="197"/>
        <v>0</v>
      </c>
      <c r="E831" s="10">
        <v>0</v>
      </c>
      <c r="F831" s="10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9"/>
    </row>
    <row r="832" spans="1:12" ht="15" customHeight="1" x14ac:dyDescent="0.2">
      <c r="A832" s="127" t="s">
        <v>45</v>
      </c>
      <c r="B832" s="65" t="s">
        <v>2</v>
      </c>
      <c r="C832" s="126" t="s">
        <v>68</v>
      </c>
      <c r="D832" s="7">
        <f t="shared" si="197"/>
        <v>0</v>
      </c>
      <c r="E832" s="11">
        <f t="shared" ref="E832:K832" si="199">SUM(E833:E836)</f>
        <v>0</v>
      </c>
      <c r="F832" s="11">
        <f t="shared" si="199"/>
        <v>0</v>
      </c>
      <c r="G832" s="7">
        <f t="shared" si="199"/>
        <v>0</v>
      </c>
      <c r="H832" s="7">
        <f t="shared" si="199"/>
        <v>0</v>
      </c>
      <c r="I832" s="7">
        <f t="shared" si="199"/>
        <v>0</v>
      </c>
      <c r="J832" s="7">
        <f t="shared" si="199"/>
        <v>0</v>
      </c>
      <c r="K832" s="7">
        <f t="shared" si="199"/>
        <v>0</v>
      </c>
      <c r="L832" s="9"/>
    </row>
    <row r="833" spans="1:12" ht="30" customHeight="1" x14ac:dyDescent="0.2">
      <c r="A833" s="128"/>
      <c r="B833" s="65" t="s">
        <v>1</v>
      </c>
      <c r="C833" s="126"/>
      <c r="D833" s="7">
        <f t="shared" si="197"/>
        <v>0</v>
      </c>
      <c r="E833" s="10">
        <v>0</v>
      </c>
      <c r="F833" s="10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9"/>
    </row>
    <row r="834" spans="1:12" ht="30" x14ac:dyDescent="0.2">
      <c r="A834" s="128"/>
      <c r="B834" s="65" t="s">
        <v>6</v>
      </c>
      <c r="C834" s="126"/>
      <c r="D834" s="7">
        <f t="shared" si="197"/>
        <v>0</v>
      </c>
      <c r="E834" s="10">
        <v>0</v>
      </c>
      <c r="F834" s="10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9"/>
    </row>
    <row r="835" spans="1:12" ht="45" x14ac:dyDescent="0.2">
      <c r="A835" s="128"/>
      <c r="B835" s="65" t="s">
        <v>14</v>
      </c>
      <c r="C835" s="126"/>
      <c r="D835" s="7">
        <f t="shared" si="197"/>
        <v>0</v>
      </c>
      <c r="E835" s="10">
        <v>0</v>
      </c>
      <c r="F835" s="10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9"/>
    </row>
    <row r="836" spans="1:12" ht="30" x14ac:dyDescent="0.2">
      <c r="A836" s="129"/>
      <c r="B836" s="65" t="s">
        <v>20</v>
      </c>
      <c r="C836" s="126"/>
      <c r="D836" s="7">
        <f t="shared" si="197"/>
        <v>0</v>
      </c>
      <c r="E836" s="10">
        <v>0</v>
      </c>
      <c r="F836" s="10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9"/>
    </row>
    <row r="837" spans="1:12" ht="14.25" customHeight="1" x14ac:dyDescent="0.2">
      <c r="A837" s="127" t="s">
        <v>135</v>
      </c>
      <c r="B837" s="23" t="s">
        <v>2</v>
      </c>
      <c r="C837" s="126" t="s">
        <v>68</v>
      </c>
      <c r="D837" s="7">
        <f t="shared" si="197"/>
        <v>618138.80000000005</v>
      </c>
      <c r="E837" s="11">
        <f t="shared" ref="E837:K837" si="200">SUM(E838:E841)</f>
        <v>135938.79999999999</v>
      </c>
      <c r="F837" s="11">
        <f t="shared" si="200"/>
        <v>173000</v>
      </c>
      <c r="G837" s="7">
        <f t="shared" si="200"/>
        <v>154600</v>
      </c>
      <c r="H837" s="7">
        <f t="shared" si="200"/>
        <v>154600</v>
      </c>
      <c r="I837" s="7">
        <f t="shared" si="200"/>
        <v>0</v>
      </c>
      <c r="J837" s="7">
        <f t="shared" si="200"/>
        <v>0</v>
      </c>
      <c r="K837" s="7">
        <f t="shared" si="200"/>
        <v>0</v>
      </c>
      <c r="L837" s="9"/>
    </row>
    <row r="838" spans="1:12" ht="30" x14ac:dyDescent="0.2">
      <c r="A838" s="128"/>
      <c r="B838" s="65" t="s">
        <v>1</v>
      </c>
      <c r="C838" s="126"/>
      <c r="D838" s="7">
        <f t="shared" si="197"/>
        <v>0</v>
      </c>
      <c r="E838" s="10">
        <v>0</v>
      </c>
      <c r="F838" s="10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9"/>
    </row>
    <row r="839" spans="1:12" ht="30" x14ac:dyDescent="0.2">
      <c r="A839" s="128"/>
      <c r="B839" s="65" t="s">
        <v>6</v>
      </c>
      <c r="C839" s="126"/>
      <c r="D839" s="7">
        <f t="shared" si="197"/>
        <v>0</v>
      </c>
      <c r="E839" s="10">
        <v>0</v>
      </c>
      <c r="F839" s="10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9"/>
    </row>
    <row r="840" spans="1:12" ht="38.25" x14ac:dyDescent="0.2">
      <c r="A840" s="128"/>
      <c r="B840" s="23" t="s">
        <v>14</v>
      </c>
      <c r="C840" s="126"/>
      <c r="D840" s="7">
        <f t="shared" si="197"/>
        <v>618138.80000000005</v>
      </c>
      <c r="E840" s="10">
        <v>135938.79999999999</v>
      </c>
      <c r="F840" s="10">
        <v>173000</v>
      </c>
      <c r="G840" s="3">
        <v>154600</v>
      </c>
      <c r="H840" s="3">
        <v>154600</v>
      </c>
      <c r="I840" s="3">
        <v>0</v>
      </c>
      <c r="J840" s="3">
        <v>0</v>
      </c>
      <c r="K840" s="3">
        <v>0</v>
      </c>
      <c r="L840" s="9"/>
    </row>
    <row r="841" spans="1:12" ht="30" x14ac:dyDescent="0.2">
      <c r="A841" s="129"/>
      <c r="B841" s="65" t="s">
        <v>20</v>
      </c>
      <c r="C841" s="126"/>
      <c r="D841" s="7">
        <f t="shared" si="197"/>
        <v>0</v>
      </c>
      <c r="E841" s="10">
        <v>0</v>
      </c>
      <c r="F841" s="10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9"/>
    </row>
    <row r="842" spans="1:12" ht="15" customHeight="1" x14ac:dyDescent="0.2">
      <c r="A842" s="127" t="s">
        <v>142</v>
      </c>
      <c r="B842" s="65" t="s">
        <v>2</v>
      </c>
      <c r="C842" s="126" t="s">
        <v>68</v>
      </c>
      <c r="D842" s="7">
        <f t="shared" si="197"/>
        <v>19200</v>
      </c>
      <c r="E842" s="11">
        <f t="shared" ref="E842:K842" si="201">SUM(E843:E846)</f>
        <v>7200</v>
      </c>
      <c r="F842" s="11">
        <f t="shared" si="201"/>
        <v>12000</v>
      </c>
      <c r="G842" s="7">
        <f t="shared" si="201"/>
        <v>0</v>
      </c>
      <c r="H842" s="7">
        <f t="shared" si="201"/>
        <v>0</v>
      </c>
      <c r="I842" s="7">
        <f t="shared" si="201"/>
        <v>0</v>
      </c>
      <c r="J842" s="7">
        <f t="shared" si="201"/>
        <v>0</v>
      </c>
      <c r="K842" s="7">
        <f t="shared" si="201"/>
        <v>0</v>
      </c>
      <c r="L842" s="9"/>
    </row>
    <row r="843" spans="1:12" ht="30" x14ac:dyDescent="0.2">
      <c r="A843" s="128"/>
      <c r="B843" s="65" t="s">
        <v>1</v>
      </c>
      <c r="C843" s="126"/>
      <c r="D843" s="7">
        <f t="shared" si="197"/>
        <v>0</v>
      </c>
      <c r="E843" s="10">
        <v>0</v>
      </c>
      <c r="F843" s="10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9"/>
    </row>
    <row r="844" spans="1:12" ht="30" x14ac:dyDescent="0.2">
      <c r="A844" s="128"/>
      <c r="B844" s="65" t="s">
        <v>6</v>
      </c>
      <c r="C844" s="126"/>
      <c r="D844" s="7">
        <f t="shared" si="197"/>
        <v>0</v>
      </c>
      <c r="E844" s="10">
        <v>0</v>
      </c>
      <c r="F844" s="10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9"/>
    </row>
    <row r="845" spans="1:12" ht="45" x14ac:dyDescent="0.2">
      <c r="A845" s="128"/>
      <c r="B845" s="65" t="s">
        <v>14</v>
      </c>
      <c r="C845" s="126"/>
      <c r="D845" s="7">
        <f t="shared" si="197"/>
        <v>19200</v>
      </c>
      <c r="E845" s="10">
        <v>7200</v>
      </c>
      <c r="F845" s="10">
        <v>12000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9"/>
    </row>
    <row r="846" spans="1:12" ht="30" x14ac:dyDescent="0.2">
      <c r="A846" s="129"/>
      <c r="B846" s="65" t="s">
        <v>20</v>
      </c>
      <c r="C846" s="126"/>
      <c r="D846" s="7">
        <f t="shared" si="197"/>
        <v>0</v>
      </c>
      <c r="E846" s="10">
        <v>0</v>
      </c>
      <c r="F846" s="10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9"/>
    </row>
    <row r="847" spans="1:12" ht="15" customHeight="1" x14ac:dyDescent="0.2">
      <c r="A847" s="130" t="s">
        <v>413</v>
      </c>
      <c r="B847" s="60" t="s">
        <v>2</v>
      </c>
      <c r="C847" s="124" t="s">
        <v>68</v>
      </c>
      <c r="D847" s="62">
        <f t="shared" ref="D847:D851" si="202">SUM(E847:I847)</f>
        <v>1153.5999999999999</v>
      </c>
      <c r="E847" s="56">
        <f t="shared" ref="E847:K847" si="203">SUM(E848:E851)</f>
        <v>0</v>
      </c>
      <c r="F847" s="56">
        <f t="shared" si="203"/>
        <v>1153.5999999999999</v>
      </c>
      <c r="G847" s="62">
        <f t="shared" si="203"/>
        <v>0</v>
      </c>
      <c r="H847" s="62">
        <f t="shared" si="203"/>
        <v>0</v>
      </c>
      <c r="I847" s="62">
        <f t="shared" si="203"/>
        <v>0</v>
      </c>
      <c r="J847" s="62">
        <f t="shared" si="203"/>
        <v>0</v>
      </c>
      <c r="K847" s="62">
        <f t="shared" si="203"/>
        <v>0</v>
      </c>
      <c r="L847" s="63"/>
    </row>
    <row r="848" spans="1:12" ht="30" x14ac:dyDescent="0.2">
      <c r="A848" s="131"/>
      <c r="B848" s="60" t="s">
        <v>1</v>
      </c>
      <c r="C848" s="124"/>
      <c r="D848" s="62">
        <f t="shared" si="202"/>
        <v>0</v>
      </c>
      <c r="E848" s="57">
        <v>0</v>
      </c>
      <c r="F848" s="57">
        <v>0</v>
      </c>
      <c r="G848" s="88">
        <v>0</v>
      </c>
      <c r="H848" s="88">
        <v>0</v>
      </c>
      <c r="I848" s="88">
        <v>0</v>
      </c>
      <c r="J848" s="88">
        <v>0</v>
      </c>
      <c r="K848" s="88">
        <v>0</v>
      </c>
      <c r="L848" s="63"/>
    </row>
    <row r="849" spans="1:12" ht="30" x14ac:dyDescent="0.2">
      <c r="A849" s="131"/>
      <c r="B849" s="60" t="s">
        <v>6</v>
      </c>
      <c r="C849" s="124"/>
      <c r="D849" s="62">
        <f t="shared" si="202"/>
        <v>0</v>
      </c>
      <c r="E849" s="57">
        <v>0</v>
      </c>
      <c r="F849" s="57">
        <v>0</v>
      </c>
      <c r="G849" s="88">
        <v>0</v>
      </c>
      <c r="H849" s="88">
        <v>0</v>
      </c>
      <c r="I849" s="88">
        <v>0</v>
      </c>
      <c r="J849" s="88">
        <v>0</v>
      </c>
      <c r="K849" s="88">
        <v>0</v>
      </c>
      <c r="L849" s="63"/>
    </row>
    <row r="850" spans="1:12" ht="45" x14ac:dyDescent="0.2">
      <c r="A850" s="131"/>
      <c r="B850" s="60" t="s">
        <v>14</v>
      </c>
      <c r="C850" s="124"/>
      <c r="D850" s="62">
        <f t="shared" si="202"/>
        <v>1153.5999999999999</v>
      </c>
      <c r="E850" s="57">
        <v>0</v>
      </c>
      <c r="F850" s="57">
        <v>1153.5999999999999</v>
      </c>
      <c r="G850" s="88">
        <v>0</v>
      </c>
      <c r="H850" s="88">
        <v>0</v>
      </c>
      <c r="I850" s="88">
        <v>0</v>
      </c>
      <c r="J850" s="88">
        <v>0</v>
      </c>
      <c r="K850" s="88">
        <v>0</v>
      </c>
      <c r="L850" s="63"/>
    </row>
    <row r="851" spans="1:12" ht="30" x14ac:dyDescent="0.2">
      <c r="A851" s="132"/>
      <c r="B851" s="60" t="s">
        <v>20</v>
      </c>
      <c r="C851" s="124"/>
      <c r="D851" s="62">
        <f t="shared" si="202"/>
        <v>0</v>
      </c>
      <c r="E851" s="57">
        <v>0</v>
      </c>
      <c r="F851" s="57">
        <v>0</v>
      </c>
      <c r="G851" s="88">
        <v>0</v>
      </c>
      <c r="H851" s="88">
        <v>0</v>
      </c>
      <c r="I851" s="88">
        <v>0</v>
      </c>
      <c r="J851" s="88">
        <v>0</v>
      </c>
      <c r="K851" s="88">
        <v>0</v>
      </c>
      <c r="L851" s="63"/>
    </row>
    <row r="852" spans="1:12" ht="45" x14ac:dyDescent="0.2">
      <c r="A852" s="21" t="s">
        <v>143</v>
      </c>
      <c r="B852" s="65"/>
      <c r="C852" s="65"/>
      <c r="D852" s="65"/>
      <c r="E852" s="11"/>
      <c r="F852" s="11"/>
      <c r="G852" s="65"/>
      <c r="H852" s="65"/>
      <c r="I852" s="65"/>
      <c r="J852" s="65"/>
      <c r="K852" s="65"/>
      <c r="L852" s="65"/>
    </row>
    <row r="853" spans="1:12" ht="15" customHeight="1" x14ac:dyDescent="0.2">
      <c r="A853" s="127" t="s">
        <v>50</v>
      </c>
      <c r="B853" s="65" t="s">
        <v>2</v>
      </c>
      <c r="C853" s="126" t="s">
        <v>68</v>
      </c>
      <c r="D853" s="7">
        <f t="shared" ref="D853:D862" si="204">SUM(E853:I853)</f>
        <v>63051.54</v>
      </c>
      <c r="E853" s="7">
        <f>SUM(E854:E857)</f>
        <v>63051.54</v>
      </c>
      <c r="F853" s="11">
        <f t="shared" ref="F853:K853" si="205">SUM(F854:F857)</f>
        <v>0</v>
      </c>
      <c r="G853" s="7">
        <f t="shared" si="205"/>
        <v>0</v>
      </c>
      <c r="H853" s="7">
        <f t="shared" si="205"/>
        <v>0</v>
      </c>
      <c r="I853" s="7">
        <f t="shared" si="205"/>
        <v>0</v>
      </c>
      <c r="J853" s="7">
        <f t="shared" si="205"/>
        <v>0</v>
      </c>
      <c r="K853" s="7">
        <f t="shared" si="205"/>
        <v>0</v>
      </c>
      <c r="L853" s="9"/>
    </row>
    <row r="854" spans="1:12" ht="30" x14ac:dyDescent="0.2">
      <c r="A854" s="128"/>
      <c r="B854" s="65" t="s">
        <v>1</v>
      </c>
      <c r="C854" s="126"/>
      <c r="D854" s="7">
        <f t="shared" si="204"/>
        <v>0</v>
      </c>
      <c r="E854" s="10">
        <v>0</v>
      </c>
      <c r="F854" s="10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9"/>
    </row>
    <row r="855" spans="1:12" ht="30" x14ac:dyDescent="0.2">
      <c r="A855" s="128"/>
      <c r="B855" s="65" t="s">
        <v>6</v>
      </c>
      <c r="C855" s="126"/>
      <c r="D855" s="7">
        <f t="shared" si="204"/>
        <v>41991.54</v>
      </c>
      <c r="E855" s="10">
        <v>41991.54</v>
      </c>
      <c r="F855" s="10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9"/>
    </row>
    <row r="856" spans="1:12" ht="57.75" customHeight="1" x14ac:dyDescent="0.2">
      <c r="A856" s="128"/>
      <c r="B856" s="65" t="s">
        <v>14</v>
      </c>
      <c r="C856" s="126"/>
      <c r="D856" s="7">
        <f t="shared" si="204"/>
        <v>21060</v>
      </c>
      <c r="E856" s="10">
        <v>21060</v>
      </c>
      <c r="F856" s="57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9"/>
    </row>
    <row r="857" spans="1:12" ht="36" customHeight="1" x14ac:dyDescent="0.2">
      <c r="A857" s="129"/>
      <c r="B857" s="65" t="s">
        <v>20</v>
      </c>
      <c r="C857" s="126"/>
      <c r="D857" s="7">
        <f t="shared" si="204"/>
        <v>0</v>
      </c>
      <c r="E857" s="10">
        <v>0</v>
      </c>
      <c r="F857" s="10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9"/>
    </row>
    <row r="858" spans="1:12" ht="15" customHeight="1" x14ac:dyDescent="0.2">
      <c r="A858" s="127" t="s">
        <v>269</v>
      </c>
      <c r="B858" s="65" t="s">
        <v>2</v>
      </c>
      <c r="C858" s="126" t="s">
        <v>68</v>
      </c>
      <c r="D858" s="7">
        <f t="shared" si="204"/>
        <v>1000</v>
      </c>
      <c r="E858" s="7">
        <f t="shared" ref="E858:K858" si="206">SUM(E859:E862)</f>
        <v>1000</v>
      </c>
      <c r="F858" s="11">
        <f t="shared" si="206"/>
        <v>0</v>
      </c>
      <c r="G858" s="7">
        <f t="shared" si="206"/>
        <v>0</v>
      </c>
      <c r="H858" s="7">
        <f t="shared" si="206"/>
        <v>0</v>
      </c>
      <c r="I858" s="7">
        <f t="shared" si="206"/>
        <v>0</v>
      </c>
      <c r="J858" s="7">
        <f t="shared" si="206"/>
        <v>0</v>
      </c>
      <c r="K858" s="7">
        <f t="shared" si="206"/>
        <v>0</v>
      </c>
      <c r="L858" s="9"/>
    </row>
    <row r="859" spans="1:12" ht="30" x14ac:dyDescent="0.2">
      <c r="A859" s="128"/>
      <c r="B859" s="65" t="s">
        <v>1</v>
      </c>
      <c r="C859" s="126"/>
      <c r="D859" s="7">
        <f t="shared" si="204"/>
        <v>0</v>
      </c>
      <c r="E859" s="10">
        <v>0</v>
      </c>
      <c r="F859" s="10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9"/>
    </row>
    <row r="860" spans="1:12" ht="30" x14ac:dyDescent="0.2">
      <c r="A860" s="128"/>
      <c r="B860" s="65" t="s">
        <v>6</v>
      </c>
      <c r="C860" s="126"/>
      <c r="D860" s="7">
        <f t="shared" si="204"/>
        <v>0</v>
      </c>
      <c r="E860" s="10">
        <v>0</v>
      </c>
      <c r="F860" s="10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9"/>
    </row>
    <row r="861" spans="1:12" ht="57.75" customHeight="1" x14ac:dyDescent="0.2">
      <c r="A861" s="128"/>
      <c r="B861" s="65" t="s">
        <v>14</v>
      </c>
      <c r="C861" s="126"/>
      <c r="D861" s="7">
        <f t="shared" si="204"/>
        <v>1000</v>
      </c>
      <c r="E861" s="10">
        <v>1000</v>
      </c>
      <c r="F861" s="10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9"/>
    </row>
    <row r="862" spans="1:12" ht="36" customHeight="1" x14ac:dyDescent="0.2">
      <c r="A862" s="129"/>
      <c r="B862" s="65" t="s">
        <v>20</v>
      </c>
      <c r="C862" s="126"/>
      <c r="D862" s="7">
        <f t="shared" si="204"/>
        <v>0</v>
      </c>
      <c r="E862" s="10">
        <v>0</v>
      </c>
      <c r="F862" s="10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9"/>
    </row>
    <row r="863" spans="1:12" ht="75" x14ac:dyDescent="0.2">
      <c r="A863" s="21" t="s">
        <v>147</v>
      </c>
      <c r="B863" s="65"/>
      <c r="C863" s="64"/>
      <c r="D863" s="7"/>
      <c r="E863" s="10"/>
      <c r="F863" s="10"/>
      <c r="G863" s="3"/>
      <c r="H863" s="3"/>
      <c r="I863" s="3"/>
      <c r="J863" s="3"/>
      <c r="K863" s="3"/>
      <c r="L863" s="9"/>
    </row>
    <row r="864" spans="1:12" ht="15" x14ac:dyDescent="0.2">
      <c r="A864" s="127" t="s">
        <v>149</v>
      </c>
      <c r="B864" s="65" t="s">
        <v>2</v>
      </c>
      <c r="C864" s="126" t="s">
        <v>68</v>
      </c>
      <c r="D864" s="7">
        <f>SUM(E864:I864)</f>
        <v>2376</v>
      </c>
      <c r="E864" s="11">
        <f t="shared" ref="E864:K864" si="207">SUM(E865:E868)</f>
        <v>540</v>
      </c>
      <c r="F864" s="11">
        <f t="shared" si="207"/>
        <v>612</v>
      </c>
      <c r="G864" s="7">
        <f t="shared" si="207"/>
        <v>612</v>
      </c>
      <c r="H864" s="7">
        <f t="shared" si="207"/>
        <v>612</v>
      </c>
      <c r="I864" s="7">
        <f t="shared" si="207"/>
        <v>0</v>
      </c>
      <c r="J864" s="7">
        <f t="shared" si="207"/>
        <v>0</v>
      </c>
      <c r="K864" s="7">
        <f t="shared" si="207"/>
        <v>0</v>
      </c>
      <c r="L864" s="9"/>
    </row>
    <row r="865" spans="1:12" ht="30" x14ac:dyDescent="0.2">
      <c r="A865" s="128"/>
      <c r="B865" s="65" t="s">
        <v>1</v>
      </c>
      <c r="C865" s="126"/>
      <c r="D865" s="7">
        <f>SUM(E865:I865)</f>
        <v>0</v>
      </c>
      <c r="E865" s="10">
        <v>0</v>
      </c>
      <c r="F865" s="10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9"/>
    </row>
    <row r="866" spans="1:12" ht="30" x14ac:dyDescent="0.2">
      <c r="A866" s="128"/>
      <c r="B866" s="65" t="s">
        <v>6</v>
      </c>
      <c r="C866" s="126"/>
      <c r="D866" s="7">
        <f>SUM(E866:I866)</f>
        <v>2376</v>
      </c>
      <c r="E866" s="10">
        <v>540</v>
      </c>
      <c r="F866" s="10">
        <v>612</v>
      </c>
      <c r="G866" s="3">
        <v>612</v>
      </c>
      <c r="H866" s="3">
        <v>612</v>
      </c>
      <c r="I866" s="3">
        <v>0</v>
      </c>
      <c r="J866" s="3">
        <v>0</v>
      </c>
      <c r="K866" s="3">
        <v>0</v>
      </c>
      <c r="L866" s="9"/>
    </row>
    <row r="867" spans="1:12" ht="45" x14ac:dyDescent="0.2">
      <c r="A867" s="128"/>
      <c r="B867" s="65" t="s">
        <v>14</v>
      </c>
      <c r="C867" s="126"/>
      <c r="D867" s="7">
        <f>SUM(E867:I867)</f>
        <v>0</v>
      </c>
      <c r="E867" s="10">
        <v>0</v>
      </c>
      <c r="F867" s="10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9"/>
    </row>
    <row r="868" spans="1:12" ht="30" x14ac:dyDescent="0.2">
      <c r="A868" s="129"/>
      <c r="B868" s="65" t="s">
        <v>20</v>
      </c>
      <c r="C868" s="126"/>
      <c r="D868" s="7">
        <f>SUM(E868:I868)</f>
        <v>0</v>
      </c>
      <c r="E868" s="10">
        <v>0</v>
      </c>
      <c r="F868" s="10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9"/>
    </row>
    <row r="869" spans="1:12" ht="15.75" x14ac:dyDescent="0.2">
      <c r="A869" s="133" t="s">
        <v>52</v>
      </c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</row>
    <row r="870" spans="1:12" ht="60" x14ac:dyDescent="0.2">
      <c r="A870" s="21" t="s">
        <v>53</v>
      </c>
      <c r="B870" s="65"/>
      <c r="C870" s="65"/>
      <c r="D870" s="65"/>
      <c r="E870" s="11"/>
      <c r="F870" s="11"/>
      <c r="G870" s="65"/>
      <c r="H870" s="65"/>
      <c r="I870" s="65"/>
      <c r="J870" s="65"/>
      <c r="K870" s="65"/>
      <c r="L870" s="65"/>
    </row>
    <row r="871" spans="1:12" ht="15" customHeight="1" x14ac:dyDescent="0.2">
      <c r="A871" s="125" t="s">
        <v>54</v>
      </c>
      <c r="B871" s="65" t="s">
        <v>2</v>
      </c>
      <c r="C871" s="126" t="s">
        <v>68</v>
      </c>
      <c r="D871" s="11">
        <f t="shared" ref="D871:D880" si="208">SUM(E871:I871)</f>
        <v>225189.15999999997</v>
      </c>
      <c r="E871" s="11">
        <f t="shared" ref="E871:K871" si="209">SUM(E872:E875)</f>
        <v>77648.05</v>
      </c>
      <c r="F871" s="56">
        <f t="shared" si="209"/>
        <v>99176.31</v>
      </c>
      <c r="G871" s="7">
        <f t="shared" si="209"/>
        <v>24182.400000000001</v>
      </c>
      <c r="H871" s="7">
        <f t="shared" si="209"/>
        <v>24182.400000000001</v>
      </c>
      <c r="I871" s="7">
        <f t="shared" si="209"/>
        <v>0</v>
      </c>
      <c r="J871" s="7">
        <f t="shared" si="209"/>
        <v>0</v>
      </c>
      <c r="K871" s="7">
        <f t="shared" si="209"/>
        <v>0</v>
      </c>
      <c r="L871" s="9"/>
    </row>
    <row r="872" spans="1:12" ht="30" x14ac:dyDescent="0.2">
      <c r="A872" s="125"/>
      <c r="B872" s="65" t="s">
        <v>1</v>
      </c>
      <c r="C872" s="126"/>
      <c r="D872" s="11">
        <f t="shared" si="208"/>
        <v>0</v>
      </c>
      <c r="E872" s="10">
        <v>0</v>
      </c>
      <c r="F872" s="10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9"/>
    </row>
    <row r="873" spans="1:12" ht="30" x14ac:dyDescent="0.2">
      <c r="A873" s="125"/>
      <c r="B873" s="65" t="s">
        <v>6</v>
      </c>
      <c r="C873" s="126"/>
      <c r="D873" s="11">
        <f t="shared" si="208"/>
        <v>112633.81</v>
      </c>
      <c r="E873" s="10">
        <v>51274</v>
      </c>
      <c r="F873" s="57">
        <v>61359.81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9"/>
    </row>
    <row r="874" spans="1:12" ht="45" x14ac:dyDescent="0.2">
      <c r="A874" s="125"/>
      <c r="B874" s="65" t="s">
        <v>14</v>
      </c>
      <c r="C874" s="126"/>
      <c r="D874" s="11">
        <f t="shared" si="208"/>
        <v>112555.35</v>
      </c>
      <c r="E874" s="10">
        <v>26374.05</v>
      </c>
      <c r="F874" s="10">
        <v>37816.5</v>
      </c>
      <c r="G874" s="3">
        <v>24182.400000000001</v>
      </c>
      <c r="H874" s="3">
        <v>24182.400000000001</v>
      </c>
      <c r="I874" s="3">
        <v>0</v>
      </c>
      <c r="J874" s="3">
        <v>0</v>
      </c>
      <c r="K874" s="3">
        <v>0</v>
      </c>
      <c r="L874" s="9"/>
    </row>
    <row r="875" spans="1:12" ht="30" x14ac:dyDescent="0.2">
      <c r="A875" s="125"/>
      <c r="B875" s="65" t="s">
        <v>20</v>
      </c>
      <c r="C875" s="126"/>
      <c r="D875" s="7">
        <f t="shared" si="208"/>
        <v>0</v>
      </c>
      <c r="E875" s="10">
        <v>0</v>
      </c>
      <c r="F875" s="10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9"/>
    </row>
    <row r="876" spans="1:12" ht="15" customHeight="1" x14ac:dyDescent="0.2">
      <c r="A876" s="125" t="s">
        <v>201</v>
      </c>
      <c r="B876" s="65" t="s">
        <v>2</v>
      </c>
      <c r="C876" s="126" t="s">
        <v>68</v>
      </c>
      <c r="D876" s="7">
        <f t="shared" si="208"/>
        <v>3610.8999999999996</v>
      </c>
      <c r="E876" s="11">
        <f t="shared" ref="E876:K876" si="210">SUM(E877:E880)</f>
        <v>3610.8999999999996</v>
      </c>
      <c r="F876" s="11">
        <f t="shared" si="210"/>
        <v>0</v>
      </c>
      <c r="G876" s="7">
        <f t="shared" si="210"/>
        <v>0</v>
      </c>
      <c r="H876" s="7">
        <f t="shared" si="210"/>
        <v>0</v>
      </c>
      <c r="I876" s="7">
        <f t="shared" si="210"/>
        <v>0</v>
      </c>
      <c r="J876" s="7">
        <f t="shared" si="210"/>
        <v>0</v>
      </c>
      <c r="K876" s="7">
        <f t="shared" si="210"/>
        <v>0</v>
      </c>
      <c r="L876" s="9"/>
    </row>
    <row r="877" spans="1:12" ht="30" x14ac:dyDescent="0.2">
      <c r="A877" s="125"/>
      <c r="B877" s="65" t="s">
        <v>1</v>
      </c>
      <c r="C877" s="126"/>
      <c r="D877" s="7">
        <f t="shared" si="208"/>
        <v>0</v>
      </c>
      <c r="E877" s="10">
        <v>0</v>
      </c>
      <c r="F877" s="10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9"/>
    </row>
    <row r="878" spans="1:12" ht="30" x14ac:dyDescent="0.2">
      <c r="A878" s="125"/>
      <c r="B878" s="65" t="s">
        <v>6</v>
      </c>
      <c r="C878" s="126"/>
      <c r="D878" s="7">
        <f t="shared" si="208"/>
        <v>2343.6999999999998</v>
      </c>
      <c r="E878" s="10">
        <v>2343.6999999999998</v>
      </c>
      <c r="F878" s="10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9"/>
    </row>
    <row r="879" spans="1:12" ht="45" x14ac:dyDescent="0.2">
      <c r="A879" s="125"/>
      <c r="B879" s="65" t="s">
        <v>14</v>
      </c>
      <c r="C879" s="126"/>
      <c r="D879" s="7">
        <f t="shared" si="208"/>
        <v>1267.2</v>
      </c>
      <c r="E879" s="10">
        <v>1267.2</v>
      </c>
      <c r="F879" s="10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9"/>
    </row>
    <row r="880" spans="1:12" ht="30" x14ac:dyDescent="0.2">
      <c r="A880" s="125"/>
      <c r="B880" s="65" t="s">
        <v>20</v>
      </c>
      <c r="C880" s="126"/>
      <c r="D880" s="7">
        <f t="shared" si="208"/>
        <v>0</v>
      </c>
      <c r="E880" s="10">
        <v>0</v>
      </c>
      <c r="F880" s="10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9"/>
    </row>
    <row r="881" spans="1:12" ht="105" x14ac:dyDescent="0.2">
      <c r="A881" s="21" t="s">
        <v>55</v>
      </c>
      <c r="B881" s="65"/>
      <c r="C881" s="65"/>
      <c r="D881" s="65"/>
      <c r="E881" s="11"/>
      <c r="F881" s="11"/>
      <c r="G881" s="65"/>
      <c r="H881" s="65"/>
      <c r="I881" s="65"/>
      <c r="J881" s="65"/>
      <c r="K881" s="65"/>
      <c r="L881" s="65"/>
    </row>
    <row r="882" spans="1:12" ht="15" customHeight="1" x14ac:dyDescent="0.2">
      <c r="A882" s="125" t="s">
        <v>56</v>
      </c>
      <c r="B882" s="65" t="s">
        <v>2</v>
      </c>
      <c r="C882" s="126" t="s">
        <v>68</v>
      </c>
      <c r="D882" s="7">
        <f t="shared" ref="D882:D896" si="211">SUM(E882:I882)</f>
        <v>113846.8</v>
      </c>
      <c r="E882" s="11">
        <f t="shared" ref="E882:K882" si="212">SUM(E883:E886)</f>
        <v>25461.7</v>
      </c>
      <c r="F882" s="11">
        <f t="shared" si="212"/>
        <v>29461.7</v>
      </c>
      <c r="G882" s="7">
        <f t="shared" si="212"/>
        <v>29461.7</v>
      </c>
      <c r="H882" s="7">
        <f t="shared" si="212"/>
        <v>29461.7</v>
      </c>
      <c r="I882" s="7">
        <f t="shared" si="212"/>
        <v>0</v>
      </c>
      <c r="J882" s="7">
        <f t="shared" si="212"/>
        <v>0</v>
      </c>
      <c r="K882" s="7">
        <f t="shared" si="212"/>
        <v>0</v>
      </c>
      <c r="L882" s="9"/>
    </row>
    <row r="883" spans="1:12" ht="30" x14ac:dyDescent="0.2">
      <c r="A883" s="125"/>
      <c r="B883" s="65" t="s">
        <v>1</v>
      </c>
      <c r="C883" s="126"/>
      <c r="D883" s="7">
        <f t="shared" si="211"/>
        <v>0</v>
      </c>
      <c r="E883" s="10">
        <v>0</v>
      </c>
      <c r="F883" s="10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9"/>
    </row>
    <row r="884" spans="1:12" ht="30" x14ac:dyDescent="0.2">
      <c r="A884" s="125"/>
      <c r="B884" s="65" t="s">
        <v>6</v>
      </c>
      <c r="C884" s="126"/>
      <c r="D884" s="7">
        <f t="shared" si="211"/>
        <v>0</v>
      </c>
      <c r="E884" s="10">
        <v>0</v>
      </c>
      <c r="F884" s="10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9"/>
    </row>
    <row r="885" spans="1:12" ht="45" x14ac:dyDescent="0.2">
      <c r="A885" s="125"/>
      <c r="B885" s="65" t="s">
        <v>14</v>
      </c>
      <c r="C885" s="126"/>
      <c r="D885" s="7">
        <f t="shared" si="211"/>
        <v>113846.8</v>
      </c>
      <c r="E885" s="10">
        <v>25461.7</v>
      </c>
      <c r="F885" s="10">
        <v>29461.7</v>
      </c>
      <c r="G885" s="3">
        <v>29461.7</v>
      </c>
      <c r="H885" s="3">
        <v>29461.7</v>
      </c>
      <c r="I885" s="3">
        <v>0</v>
      </c>
      <c r="J885" s="3">
        <v>0</v>
      </c>
      <c r="K885" s="3">
        <v>0</v>
      </c>
      <c r="L885" s="9"/>
    </row>
    <row r="886" spans="1:12" ht="30" x14ac:dyDescent="0.2">
      <c r="A886" s="125"/>
      <c r="B886" s="65" t="s">
        <v>20</v>
      </c>
      <c r="C886" s="126"/>
      <c r="D886" s="7">
        <f t="shared" si="211"/>
        <v>0</v>
      </c>
      <c r="E886" s="10">
        <v>0</v>
      </c>
      <c r="F886" s="10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9"/>
    </row>
    <row r="887" spans="1:12" ht="15" x14ac:dyDescent="0.2">
      <c r="A887" s="125" t="s">
        <v>57</v>
      </c>
      <c r="B887" s="65" t="s">
        <v>2</v>
      </c>
      <c r="C887" s="126" t="s">
        <v>68</v>
      </c>
      <c r="D887" s="11">
        <f t="shared" si="211"/>
        <v>993607.19</v>
      </c>
      <c r="E887" s="11">
        <f t="shared" ref="E887:K887" si="213">SUM(E888:E891)</f>
        <v>215076</v>
      </c>
      <c r="F887" s="11">
        <f t="shared" si="213"/>
        <v>246956.79999999999</v>
      </c>
      <c r="G887" s="54">
        <f t="shared" si="213"/>
        <v>259304.58</v>
      </c>
      <c r="H887" s="54">
        <f t="shared" si="213"/>
        <v>272269.81</v>
      </c>
      <c r="I887" s="7">
        <f t="shared" si="213"/>
        <v>0</v>
      </c>
      <c r="J887" s="7">
        <f t="shared" si="213"/>
        <v>0</v>
      </c>
      <c r="K887" s="7">
        <f t="shared" si="213"/>
        <v>0</v>
      </c>
      <c r="L887" s="9"/>
    </row>
    <row r="888" spans="1:12" ht="30" x14ac:dyDescent="0.2">
      <c r="A888" s="125"/>
      <c r="B888" s="65" t="s">
        <v>1</v>
      </c>
      <c r="C888" s="126"/>
      <c r="D888" s="11">
        <f t="shared" si="211"/>
        <v>0</v>
      </c>
      <c r="E888" s="10">
        <v>0</v>
      </c>
      <c r="F888" s="10">
        <v>0</v>
      </c>
      <c r="G888" s="55">
        <v>0</v>
      </c>
      <c r="H888" s="55">
        <v>0</v>
      </c>
      <c r="I888" s="3">
        <v>0</v>
      </c>
      <c r="J888" s="3">
        <v>0</v>
      </c>
      <c r="K888" s="3">
        <v>0</v>
      </c>
      <c r="L888" s="9"/>
    </row>
    <row r="889" spans="1:12" ht="30" x14ac:dyDescent="0.2">
      <c r="A889" s="125"/>
      <c r="B889" s="65" t="s">
        <v>6</v>
      </c>
      <c r="C889" s="126"/>
      <c r="D889" s="11">
        <f t="shared" si="211"/>
        <v>0</v>
      </c>
      <c r="E889" s="10">
        <v>0</v>
      </c>
      <c r="F889" s="10">
        <v>0</v>
      </c>
      <c r="G889" s="55">
        <v>0</v>
      </c>
      <c r="H889" s="55">
        <v>0</v>
      </c>
      <c r="I889" s="3">
        <v>0</v>
      </c>
      <c r="J889" s="3">
        <v>0</v>
      </c>
      <c r="K889" s="3">
        <v>0</v>
      </c>
      <c r="L889" s="9"/>
    </row>
    <row r="890" spans="1:12" ht="45" x14ac:dyDescent="0.2">
      <c r="A890" s="125"/>
      <c r="B890" s="65" t="s">
        <v>14</v>
      </c>
      <c r="C890" s="126"/>
      <c r="D890" s="11">
        <f t="shared" si="211"/>
        <v>0</v>
      </c>
      <c r="E890" s="10">
        <v>0</v>
      </c>
      <c r="F890" s="10">
        <v>0</v>
      </c>
      <c r="G890" s="55">
        <v>0</v>
      </c>
      <c r="H890" s="55">
        <v>0</v>
      </c>
      <c r="I890" s="3">
        <v>0</v>
      </c>
      <c r="J890" s="3">
        <v>0</v>
      </c>
      <c r="K890" s="3">
        <v>0</v>
      </c>
      <c r="L890" s="9"/>
    </row>
    <row r="891" spans="1:12" ht="30" x14ac:dyDescent="0.2">
      <c r="A891" s="125"/>
      <c r="B891" s="65" t="s">
        <v>20</v>
      </c>
      <c r="C891" s="126"/>
      <c r="D891" s="11">
        <f t="shared" si="211"/>
        <v>993607.19</v>
      </c>
      <c r="E891" s="11">
        <v>215076</v>
      </c>
      <c r="F891" s="11">
        <v>246956.79999999999</v>
      </c>
      <c r="G891" s="54">
        <v>259304.58</v>
      </c>
      <c r="H891" s="54">
        <v>272269.81</v>
      </c>
      <c r="I891" s="3">
        <v>0</v>
      </c>
      <c r="J891" s="3">
        <v>0</v>
      </c>
      <c r="K891" s="3">
        <v>0</v>
      </c>
      <c r="L891" s="9"/>
    </row>
    <row r="892" spans="1:12" ht="15" x14ac:dyDescent="0.2">
      <c r="A892" s="125" t="s">
        <v>58</v>
      </c>
      <c r="B892" s="65" t="s">
        <v>2</v>
      </c>
      <c r="C892" s="126" t="s">
        <v>68</v>
      </c>
      <c r="D892" s="7">
        <f t="shared" si="211"/>
        <v>340326.40000000002</v>
      </c>
      <c r="E892" s="11">
        <f t="shared" ref="E892:K892" si="214">SUM(E893:E896)</f>
        <v>233655.2</v>
      </c>
      <c r="F892" s="11">
        <f t="shared" si="214"/>
        <v>106671.2</v>
      </c>
      <c r="G892" s="7">
        <f t="shared" si="214"/>
        <v>0</v>
      </c>
      <c r="H892" s="7">
        <f t="shared" si="214"/>
        <v>0</v>
      </c>
      <c r="I892" s="7">
        <f t="shared" si="214"/>
        <v>0</v>
      </c>
      <c r="J892" s="7">
        <f t="shared" si="214"/>
        <v>0</v>
      </c>
      <c r="K892" s="7">
        <f t="shared" si="214"/>
        <v>0</v>
      </c>
      <c r="L892" s="9"/>
    </row>
    <row r="893" spans="1:12" ht="30" x14ac:dyDescent="0.2">
      <c r="A893" s="125"/>
      <c r="B893" s="65" t="s">
        <v>1</v>
      </c>
      <c r="C893" s="126"/>
      <c r="D893" s="7">
        <f t="shared" si="211"/>
        <v>0</v>
      </c>
      <c r="E893" s="10">
        <v>0</v>
      </c>
      <c r="F893" s="10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9"/>
    </row>
    <row r="894" spans="1:12" ht="30" x14ac:dyDescent="0.2">
      <c r="A894" s="125"/>
      <c r="B894" s="65" t="s">
        <v>6</v>
      </c>
      <c r="C894" s="126"/>
      <c r="D894" s="7">
        <f t="shared" si="211"/>
        <v>0</v>
      </c>
      <c r="E894" s="10">
        <v>0</v>
      </c>
      <c r="F894" s="10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9"/>
    </row>
    <row r="895" spans="1:12" ht="45" x14ac:dyDescent="0.2">
      <c r="A895" s="125"/>
      <c r="B895" s="65" t="s">
        <v>14</v>
      </c>
      <c r="C895" s="126"/>
      <c r="D895" s="7">
        <f t="shared" si="211"/>
        <v>340326.40000000002</v>
      </c>
      <c r="E895" s="10">
        <v>233655.2</v>
      </c>
      <c r="F895" s="10">
        <v>106671.2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9"/>
    </row>
    <row r="896" spans="1:12" ht="33.75" customHeight="1" x14ac:dyDescent="0.2">
      <c r="A896" s="125"/>
      <c r="B896" s="65" t="s">
        <v>20</v>
      </c>
      <c r="C896" s="126"/>
      <c r="D896" s="7">
        <f t="shared" si="211"/>
        <v>0</v>
      </c>
      <c r="E896" s="10">
        <v>0</v>
      </c>
      <c r="F896" s="10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9"/>
    </row>
    <row r="897" spans="1:12" ht="15" x14ac:dyDescent="0.2">
      <c r="A897" s="125" t="s">
        <v>151</v>
      </c>
      <c r="B897" s="65" t="s">
        <v>2</v>
      </c>
      <c r="C897" s="126" t="s">
        <v>68</v>
      </c>
      <c r="D897" s="7">
        <f t="shared" ref="D897:D906" si="215">SUM(E897:I897)</f>
        <v>1748.3</v>
      </c>
      <c r="E897" s="11">
        <f t="shared" ref="E897:K897" si="216">SUM(E898:E901)</f>
        <v>1748.3</v>
      </c>
      <c r="F897" s="11">
        <f t="shared" si="216"/>
        <v>0</v>
      </c>
      <c r="G897" s="7">
        <f t="shared" si="216"/>
        <v>0</v>
      </c>
      <c r="H897" s="7">
        <f t="shared" si="216"/>
        <v>0</v>
      </c>
      <c r="I897" s="7">
        <f t="shared" si="216"/>
        <v>0</v>
      </c>
      <c r="J897" s="7">
        <f t="shared" si="216"/>
        <v>0</v>
      </c>
      <c r="K897" s="7">
        <f t="shared" si="216"/>
        <v>0</v>
      </c>
      <c r="L897" s="9"/>
    </row>
    <row r="898" spans="1:12" ht="30" x14ac:dyDescent="0.2">
      <c r="A898" s="125"/>
      <c r="B898" s="65" t="s">
        <v>1</v>
      </c>
      <c r="C898" s="126"/>
      <c r="D898" s="7">
        <f t="shared" si="215"/>
        <v>0</v>
      </c>
      <c r="E898" s="10">
        <v>0</v>
      </c>
      <c r="F898" s="10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9"/>
    </row>
    <row r="899" spans="1:12" ht="30" x14ac:dyDescent="0.2">
      <c r="A899" s="125"/>
      <c r="B899" s="65" t="s">
        <v>6</v>
      </c>
      <c r="C899" s="126"/>
      <c r="D899" s="7">
        <f t="shared" si="215"/>
        <v>0</v>
      </c>
      <c r="E899" s="10">
        <v>0</v>
      </c>
      <c r="F899" s="10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9"/>
    </row>
    <row r="900" spans="1:12" ht="45" x14ac:dyDescent="0.2">
      <c r="A900" s="125"/>
      <c r="B900" s="65" t="s">
        <v>14</v>
      </c>
      <c r="C900" s="126"/>
      <c r="D900" s="7">
        <f t="shared" si="215"/>
        <v>1748.3</v>
      </c>
      <c r="E900" s="10">
        <v>1748.3</v>
      </c>
      <c r="F900" s="10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9"/>
    </row>
    <row r="901" spans="1:12" ht="33.75" customHeight="1" x14ac:dyDescent="0.2">
      <c r="A901" s="125"/>
      <c r="B901" s="65" t="s">
        <v>20</v>
      </c>
      <c r="C901" s="126"/>
      <c r="D901" s="7">
        <f t="shared" si="215"/>
        <v>0</v>
      </c>
      <c r="E901" s="10">
        <v>0</v>
      </c>
      <c r="F901" s="10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9"/>
    </row>
    <row r="902" spans="1:12" ht="15" x14ac:dyDescent="0.2">
      <c r="A902" s="125" t="s">
        <v>197</v>
      </c>
      <c r="B902" s="65" t="s">
        <v>2</v>
      </c>
      <c r="C902" s="126" t="s">
        <v>68</v>
      </c>
      <c r="D902" s="11">
        <f t="shared" si="215"/>
        <v>10032.16</v>
      </c>
      <c r="E902" s="11">
        <f t="shared" ref="E902:K902" si="217">SUM(E903:E906)</f>
        <v>10032.16</v>
      </c>
      <c r="F902" s="11">
        <f t="shared" si="217"/>
        <v>0</v>
      </c>
      <c r="G902" s="7">
        <f t="shared" si="217"/>
        <v>0</v>
      </c>
      <c r="H902" s="7">
        <f t="shared" si="217"/>
        <v>0</v>
      </c>
      <c r="I902" s="7">
        <f t="shared" si="217"/>
        <v>0</v>
      </c>
      <c r="J902" s="7">
        <f t="shared" si="217"/>
        <v>0</v>
      </c>
      <c r="K902" s="7">
        <f t="shared" si="217"/>
        <v>0</v>
      </c>
      <c r="L902" s="9"/>
    </row>
    <row r="903" spans="1:12" ht="30" x14ac:dyDescent="0.2">
      <c r="A903" s="125"/>
      <c r="B903" s="65" t="s">
        <v>1</v>
      </c>
      <c r="C903" s="126"/>
      <c r="D903" s="11">
        <f t="shared" si="215"/>
        <v>0</v>
      </c>
      <c r="E903" s="10">
        <v>0</v>
      </c>
      <c r="F903" s="10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9"/>
    </row>
    <row r="904" spans="1:12" ht="30" x14ac:dyDescent="0.2">
      <c r="A904" s="125"/>
      <c r="B904" s="65" t="s">
        <v>6</v>
      </c>
      <c r="C904" s="126"/>
      <c r="D904" s="11">
        <f t="shared" si="215"/>
        <v>0</v>
      </c>
      <c r="E904" s="10">
        <v>0</v>
      </c>
      <c r="F904" s="10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9"/>
    </row>
    <row r="905" spans="1:12" ht="45" x14ac:dyDescent="0.2">
      <c r="A905" s="125"/>
      <c r="B905" s="65" t="s">
        <v>14</v>
      </c>
      <c r="C905" s="126"/>
      <c r="D905" s="11">
        <f t="shared" si="215"/>
        <v>10032.16</v>
      </c>
      <c r="E905" s="10">
        <v>10032.16</v>
      </c>
      <c r="F905" s="10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9"/>
    </row>
    <row r="906" spans="1:12" ht="33.75" customHeight="1" x14ac:dyDescent="0.2">
      <c r="A906" s="125"/>
      <c r="B906" s="65" t="s">
        <v>20</v>
      </c>
      <c r="C906" s="126"/>
      <c r="D906" s="7">
        <f t="shared" si="215"/>
        <v>0</v>
      </c>
      <c r="E906" s="10">
        <v>0</v>
      </c>
      <c r="F906" s="10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9"/>
    </row>
    <row r="907" spans="1:12" ht="15" x14ac:dyDescent="0.2">
      <c r="A907" s="125" t="s">
        <v>300</v>
      </c>
      <c r="B907" s="65" t="s">
        <v>2</v>
      </c>
      <c r="C907" s="126" t="s">
        <v>68</v>
      </c>
      <c r="D907" s="7">
        <f>SUM(E907:I907)</f>
        <v>26450</v>
      </c>
      <c r="E907" s="11">
        <f t="shared" ref="E907:K907" si="218">SUM(E908:E911)</f>
        <v>0</v>
      </c>
      <c r="F907" s="11">
        <f t="shared" si="218"/>
        <v>26450</v>
      </c>
      <c r="G907" s="7">
        <f t="shared" si="218"/>
        <v>0</v>
      </c>
      <c r="H907" s="7">
        <f t="shared" si="218"/>
        <v>0</v>
      </c>
      <c r="I907" s="7">
        <f t="shared" si="218"/>
        <v>0</v>
      </c>
      <c r="J907" s="7">
        <f t="shared" si="218"/>
        <v>0</v>
      </c>
      <c r="K907" s="7">
        <f t="shared" si="218"/>
        <v>0</v>
      </c>
      <c r="L907" s="9"/>
    </row>
    <row r="908" spans="1:12" ht="30" x14ac:dyDescent="0.2">
      <c r="A908" s="125"/>
      <c r="B908" s="65" t="s">
        <v>1</v>
      </c>
      <c r="C908" s="126"/>
      <c r="D908" s="7">
        <f>SUM(E908:I908)</f>
        <v>0</v>
      </c>
      <c r="E908" s="10">
        <v>0</v>
      </c>
      <c r="F908" s="10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9"/>
    </row>
    <row r="909" spans="1:12" ht="30" x14ac:dyDescent="0.2">
      <c r="A909" s="125"/>
      <c r="B909" s="65" t="s">
        <v>6</v>
      </c>
      <c r="C909" s="126"/>
      <c r="D909" s="7">
        <f>SUM(E909:I909)</f>
        <v>0</v>
      </c>
      <c r="E909" s="10">
        <v>0</v>
      </c>
      <c r="F909" s="10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9"/>
    </row>
    <row r="910" spans="1:12" ht="45" x14ac:dyDescent="0.2">
      <c r="A910" s="125"/>
      <c r="B910" s="65" t="s">
        <v>14</v>
      </c>
      <c r="C910" s="126"/>
      <c r="D910" s="7">
        <f>SUM(E910:I910)</f>
        <v>26450</v>
      </c>
      <c r="E910" s="10">
        <v>0</v>
      </c>
      <c r="F910" s="10">
        <v>26450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9"/>
    </row>
    <row r="911" spans="1:12" ht="33.75" customHeight="1" x14ac:dyDescent="0.2">
      <c r="A911" s="125"/>
      <c r="B911" s="65" t="s">
        <v>20</v>
      </c>
      <c r="C911" s="126"/>
      <c r="D911" s="7">
        <f>SUM(E911:I911)</f>
        <v>0</v>
      </c>
      <c r="E911" s="10">
        <v>0</v>
      </c>
      <c r="F911" s="10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9"/>
    </row>
    <row r="912" spans="1:12" ht="75" x14ac:dyDescent="0.2">
      <c r="A912" s="21" t="s">
        <v>59</v>
      </c>
      <c r="B912" s="65"/>
      <c r="C912" s="65"/>
      <c r="D912" s="65"/>
      <c r="E912" s="11"/>
      <c r="F912" s="11"/>
      <c r="G912" s="65"/>
      <c r="H912" s="65"/>
      <c r="I912" s="65"/>
      <c r="J912" s="65"/>
      <c r="K912" s="65"/>
      <c r="L912" s="65"/>
    </row>
    <row r="913" spans="1:12" ht="15" customHeight="1" x14ac:dyDescent="0.2">
      <c r="A913" s="144" t="s">
        <v>60</v>
      </c>
      <c r="B913" s="65" t="s">
        <v>2</v>
      </c>
      <c r="C913" s="139" t="s">
        <v>68</v>
      </c>
      <c r="D913" s="7">
        <f>SUM(E913:I913)</f>
        <v>0</v>
      </c>
      <c r="E913" s="11">
        <f t="shared" ref="E913:K913" si="219">SUM(E914:E917)</f>
        <v>0</v>
      </c>
      <c r="F913" s="11">
        <f t="shared" si="219"/>
        <v>0</v>
      </c>
      <c r="G913" s="7">
        <f t="shared" si="219"/>
        <v>0</v>
      </c>
      <c r="H913" s="7">
        <f t="shared" si="219"/>
        <v>0</v>
      </c>
      <c r="I913" s="7">
        <f t="shared" si="219"/>
        <v>0</v>
      </c>
      <c r="J913" s="7">
        <f t="shared" si="219"/>
        <v>0</v>
      </c>
      <c r="K913" s="7">
        <f t="shared" si="219"/>
        <v>0</v>
      </c>
      <c r="L913" s="9"/>
    </row>
    <row r="914" spans="1:12" ht="30" x14ac:dyDescent="0.2">
      <c r="A914" s="145"/>
      <c r="B914" s="65" t="s">
        <v>1</v>
      </c>
      <c r="C914" s="147"/>
      <c r="D914" s="7">
        <f>SUM(E914:I914)</f>
        <v>0</v>
      </c>
      <c r="E914" s="10">
        <v>0</v>
      </c>
      <c r="F914" s="10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9"/>
    </row>
    <row r="915" spans="1:12" ht="30" x14ac:dyDescent="0.2">
      <c r="A915" s="145"/>
      <c r="B915" s="65" t="s">
        <v>6</v>
      </c>
      <c r="C915" s="147"/>
      <c r="D915" s="7">
        <f>SUM(E915:I915)</f>
        <v>0</v>
      </c>
      <c r="E915" s="10">
        <v>0</v>
      </c>
      <c r="F915" s="10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9"/>
    </row>
    <row r="916" spans="1:12" ht="45" x14ac:dyDescent="0.2">
      <c r="A916" s="145"/>
      <c r="B916" s="65" t="s">
        <v>14</v>
      </c>
      <c r="C916" s="147"/>
      <c r="D916" s="7">
        <f>SUM(E916:I916)</f>
        <v>0</v>
      </c>
      <c r="E916" s="10">
        <v>0</v>
      </c>
      <c r="F916" s="10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9"/>
    </row>
    <row r="917" spans="1:12" ht="30" x14ac:dyDescent="0.2">
      <c r="A917" s="146"/>
      <c r="B917" s="65" t="s">
        <v>20</v>
      </c>
      <c r="C917" s="140"/>
      <c r="D917" s="7">
        <f>SUM(E917:I917)</f>
        <v>0</v>
      </c>
      <c r="E917" s="10">
        <v>0</v>
      </c>
      <c r="F917" s="10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9"/>
    </row>
  </sheetData>
  <mergeCells count="373">
    <mergeCell ref="A442:A446"/>
    <mergeCell ref="C372:C376"/>
    <mergeCell ref="C457:C461"/>
    <mergeCell ref="A397:A401"/>
    <mergeCell ref="A392:A396"/>
    <mergeCell ref="C392:C396"/>
    <mergeCell ref="A422:A426"/>
    <mergeCell ref="C332:C336"/>
    <mergeCell ref="A327:A331"/>
    <mergeCell ref="C357:C361"/>
    <mergeCell ref="C387:C391"/>
    <mergeCell ref="C407:C411"/>
    <mergeCell ref="A377:A381"/>
    <mergeCell ref="C377:C381"/>
    <mergeCell ref="A382:A386"/>
    <mergeCell ref="A452:A456"/>
    <mergeCell ref="C337:C341"/>
    <mergeCell ref="A347:A351"/>
    <mergeCell ref="C347:C351"/>
    <mergeCell ref="A342:A346"/>
    <mergeCell ref="C342:C346"/>
    <mergeCell ref="A337:A341"/>
    <mergeCell ref="A387:A391"/>
    <mergeCell ref="A242:A246"/>
    <mergeCell ref="C242:C246"/>
    <mergeCell ref="A247:A251"/>
    <mergeCell ref="C247:C251"/>
    <mergeCell ref="C232:C236"/>
    <mergeCell ref="C181:C185"/>
    <mergeCell ref="A186:A190"/>
    <mergeCell ref="A176:A180"/>
    <mergeCell ref="C186:C190"/>
    <mergeCell ref="A191:A195"/>
    <mergeCell ref="C191:C195"/>
    <mergeCell ref="A196:A200"/>
    <mergeCell ref="C196:C200"/>
    <mergeCell ref="C176:C180"/>
    <mergeCell ref="A181:A185"/>
    <mergeCell ref="A222:A226"/>
    <mergeCell ref="C222:C226"/>
    <mergeCell ref="C202:C206"/>
    <mergeCell ref="A913:A917"/>
    <mergeCell ref="C913:C917"/>
    <mergeCell ref="A897:A901"/>
    <mergeCell ref="C897:C901"/>
    <mergeCell ref="A791:A795"/>
    <mergeCell ref="C786:C790"/>
    <mergeCell ref="A832:A836"/>
    <mergeCell ref="C832:C836"/>
    <mergeCell ref="A827:A831"/>
    <mergeCell ref="C827:C831"/>
    <mergeCell ref="A837:A841"/>
    <mergeCell ref="C837:C841"/>
    <mergeCell ref="A842:A846"/>
    <mergeCell ref="C842:C846"/>
    <mergeCell ref="A853:A857"/>
    <mergeCell ref="C853:C857"/>
    <mergeCell ref="A892:A896"/>
    <mergeCell ref="A786:A790"/>
    <mergeCell ref="C892:C896"/>
    <mergeCell ref="A796:A800"/>
    <mergeCell ref="A882:A886"/>
    <mergeCell ref="C882:C886"/>
    <mergeCell ref="A887:A891"/>
    <mergeCell ref="C887:C891"/>
    <mergeCell ref="C512:C516"/>
    <mergeCell ref="A517:A521"/>
    <mergeCell ref="C487:C491"/>
    <mergeCell ref="A502:A506"/>
    <mergeCell ref="C502:C506"/>
    <mergeCell ref="A492:A496"/>
    <mergeCell ref="A482:A486"/>
    <mergeCell ref="A522:A526"/>
    <mergeCell ref="C522:C526"/>
    <mergeCell ref="A507:A511"/>
    <mergeCell ref="C507:C511"/>
    <mergeCell ref="C482:C486"/>
    <mergeCell ref="A487:A491"/>
    <mergeCell ref="A876:A880"/>
    <mergeCell ref="C876:C880"/>
    <mergeCell ref="A367:A371"/>
    <mergeCell ref="C367:C371"/>
    <mergeCell ref="C607:C611"/>
    <mergeCell ref="A612:A616"/>
    <mergeCell ref="A632:A636"/>
    <mergeCell ref="C632:C636"/>
    <mergeCell ref="A637:A641"/>
    <mergeCell ref="C637:C641"/>
    <mergeCell ref="A642:A646"/>
    <mergeCell ref="C642:C646"/>
    <mergeCell ref="A647:A651"/>
    <mergeCell ref="C612:C616"/>
    <mergeCell ref="A869:L869"/>
    <mergeCell ref="A871:A875"/>
    <mergeCell ref="C422:C426"/>
    <mergeCell ref="A427:A431"/>
    <mergeCell ref="C427:C431"/>
    <mergeCell ref="C442:C446"/>
    <mergeCell ref="A437:A441"/>
    <mergeCell ref="C437:C441"/>
    <mergeCell ref="A407:A411"/>
    <mergeCell ref="A447:A451"/>
    <mergeCell ref="C577:C581"/>
    <mergeCell ref="A477:A481"/>
    <mergeCell ref="A332:A336"/>
    <mergeCell ref="A262:A266"/>
    <mergeCell ref="A816:A820"/>
    <mergeCell ref="C769:C773"/>
    <mergeCell ref="A774:A778"/>
    <mergeCell ref="C774:C778"/>
    <mergeCell ref="A779:A783"/>
    <mergeCell ref="C779:C783"/>
    <mergeCell ref="C447:C451"/>
    <mergeCell ref="C477:C481"/>
    <mergeCell ref="C462:C466"/>
    <mergeCell ref="C492:C496"/>
    <mergeCell ref="A457:A461"/>
    <mergeCell ref="A567:A571"/>
    <mergeCell ref="C567:C571"/>
    <mergeCell ref="A527:A531"/>
    <mergeCell ref="C527:C531"/>
    <mergeCell ref="A532:A536"/>
    <mergeCell ref="C282:C286"/>
    <mergeCell ref="A297:A301"/>
    <mergeCell ref="C532:C536"/>
    <mergeCell ref="A512:A516"/>
    <mergeCell ref="C237:C241"/>
    <mergeCell ref="A907:A911"/>
    <mergeCell ref="C452:C456"/>
    <mergeCell ref="C907:C911"/>
    <mergeCell ref="A864:A868"/>
    <mergeCell ref="A902:A906"/>
    <mergeCell ref="C902:C906"/>
    <mergeCell ref="A858:A862"/>
    <mergeCell ref="C858:C862"/>
    <mergeCell ref="C791:C795"/>
    <mergeCell ref="C552:C556"/>
    <mergeCell ref="A557:A561"/>
    <mergeCell ref="C557:C561"/>
    <mergeCell ref="A497:A501"/>
    <mergeCell ref="C497:C501"/>
    <mergeCell ref="A467:A471"/>
    <mergeCell ref="C467:C471"/>
    <mergeCell ref="A472:A476"/>
    <mergeCell ref="A462:A466"/>
    <mergeCell ref="C317:C321"/>
    <mergeCell ref="C292:C296"/>
    <mergeCell ref="A282:A286"/>
    <mergeCell ref="C871:C875"/>
    <mergeCell ref="A667:A671"/>
    <mergeCell ref="C272:C276"/>
    <mergeCell ref="A252:A256"/>
    <mergeCell ref="C257:C261"/>
    <mergeCell ref="C297:C301"/>
    <mergeCell ref="A287:A291"/>
    <mergeCell ref="C287:C291"/>
    <mergeCell ref="A292:A296"/>
    <mergeCell ref="C262:C266"/>
    <mergeCell ref="A267:A271"/>
    <mergeCell ref="C267:C271"/>
    <mergeCell ref="A272:A276"/>
    <mergeCell ref="C252:C256"/>
    <mergeCell ref="A257:A261"/>
    <mergeCell ref="A86:A90"/>
    <mergeCell ref="C86:C90"/>
    <mergeCell ref="A111:A115"/>
    <mergeCell ref="C111:C115"/>
    <mergeCell ref="A116:A120"/>
    <mergeCell ref="C116:C120"/>
    <mergeCell ref="C146:C150"/>
    <mergeCell ref="A151:A155"/>
    <mergeCell ref="C151:C155"/>
    <mergeCell ref="C131:C135"/>
    <mergeCell ref="A96:A100"/>
    <mergeCell ref="A121:A125"/>
    <mergeCell ref="C121:C125"/>
    <mergeCell ref="A136:A140"/>
    <mergeCell ref="C136:C140"/>
    <mergeCell ref="A141:A145"/>
    <mergeCell ref="C141:C145"/>
    <mergeCell ref="A146:A150"/>
    <mergeCell ref="C91:C95"/>
    <mergeCell ref="C96:C100"/>
    <mergeCell ref="C106:C110"/>
    <mergeCell ref="A91:A95"/>
    <mergeCell ref="A207:A211"/>
    <mergeCell ref="A101:A105"/>
    <mergeCell ref="C101:C105"/>
    <mergeCell ref="A217:A221"/>
    <mergeCell ref="C217:C221"/>
    <mergeCell ref="C207:C211"/>
    <mergeCell ref="A212:A216"/>
    <mergeCell ref="C212:C216"/>
    <mergeCell ref="A202:A206"/>
    <mergeCell ref="C126:C130"/>
    <mergeCell ref="A126:A130"/>
    <mergeCell ref="A131:A135"/>
    <mergeCell ref="A106:A110"/>
    <mergeCell ref="A156:A160"/>
    <mergeCell ref="C156:C160"/>
    <mergeCell ref="A161:A165"/>
    <mergeCell ref="C161:C165"/>
    <mergeCell ref="A166:A170"/>
    <mergeCell ref="C166:C170"/>
    <mergeCell ref="A171:A175"/>
    <mergeCell ref="C171:C175"/>
    <mergeCell ref="C227:C231"/>
    <mergeCell ref="C382:C386"/>
    <mergeCell ref="A432:A436"/>
    <mergeCell ref="C432:C436"/>
    <mergeCell ref="A412:A416"/>
    <mergeCell ref="C412:C416"/>
    <mergeCell ref="A417:A421"/>
    <mergeCell ref="C417:C421"/>
    <mergeCell ref="C402:C406"/>
    <mergeCell ref="A227:A231"/>
    <mergeCell ref="C307:C311"/>
    <mergeCell ref="A232:A236"/>
    <mergeCell ref="A402:A406"/>
    <mergeCell ref="C397:C401"/>
    <mergeCell ref="A322:A326"/>
    <mergeCell ref="C322:C326"/>
    <mergeCell ref="A312:A316"/>
    <mergeCell ref="C312:C316"/>
    <mergeCell ref="A277:A281"/>
    <mergeCell ref="C277:C281"/>
    <mergeCell ref="C302:C306"/>
    <mergeCell ref="A307:A311"/>
    <mergeCell ref="A302:A306"/>
    <mergeCell ref="A237:A241"/>
    <mergeCell ref="A10:L10"/>
    <mergeCell ref="B12:B13"/>
    <mergeCell ref="C12:C13"/>
    <mergeCell ref="D12:K12"/>
    <mergeCell ref="A31:A35"/>
    <mergeCell ref="C26:C30"/>
    <mergeCell ref="A26:A30"/>
    <mergeCell ref="C31:C35"/>
    <mergeCell ref="A36:A40"/>
    <mergeCell ref="C36:C40"/>
    <mergeCell ref="L12:L13"/>
    <mergeCell ref="A16:A20"/>
    <mergeCell ref="A21:A25"/>
    <mergeCell ref="C16:C20"/>
    <mergeCell ref="C21:C25"/>
    <mergeCell ref="A14:L14"/>
    <mergeCell ref="A12:A13"/>
    <mergeCell ref="C81:C85"/>
    <mergeCell ref="C71:C75"/>
    <mergeCell ref="A41:A45"/>
    <mergeCell ref="C41:C45"/>
    <mergeCell ref="A46:A50"/>
    <mergeCell ref="C46:C50"/>
    <mergeCell ref="A51:A55"/>
    <mergeCell ref="C51:C55"/>
    <mergeCell ref="A71:A75"/>
    <mergeCell ref="A56:A60"/>
    <mergeCell ref="C56:C60"/>
    <mergeCell ref="A61:A65"/>
    <mergeCell ref="C61:C65"/>
    <mergeCell ref="A66:A70"/>
    <mergeCell ref="C66:C70"/>
    <mergeCell ref="C76:C80"/>
    <mergeCell ref="A81:A85"/>
    <mergeCell ref="A76:A80"/>
    <mergeCell ref="A784:L784"/>
    <mergeCell ref="A759:A763"/>
    <mergeCell ref="C759:C763"/>
    <mergeCell ref="C743:C747"/>
    <mergeCell ref="A769:A773"/>
    <mergeCell ref="A764:A768"/>
    <mergeCell ref="C764:C768"/>
    <mergeCell ref="C667:C671"/>
    <mergeCell ref="A672:A676"/>
    <mergeCell ref="C672:C676"/>
    <mergeCell ref="A677:A681"/>
    <mergeCell ref="C677:C681"/>
    <mergeCell ref="A682:A686"/>
    <mergeCell ref="C682:C686"/>
    <mergeCell ref="A687:A691"/>
    <mergeCell ref="C687:C691"/>
    <mergeCell ref="A743:A747"/>
    <mergeCell ref="A732:A736"/>
    <mergeCell ref="C732:C736"/>
    <mergeCell ref="A737:A741"/>
    <mergeCell ref="C737:C741"/>
    <mergeCell ref="A692:A696"/>
    <mergeCell ref="C692:C696"/>
    <mergeCell ref="A697:A701"/>
    <mergeCell ref="C697:C701"/>
    <mergeCell ref="A617:A621"/>
    <mergeCell ref="C617:C621"/>
    <mergeCell ref="A622:A626"/>
    <mergeCell ref="C647:C651"/>
    <mergeCell ref="A652:A656"/>
    <mergeCell ref="C652:C656"/>
    <mergeCell ref="A657:A661"/>
    <mergeCell ref="C657:C661"/>
    <mergeCell ref="A662:A666"/>
    <mergeCell ref="C662:C666"/>
    <mergeCell ref="A627:A631"/>
    <mergeCell ref="C627:C631"/>
    <mergeCell ref="A847:A851"/>
    <mergeCell ref="C847:C851"/>
    <mergeCell ref="C816:C820"/>
    <mergeCell ref="C864:C868"/>
    <mergeCell ref="A811:A815"/>
    <mergeCell ref="C811:C815"/>
    <mergeCell ref="A801:A805"/>
    <mergeCell ref="C801:C805"/>
    <mergeCell ref="C796:C800"/>
    <mergeCell ref="A821:A825"/>
    <mergeCell ref="C821:C825"/>
    <mergeCell ref="A806:A810"/>
    <mergeCell ref="C806:C810"/>
    <mergeCell ref="A749:A753"/>
    <mergeCell ref="C749:C753"/>
    <mergeCell ref="A754:A758"/>
    <mergeCell ref="C754:C758"/>
    <mergeCell ref="C362:C366"/>
    <mergeCell ref="A357:A361"/>
    <mergeCell ref="C622:C626"/>
    <mergeCell ref="A547:A551"/>
    <mergeCell ref="C547:C551"/>
    <mergeCell ref="A552:A556"/>
    <mergeCell ref="A537:A541"/>
    <mergeCell ref="C537:C541"/>
    <mergeCell ref="A542:A546"/>
    <mergeCell ref="C542:C546"/>
    <mergeCell ref="A562:A566"/>
    <mergeCell ref="C562:C566"/>
    <mergeCell ref="C582:C586"/>
    <mergeCell ref="A572:A576"/>
    <mergeCell ref="C572:C576"/>
    <mergeCell ref="A582:A586"/>
    <mergeCell ref="A592:A596"/>
    <mergeCell ref="C592:C596"/>
    <mergeCell ref="C517:C521"/>
    <mergeCell ref="C472:C476"/>
    <mergeCell ref="A727:A731"/>
    <mergeCell ref="C727:C731"/>
    <mergeCell ref="A707:A711"/>
    <mergeCell ref="C707:C711"/>
    <mergeCell ref="A712:A716"/>
    <mergeCell ref="C712:C716"/>
    <mergeCell ref="A717:A721"/>
    <mergeCell ref="C717:C721"/>
    <mergeCell ref="A722:A726"/>
    <mergeCell ref="C722:C726"/>
    <mergeCell ref="F1:M1"/>
    <mergeCell ref="F2:M2"/>
    <mergeCell ref="F3:M3"/>
    <mergeCell ref="F4:M4"/>
    <mergeCell ref="F5:M5"/>
    <mergeCell ref="F6:M6"/>
    <mergeCell ref="F7:M7"/>
    <mergeCell ref="F8:M8"/>
    <mergeCell ref="A702:A706"/>
    <mergeCell ref="C702:C706"/>
    <mergeCell ref="A597:A601"/>
    <mergeCell ref="C597:C601"/>
    <mergeCell ref="A602:A606"/>
    <mergeCell ref="C602:C606"/>
    <mergeCell ref="A577:A581"/>
    <mergeCell ref="A587:A591"/>
    <mergeCell ref="C587:C591"/>
    <mergeCell ref="A607:A611"/>
    <mergeCell ref="A317:A321"/>
    <mergeCell ref="A372:A376"/>
    <mergeCell ref="C327:C331"/>
    <mergeCell ref="A352:A356"/>
    <mergeCell ref="C352:C356"/>
    <mergeCell ref="A362:A366"/>
  </mergeCells>
  <pageMargins left="0.23622047244094491" right="0.23622047244094491" top="0.23622047244094491" bottom="0.47244094488188981" header="0.15748031496062992" footer="0.15748031496062992"/>
  <pageSetup paperSize="9" scale="60" orientation="landscape" r:id="rId1"/>
  <headerFooter alignWithMargins="0"/>
  <rowBreaks count="35" manualBreakCount="35">
    <brk id="34" max="16383" man="1"/>
    <brk id="65" max="16383" man="1"/>
    <brk id="85" max="16383" man="1"/>
    <brk id="115" max="16383" man="1"/>
    <brk id="145" max="16383" man="1"/>
    <brk id="175" max="16383" man="1"/>
    <brk id="201" max="16383" man="1"/>
    <brk id="231" max="16383" man="1"/>
    <brk id="256" max="16383" man="1"/>
    <brk id="281" max="16383" man="1"/>
    <brk id="306" max="16383" man="1"/>
    <brk id="331" max="16383" man="1"/>
    <brk id="356" max="16383" man="1"/>
    <brk id="381" max="16383" man="1"/>
    <brk id="406" max="16383" man="1"/>
    <brk id="431" max="16383" man="1"/>
    <brk id="459" max="16383" man="1"/>
    <brk id="481" max="16383" man="1"/>
    <brk id="506" max="16383" man="1"/>
    <brk id="531" max="16383" man="1"/>
    <brk id="556" max="16383" man="1"/>
    <brk id="581" max="16383" man="1"/>
    <brk id="606" max="16383" man="1"/>
    <brk id="631" max="16383" man="1"/>
    <brk id="656" max="16383" man="1"/>
    <brk id="681" max="16383" man="1"/>
    <brk id="706" max="16383" man="1"/>
    <brk id="731" max="16383" man="1"/>
    <brk id="753" max="16383" man="1"/>
    <brk id="771" max="16383" man="1"/>
    <brk id="795" max="16383" man="1"/>
    <brk id="820" max="16383" man="1"/>
    <brk id="846" max="16383" man="1"/>
    <brk id="868" max="16383" man="1"/>
    <brk id="9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1"/>
  <sheetViews>
    <sheetView view="pageBreakPreview" zoomScale="60" zoomScaleNormal="80" workbookViewId="0">
      <selection activeCell="A9" sqref="A9:O9"/>
    </sheetView>
  </sheetViews>
  <sheetFormatPr defaultRowHeight="14.25" x14ac:dyDescent="0.2"/>
  <cols>
    <col min="1" max="1" width="6.42578125" style="6" customWidth="1"/>
    <col min="2" max="2" width="34.7109375" style="6" customWidth="1"/>
    <col min="3" max="3" width="22.28515625" style="6" customWidth="1"/>
    <col min="4" max="4" width="19.42578125" style="6" customWidth="1"/>
    <col min="5" max="5" width="20.5703125" style="15" customWidth="1"/>
    <col min="6" max="6" width="14.5703125" style="15" customWidth="1"/>
    <col min="7" max="7" width="14.85546875" style="15" customWidth="1"/>
    <col min="8" max="8" width="14.5703125" style="15" customWidth="1"/>
    <col min="9" max="9" width="14.7109375" style="15" customWidth="1"/>
    <col min="10" max="10" width="15" style="15" customWidth="1"/>
    <col min="11" max="11" width="12.42578125" style="15" customWidth="1"/>
    <col min="12" max="12" width="12.28515625" style="15" customWidth="1"/>
    <col min="13" max="13" width="12.7109375" style="15" bestFit="1" customWidth="1"/>
    <col min="14" max="14" width="9.140625" style="24" customWidth="1"/>
    <col min="15" max="15" width="40.28515625" style="6" customWidth="1"/>
    <col min="16" max="16" width="17.140625" style="6" customWidth="1"/>
    <col min="17" max="20" width="9.85546875" style="6" bestFit="1" customWidth="1"/>
    <col min="21" max="16384" width="9.140625" style="6"/>
  </cols>
  <sheetData>
    <row r="1" spans="1:15" ht="15" customHeight="1" x14ac:dyDescent="0.25">
      <c r="E1" s="24"/>
      <c r="F1" s="215" t="s">
        <v>480</v>
      </c>
      <c r="G1" s="215"/>
      <c r="H1" s="215"/>
      <c r="I1" s="215"/>
      <c r="J1" s="215"/>
      <c r="K1" s="215"/>
      <c r="L1" s="215"/>
      <c r="M1" s="215"/>
      <c r="N1" s="89"/>
    </row>
    <row r="2" spans="1:15" ht="14.25" customHeight="1" x14ac:dyDescent="0.25">
      <c r="E2" s="24"/>
      <c r="F2" s="215" t="s">
        <v>677</v>
      </c>
      <c r="G2" s="215"/>
      <c r="H2" s="215"/>
      <c r="I2" s="215"/>
      <c r="J2" s="215"/>
      <c r="K2" s="215"/>
      <c r="L2" s="215"/>
      <c r="M2" s="215"/>
      <c r="N2" s="90"/>
    </row>
    <row r="3" spans="1:15" s="16" customFormat="1" ht="15" x14ac:dyDescent="0.25">
      <c r="D3" s="17"/>
      <c r="E3" s="15"/>
      <c r="F3" s="216" t="s">
        <v>666</v>
      </c>
      <c r="G3" s="216"/>
      <c r="H3" s="216"/>
      <c r="I3" s="216"/>
      <c r="J3" s="216"/>
      <c r="K3" s="216"/>
      <c r="L3" s="216"/>
      <c r="M3" s="216"/>
      <c r="N3" s="18"/>
    </row>
    <row r="4" spans="1:15" s="16" customFormat="1" ht="15" customHeight="1" x14ac:dyDescent="0.25">
      <c r="D4" s="17"/>
      <c r="E4" s="15"/>
      <c r="F4" s="215" t="s">
        <v>23</v>
      </c>
      <c r="G4" s="215"/>
      <c r="H4" s="215"/>
      <c r="I4" s="215"/>
      <c r="J4" s="215"/>
      <c r="K4" s="215"/>
      <c r="L4" s="215"/>
      <c r="M4" s="215"/>
      <c r="N4" s="17"/>
    </row>
    <row r="5" spans="1:15" s="16" customFormat="1" ht="15" x14ac:dyDescent="0.25">
      <c r="D5" s="17"/>
      <c r="E5" s="15"/>
      <c r="F5" s="216" t="s">
        <v>24</v>
      </c>
      <c r="G5" s="216"/>
      <c r="H5" s="216"/>
      <c r="I5" s="216"/>
      <c r="J5" s="216"/>
      <c r="K5" s="216"/>
      <c r="L5" s="216"/>
      <c r="M5" s="216"/>
      <c r="N5" s="17"/>
    </row>
    <row r="6" spans="1:15" s="16" customFormat="1" ht="15" x14ac:dyDescent="0.25">
      <c r="D6" s="17"/>
      <c r="E6" s="15"/>
      <c r="F6" s="216" t="s">
        <v>25</v>
      </c>
      <c r="G6" s="216"/>
      <c r="H6" s="216"/>
      <c r="I6" s="216"/>
      <c r="J6" s="216"/>
      <c r="K6" s="216"/>
      <c r="L6" s="216"/>
      <c r="M6" s="216"/>
      <c r="N6" s="17"/>
    </row>
    <row r="7" spans="1:15" s="16" customFormat="1" ht="14.1" customHeight="1" x14ac:dyDescent="0.25">
      <c r="D7" s="17"/>
      <c r="E7" s="15"/>
      <c r="F7" s="216" t="s">
        <v>26</v>
      </c>
      <c r="G7" s="216"/>
      <c r="H7" s="216"/>
      <c r="I7" s="216"/>
      <c r="J7" s="216"/>
      <c r="K7" s="216"/>
      <c r="L7" s="216"/>
      <c r="M7" s="216"/>
      <c r="N7" s="17"/>
    </row>
    <row r="8" spans="1:15" s="16" customFormat="1" ht="15" customHeight="1" x14ac:dyDescent="0.25">
      <c r="D8" s="17"/>
      <c r="E8" s="15"/>
      <c r="F8" s="215" t="s">
        <v>363</v>
      </c>
      <c r="G8" s="215"/>
      <c r="H8" s="215"/>
      <c r="I8" s="215"/>
      <c r="J8" s="215"/>
      <c r="K8" s="215"/>
      <c r="L8" s="215"/>
      <c r="M8" s="215"/>
      <c r="N8" s="17"/>
    </row>
    <row r="9" spans="1:15" s="26" customFormat="1" ht="15.75" customHeight="1" x14ac:dyDescent="0.2">
      <c r="A9" s="138" t="s">
        <v>303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26" customFormat="1" ht="15.75" x14ac:dyDescent="0.2">
      <c r="A10" s="19"/>
      <c r="B10" s="19"/>
      <c r="C10" s="19"/>
      <c r="D10" s="19"/>
      <c r="E10" s="14"/>
      <c r="F10" s="14"/>
      <c r="G10" s="14"/>
      <c r="H10" s="14"/>
      <c r="I10" s="14"/>
      <c r="J10" s="14"/>
      <c r="K10" s="14"/>
      <c r="L10" s="14"/>
      <c r="M10" s="14"/>
      <c r="N10" s="27"/>
    </row>
    <row r="11" spans="1:15" ht="18" customHeight="1" x14ac:dyDescent="0.2">
      <c r="A11" s="177" t="s">
        <v>4</v>
      </c>
      <c r="B11" s="177" t="s">
        <v>15</v>
      </c>
      <c r="C11" s="177" t="s">
        <v>16</v>
      </c>
      <c r="D11" s="177" t="s">
        <v>7</v>
      </c>
      <c r="E11" s="199" t="s">
        <v>136</v>
      </c>
      <c r="F11" s="163" t="s">
        <v>17</v>
      </c>
      <c r="G11" s="200" t="s">
        <v>8</v>
      </c>
      <c r="H11" s="201"/>
      <c r="I11" s="201"/>
      <c r="J11" s="201"/>
      <c r="K11" s="202"/>
      <c r="L11" s="73"/>
      <c r="M11" s="73"/>
      <c r="N11" s="163" t="s">
        <v>10</v>
      </c>
      <c r="O11" s="167" t="s">
        <v>13</v>
      </c>
    </row>
    <row r="12" spans="1:15" ht="111" customHeight="1" x14ac:dyDescent="0.2">
      <c r="A12" s="177"/>
      <c r="B12" s="177"/>
      <c r="C12" s="177"/>
      <c r="D12" s="177"/>
      <c r="E12" s="199"/>
      <c r="F12" s="163"/>
      <c r="G12" s="69" t="s">
        <v>137</v>
      </c>
      <c r="H12" s="69" t="s">
        <v>138</v>
      </c>
      <c r="I12" s="69" t="s">
        <v>139</v>
      </c>
      <c r="J12" s="69" t="s">
        <v>140</v>
      </c>
      <c r="K12" s="69" t="s">
        <v>141</v>
      </c>
      <c r="L12" s="69" t="s">
        <v>304</v>
      </c>
      <c r="M12" s="69" t="s">
        <v>316</v>
      </c>
      <c r="N12" s="163"/>
      <c r="O12" s="169"/>
    </row>
    <row r="13" spans="1:15" ht="15" x14ac:dyDescent="0.2">
      <c r="A13" s="70">
        <v>1</v>
      </c>
      <c r="B13" s="70">
        <v>2</v>
      </c>
      <c r="C13" s="70">
        <v>3</v>
      </c>
      <c r="D13" s="70">
        <v>4</v>
      </c>
      <c r="E13" s="32">
        <v>5</v>
      </c>
      <c r="F13" s="32">
        <v>6</v>
      </c>
      <c r="G13" s="32">
        <v>7</v>
      </c>
      <c r="H13" s="69">
        <v>8</v>
      </c>
      <c r="I13" s="32">
        <v>9</v>
      </c>
      <c r="J13" s="32">
        <v>10</v>
      </c>
      <c r="K13" s="32">
        <v>11</v>
      </c>
      <c r="L13" s="32">
        <v>12</v>
      </c>
      <c r="M13" s="70">
        <v>13</v>
      </c>
      <c r="N13" s="32">
        <v>14</v>
      </c>
      <c r="O13" s="70">
        <v>15</v>
      </c>
    </row>
    <row r="14" spans="1:15" ht="22.5" customHeight="1" x14ac:dyDescent="0.2">
      <c r="A14" s="197" t="s">
        <v>27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5" ht="18.75" customHeight="1" x14ac:dyDescent="0.2">
      <c r="A15" s="178" t="s">
        <v>5</v>
      </c>
      <c r="B15" s="182" t="s">
        <v>28</v>
      </c>
      <c r="C15" s="176" t="s">
        <v>29</v>
      </c>
      <c r="D15" s="71" t="s">
        <v>2</v>
      </c>
      <c r="E15" s="28">
        <f>SUM(E16:E19)</f>
        <v>192698.6</v>
      </c>
      <c r="F15" s="72">
        <f>SUM(G15:K15)</f>
        <v>1307845.69</v>
      </c>
      <c r="G15" s="28">
        <f t="shared" ref="G15:M15" si="0">SUM(G16:G19)</f>
        <v>323690.60000000003</v>
      </c>
      <c r="H15" s="58">
        <f t="shared" si="0"/>
        <v>367506.98999999993</v>
      </c>
      <c r="I15" s="28">
        <f t="shared" si="0"/>
        <v>247014.1</v>
      </c>
      <c r="J15" s="28">
        <f t="shared" si="0"/>
        <v>369634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163" t="s">
        <v>63</v>
      </c>
      <c r="O15" s="127" t="s">
        <v>315</v>
      </c>
    </row>
    <row r="16" spans="1:15" ht="51.75" customHeight="1" x14ac:dyDescent="0.2">
      <c r="A16" s="178"/>
      <c r="B16" s="182"/>
      <c r="C16" s="176"/>
      <c r="D16" s="71" t="s">
        <v>1</v>
      </c>
      <c r="E16" s="28">
        <f>E21+E26+E31+E36+E41+E46+E51+E56+E61+E66+E71+E76+E81+E86+E91+E96+E101</f>
        <v>0</v>
      </c>
      <c r="F16" s="28">
        <f>F21+F26+F31+F36+F41+F46+F51+F56+F61+F66+F71+F76+F81+F86+F91+F96+F101</f>
        <v>0</v>
      </c>
      <c r="G16" s="28">
        <f>G21+G26+G31+G36+G41+G46+G51+G56+G61+G66+G71+G76+G81+G86+G91+G96+G101+G106+G111+G116+G121+G126+G131+G136+G141+G146</f>
        <v>0</v>
      </c>
      <c r="H16" s="28">
        <f>H21+H26+H31+H36+H41+H46+H51+H56+H61+H66+H71+H76+H81+H86+H91+H96+H101+H106+H111+H116+H121+H126+H131+H136+H141+H146</f>
        <v>0</v>
      </c>
      <c r="I16" s="28">
        <f>I21+I26+I31+I36+I41+I46+I51+I56+I61+I66+I71+I76+I81+I86+I91+I96+I101</f>
        <v>0</v>
      </c>
      <c r="J16" s="28">
        <f>J21+J26+J31+J36+J41+J46+J51+J56+J61+J66+J71+J76+J81+J86+J91+J96+J101</f>
        <v>0</v>
      </c>
      <c r="K16" s="28">
        <f>K21+K26+K31+K36+K41+K46+K51+K56+K61+K66+K71+K76+K81+K86+K91+K96+K101</f>
        <v>0</v>
      </c>
      <c r="L16" s="28">
        <f>L21+L26+L31+L36+L41+L46+L51+L56+L61+L66+L71+L76+L81+L86+L91+L96+L101</f>
        <v>0</v>
      </c>
      <c r="M16" s="28">
        <f>M21+M26+M31+M36+M41+M46+M51+M56+M61+M66+M71+M76+M81+M86+M91+M96+M101</f>
        <v>0</v>
      </c>
      <c r="N16" s="163"/>
      <c r="O16" s="128"/>
    </row>
    <row r="17" spans="1:16" ht="60" x14ac:dyDescent="0.2">
      <c r="A17" s="178"/>
      <c r="B17" s="182"/>
      <c r="C17" s="176"/>
      <c r="D17" s="71" t="s">
        <v>6</v>
      </c>
      <c r="E17" s="28">
        <f t="shared" ref="E17" si="1">E22+E27+E32+E37+E42+E47+E52+E57+E62+E67+E72+E77+E82+E87+E92+E97+E102</f>
        <v>0</v>
      </c>
      <c r="F17" s="28">
        <f t="shared" ref="F17:F18" si="2">F22+F27+F32+F37+F42+F47+F52+F57+F62+F67+F72+F77+F82+F87+F92+F97+F102</f>
        <v>72477.009999999995</v>
      </c>
      <c r="G17" s="28">
        <f t="shared" ref="G17:G18" si="3">G22+G27+G32+G37+G42+G47+G52+G57+G62+G67+G72+G77+G82+G87+G92+G97+G102+G107+G112+G117+G122+G127+G132+G137+G142+G147</f>
        <v>72477.009999999995</v>
      </c>
      <c r="H17" s="28">
        <f>H22+H27+H32+H37+H42+H47+H52+H57+H62+H67+H72+H77+H82+H87+H92+H97+H102+H107+H112+H117+H122+H127+H132+H137+H142+H147</f>
        <v>0</v>
      </c>
      <c r="I17" s="28">
        <f t="shared" ref="I17:L17" si="4">I22+I27+I32+I37+I42+I47+I52+I57+I62+I67+I72+I77+I82+I87+I92+I97+I102</f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ref="M17" si="5">M22+M27+M32+M37+M42+M47+M52+M57+M62+M67+M72+M77+M82+M87+M92+M97+M102</f>
        <v>0</v>
      </c>
      <c r="N17" s="163"/>
      <c r="O17" s="128"/>
    </row>
    <row r="18" spans="1:16" ht="60.75" customHeight="1" x14ac:dyDescent="0.2">
      <c r="A18" s="178"/>
      <c r="B18" s="182"/>
      <c r="C18" s="176"/>
      <c r="D18" s="71" t="s">
        <v>14</v>
      </c>
      <c r="E18" s="28">
        <f t="shared" ref="E18" si="6">E23+E28+E33+E38+E43+E48+E53+E58+E63+E68+E73+E78+E83+E88+E93+E98+E103</f>
        <v>192698.6</v>
      </c>
      <c r="F18" s="28">
        <f t="shared" si="2"/>
        <v>1147519.6600000001</v>
      </c>
      <c r="G18" s="28">
        <f t="shared" si="3"/>
        <v>251213.59000000003</v>
      </c>
      <c r="H18" s="58">
        <f>H23+H28+H33+H38+H43+H48+H53+H58+H63+H68+H73+H78+H83+H98+H128+H133+H138+H143+H148+H153+H158+H163+H168+H173+H178</f>
        <v>367506.98999999993</v>
      </c>
      <c r="I18" s="28">
        <f t="shared" ref="I18:L18" si="7">I23+I28+I33+I38+I43+I48+I53+I58+I63+I68+I73+I78+I83+I88+I93+I98+I103</f>
        <v>247014.1</v>
      </c>
      <c r="J18" s="28">
        <f t="shared" si="7"/>
        <v>369634</v>
      </c>
      <c r="K18" s="28">
        <f t="shared" si="7"/>
        <v>0</v>
      </c>
      <c r="L18" s="28">
        <f t="shared" si="7"/>
        <v>0</v>
      </c>
      <c r="M18" s="28">
        <f t="shared" ref="M18" si="8">M23+M28+M33+M38+M43+M48+M53+M58+M63+M68+M73+M78+M83+M88+M93+M98+M103</f>
        <v>0</v>
      </c>
      <c r="N18" s="163"/>
      <c r="O18" s="128"/>
    </row>
    <row r="19" spans="1:16" ht="18.75" customHeight="1" x14ac:dyDescent="0.2">
      <c r="A19" s="178"/>
      <c r="B19" s="182"/>
      <c r="C19" s="176"/>
      <c r="D19" s="71" t="s">
        <v>30</v>
      </c>
      <c r="E19" s="28">
        <f t="shared" ref="E19:M19" si="9">E24+E29+E34+E39+E44+E49+E54+E59+E64+E69+E74+E79+E84</f>
        <v>0</v>
      </c>
      <c r="F19" s="28">
        <f t="shared" si="9"/>
        <v>0</v>
      </c>
      <c r="G19" s="28">
        <f t="shared" si="9"/>
        <v>0</v>
      </c>
      <c r="H19" s="28">
        <f t="shared" si="9"/>
        <v>0</v>
      </c>
      <c r="I19" s="28">
        <f>$H$19</f>
        <v>0</v>
      </c>
      <c r="J19" s="28">
        <f t="shared" si="9"/>
        <v>0</v>
      </c>
      <c r="K19" s="28">
        <f t="shared" si="9"/>
        <v>0</v>
      </c>
      <c r="L19" s="28">
        <f t="shared" si="9"/>
        <v>0</v>
      </c>
      <c r="M19" s="28">
        <f t="shared" si="9"/>
        <v>0</v>
      </c>
      <c r="N19" s="163"/>
      <c r="O19" s="129"/>
    </row>
    <row r="20" spans="1:16" ht="15" x14ac:dyDescent="0.2">
      <c r="A20" s="184" t="s">
        <v>11</v>
      </c>
      <c r="B20" s="125" t="s">
        <v>31</v>
      </c>
      <c r="C20" s="167"/>
      <c r="D20" s="68" t="s">
        <v>2</v>
      </c>
      <c r="E20" s="11">
        <f>SUM(E21:E24)</f>
        <v>0</v>
      </c>
      <c r="F20" s="11">
        <f>SUM(G20:K20)</f>
        <v>0</v>
      </c>
      <c r="G20" s="11">
        <f t="shared" ref="G20:M20" si="10">SUM(G21:G24)</f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0"/>
        <v>0</v>
      </c>
      <c r="L20" s="11">
        <f t="shared" si="10"/>
        <v>0</v>
      </c>
      <c r="M20" s="11">
        <f t="shared" si="10"/>
        <v>0</v>
      </c>
      <c r="N20" s="164"/>
      <c r="O20" s="167"/>
    </row>
    <row r="21" spans="1:16" ht="45" x14ac:dyDescent="0.2">
      <c r="A21" s="184"/>
      <c r="B21" s="125"/>
      <c r="C21" s="168"/>
      <c r="D21" s="68" t="s">
        <v>1</v>
      </c>
      <c r="E21" s="11">
        <v>0</v>
      </c>
      <c r="F21" s="11">
        <f>SUM(G21:K21)</f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65"/>
      <c r="O21" s="168"/>
    </row>
    <row r="22" spans="1:16" ht="45" x14ac:dyDescent="0.2">
      <c r="A22" s="184"/>
      <c r="B22" s="125"/>
      <c r="C22" s="168"/>
      <c r="D22" s="68" t="s">
        <v>6</v>
      </c>
      <c r="E22" s="11">
        <v>0</v>
      </c>
      <c r="F22" s="11">
        <f>SUM(G22:K22)</f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65"/>
      <c r="O22" s="168"/>
    </row>
    <row r="23" spans="1:16" ht="45" x14ac:dyDescent="0.2">
      <c r="A23" s="184"/>
      <c r="B23" s="125"/>
      <c r="C23" s="168"/>
      <c r="D23" s="68" t="s">
        <v>14</v>
      </c>
      <c r="E23" s="11">
        <v>0</v>
      </c>
      <c r="F23" s="11">
        <f>SUM(G23:K23)</f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65"/>
      <c r="O23" s="168"/>
    </row>
    <row r="24" spans="1:16" ht="36.75" customHeight="1" x14ac:dyDescent="0.2">
      <c r="A24" s="184"/>
      <c r="B24" s="125"/>
      <c r="C24" s="169"/>
      <c r="D24" s="68" t="s">
        <v>20</v>
      </c>
      <c r="E24" s="11">
        <v>0</v>
      </c>
      <c r="F24" s="11">
        <f>SUM(G24:K24)</f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66"/>
      <c r="O24" s="169"/>
    </row>
    <row r="25" spans="1:16" ht="23.25" customHeight="1" x14ac:dyDescent="0.2">
      <c r="A25" s="177" t="s">
        <v>18</v>
      </c>
      <c r="B25" s="134" t="s">
        <v>32</v>
      </c>
      <c r="C25" s="167"/>
      <c r="D25" s="68" t="s">
        <v>2</v>
      </c>
      <c r="E25" s="10">
        <f>SUM(E26:E29)</f>
        <v>180056.6</v>
      </c>
      <c r="F25" s="10">
        <f t="shared" ref="F25:K25" si="11">SUM(F26:F29)</f>
        <v>1052005.67</v>
      </c>
      <c r="G25" s="10">
        <f t="shared" si="11"/>
        <v>173699.6</v>
      </c>
      <c r="H25" s="56">
        <f t="shared" si="11"/>
        <v>288857.96999999997</v>
      </c>
      <c r="I25" s="10">
        <f t="shared" si="11"/>
        <v>233414.1</v>
      </c>
      <c r="J25" s="10">
        <f t="shared" si="11"/>
        <v>356034</v>
      </c>
      <c r="K25" s="10">
        <f t="shared" si="11"/>
        <v>0</v>
      </c>
      <c r="L25" s="10">
        <f>SUM(L26:L29)</f>
        <v>0</v>
      </c>
      <c r="M25" s="10">
        <f>SUM(M26:M29)</f>
        <v>0</v>
      </c>
      <c r="N25" s="164"/>
      <c r="O25" s="167"/>
    </row>
    <row r="26" spans="1:16" ht="45" x14ac:dyDescent="0.2">
      <c r="A26" s="177"/>
      <c r="B26" s="134"/>
      <c r="C26" s="168"/>
      <c r="D26" s="68" t="s">
        <v>1</v>
      </c>
      <c r="E26" s="10">
        <v>0</v>
      </c>
      <c r="F26" s="10">
        <f t="shared" ref="F26:F34" si="12">SUM(G26:K26)</f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65"/>
      <c r="O26" s="168"/>
      <c r="P26" s="66"/>
    </row>
    <row r="27" spans="1:16" ht="45" x14ac:dyDescent="0.2">
      <c r="A27" s="177"/>
      <c r="B27" s="134"/>
      <c r="C27" s="168"/>
      <c r="D27" s="68" t="s">
        <v>6</v>
      </c>
      <c r="E27" s="10">
        <v>0</v>
      </c>
      <c r="F27" s="10">
        <f t="shared" si="12"/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65"/>
      <c r="O27" s="168"/>
      <c r="P27" s="87" t="s">
        <v>412</v>
      </c>
    </row>
    <row r="28" spans="1:16" ht="45" x14ac:dyDescent="0.2">
      <c r="A28" s="177"/>
      <c r="B28" s="134"/>
      <c r="C28" s="168"/>
      <c r="D28" s="68" t="s">
        <v>14</v>
      </c>
      <c r="E28" s="10">
        <v>180056.6</v>
      </c>
      <c r="F28" s="10">
        <f t="shared" si="12"/>
        <v>1052005.67</v>
      </c>
      <c r="G28" s="10">
        <v>173699.6</v>
      </c>
      <c r="H28" s="57">
        <v>288857.96999999997</v>
      </c>
      <c r="I28" s="10">
        <v>233414.1</v>
      </c>
      <c r="J28" s="10">
        <v>356034</v>
      </c>
      <c r="K28" s="10">
        <v>0</v>
      </c>
      <c r="L28" s="10">
        <v>0</v>
      </c>
      <c r="M28" s="10">
        <v>0</v>
      </c>
      <c r="N28" s="165"/>
      <c r="O28" s="168"/>
    </row>
    <row r="29" spans="1:16" ht="30" x14ac:dyDescent="0.2">
      <c r="A29" s="177"/>
      <c r="B29" s="134"/>
      <c r="C29" s="169"/>
      <c r="D29" s="68" t="s">
        <v>20</v>
      </c>
      <c r="E29" s="10">
        <v>0</v>
      </c>
      <c r="F29" s="10">
        <f t="shared" si="12"/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66"/>
      <c r="O29" s="169"/>
      <c r="P29" s="25"/>
    </row>
    <row r="30" spans="1:16" ht="15" x14ac:dyDescent="0.2">
      <c r="A30" s="177" t="s">
        <v>21</v>
      </c>
      <c r="B30" s="134" t="s">
        <v>69</v>
      </c>
      <c r="C30" s="167"/>
      <c r="D30" s="68" t="s">
        <v>2</v>
      </c>
      <c r="E30" s="11">
        <f>SUM(E31:E34)</f>
        <v>12642</v>
      </c>
      <c r="F30" s="11">
        <f t="shared" si="12"/>
        <v>48200</v>
      </c>
      <c r="G30" s="11">
        <f t="shared" ref="G30:M30" si="13">SUM(G31:G34)</f>
        <v>10500</v>
      </c>
      <c r="H30" s="11">
        <f t="shared" si="13"/>
        <v>10500</v>
      </c>
      <c r="I30" s="11">
        <f t="shared" si="13"/>
        <v>13600</v>
      </c>
      <c r="J30" s="11">
        <f t="shared" si="13"/>
        <v>13600</v>
      </c>
      <c r="K30" s="11">
        <f t="shared" si="13"/>
        <v>0</v>
      </c>
      <c r="L30" s="11">
        <f t="shared" si="13"/>
        <v>0</v>
      </c>
      <c r="M30" s="11">
        <f t="shared" si="13"/>
        <v>0</v>
      </c>
      <c r="N30" s="164"/>
      <c r="O30" s="167"/>
    </row>
    <row r="31" spans="1:16" ht="57.75" customHeight="1" x14ac:dyDescent="0.2">
      <c r="A31" s="177"/>
      <c r="B31" s="134"/>
      <c r="C31" s="168"/>
      <c r="D31" s="68" t="s">
        <v>1</v>
      </c>
      <c r="E31" s="11">
        <v>0</v>
      </c>
      <c r="F31" s="11">
        <f t="shared" si="12"/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65"/>
      <c r="O31" s="168"/>
    </row>
    <row r="32" spans="1:16" ht="69" customHeight="1" x14ac:dyDescent="0.2">
      <c r="A32" s="177"/>
      <c r="B32" s="134"/>
      <c r="C32" s="168"/>
      <c r="D32" s="68" t="s">
        <v>6</v>
      </c>
      <c r="E32" s="11">
        <v>0</v>
      </c>
      <c r="F32" s="11">
        <f t="shared" si="12"/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65"/>
      <c r="O32" s="168"/>
    </row>
    <row r="33" spans="1:15" ht="81" customHeight="1" x14ac:dyDescent="0.2">
      <c r="A33" s="177"/>
      <c r="B33" s="134"/>
      <c r="C33" s="168"/>
      <c r="D33" s="68" t="s">
        <v>14</v>
      </c>
      <c r="E33" s="11">
        <v>12642</v>
      </c>
      <c r="F33" s="11">
        <f t="shared" si="12"/>
        <v>48200</v>
      </c>
      <c r="G33" s="11">
        <v>10500</v>
      </c>
      <c r="H33" s="11">
        <v>10500</v>
      </c>
      <c r="I33" s="11">
        <v>13600</v>
      </c>
      <c r="J33" s="11">
        <v>13600</v>
      </c>
      <c r="K33" s="11">
        <v>0</v>
      </c>
      <c r="L33" s="11">
        <v>0</v>
      </c>
      <c r="M33" s="11">
        <v>0</v>
      </c>
      <c r="N33" s="165"/>
      <c r="O33" s="168"/>
    </row>
    <row r="34" spans="1:15" ht="36" customHeight="1" x14ac:dyDescent="0.2">
      <c r="A34" s="177"/>
      <c r="B34" s="134"/>
      <c r="C34" s="169"/>
      <c r="D34" s="68" t="s">
        <v>20</v>
      </c>
      <c r="E34" s="11">
        <v>0</v>
      </c>
      <c r="F34" s="11">
        <f t="shared" si="12"/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66"/>
      <c r="O34" s="169"/>
    </row>
    <row r="35" spans="1:15" ht="24.75" customHeight="1" x14ac:dyDescent="0.2">
      <c r="A35" s="177" t="s">
        <v>150</v>
      </c>
      <c r="B35" s="134" t="s">
        <v>198</v>
      </c>
      <c r="C35" s="167"/>
      <c r="D35" s="68" t="s">
        <v>2</v>
      </c>
      <c r="E35" s="11">
        <f>SUM(E36:E39)</f>
        <v>0</v>
      </c>
      <c r="F35" s="11">
        <f>SUM(G35:K35)</f>
        <v>23000</v>
      </c>
      <c r="G35" s="11">
        <f t="shared" ref="G35:M35" si="14">SUM(G36:G39)</f>
        <v>23000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64"/>
      <c r="O35" s="167"/>
    </row>
    <row r="36" spans="1:15" ht="57.75" customHeight="1" x14ac:dyDescent="0.2">
      <c r="A36" s="177"/>
      <c r="B36" s="134"/>
      <c r="C36" s="168"/>
      <c r="D36" s="68" t="s">
        <v>1</v>
      </c>
      <c r="E36" s="11">
        <v>0</v>
      </c>
      <c r="F36" s="11">
        <f>SUM(G36:K36)</f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65"/>
      <c r="O36" s="168"/>
    </row>
    <row r="37" spans="1:15" ht="69" customHeight="1" x14ac:dyDescent="0.2">
      <c r="A37" s="177"/>
      <c r="B37" s="134"/>
      <c r="C37" s="168"/>
      <c r="D37" s="68" t="s">
        <v>6</v>
      </c>
      <c r="E37" s="11">
        <v>0</v>
      </c>
      <c r="F37" s="11">
        <f>SUM(G37:K37)</f>
        <v>14927</v>
      </c>
      <c r="G37" s="11">
        <v>14927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65"/>
      <c r="O37" s="168"/>
    </row>
    <row r="38" spans="1:15" ht="81" customHeight="1" x14ac:dyDescent="0.2">
      <c r="A38" s="177"/>
      <c r="B38" s="134"/>
      <c r="C38" s="168"/>
      <c r="D38" s="68" t="s">
        <v>14</v>
      </c>
      <c r="E38" s="11">
        <v>0</v>
      </c>
      <c r="F38" s="11">
        <f>SUM(G38:K38)</f>
        <v>8073</v>
      </c>
      <c r="G38" s="11">
        <v>8073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65"/>
      <c r="O38" s="168"/>
    </row>
    <row r="39" spans="1:15" ht="46.5" customHeight="1" x14ac:dyDescent="0.2">
      <c r="A39" s="177"/>
      <c r="B39" s="134"/>
      <c r="C39" s="169"/>
      <c r="D39" s="68" t="s">
        <v>20</v>
      </c>
      <c r="E39" s="11">
        <v>0</v>
      </c>
      <c r="F39" s="11">
        <f>SUM(G39:K39)</f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66"/>
      <c r="O39" s="169"/>
    </row>
    <row r="40" spans="1:15" ht="15" customHeight="1" x14ac:dyDescent="0.2">
      <c r="A40" s="177" t="s">
        <v>153</v>
      </c>
      <c r="B40" s="134" t="s">
        <v>152</v>
      </c>
      <c r="C40" s="167"/>
      <c r="D40" s="68" t="s">
        <v>2</v>
      </c>
      <c r="E40" s="11">
        <f>SUM(E41:E44)</f>
        <v>0</v>
      </c>
      <c r="F40" s="11">
        <f t="shared" ref="F40:F44" si="15">SUM(G40:K40)</f>
        <v>0</v>
      </c>
      <c r="G40" s="11">
        <f t="shared" ref="G40:M40" si="16">SUM(G41:G44)</f>
        <v>0</v>
      </c>
      <c r="H40" s="11">
        <f t="shared" si="16"/>
        <v>0</v>
      </c>
      <c r="I40" s="11">
        <f t="shared" si="16"/>
        <v>0</v>
      </c>
      <c r="J40" s="11">
        <f t="shared" si="16"/>
        <v>0</v>
      </c>
      <c r="K40" s="11">
        <f t="shared" si="16"/>
        <v>0</v>
      </c>
      <c r="L40" s="11">
        <f t="shared" si="16"/>
        <v>0</v>
      </c>
      <c r="M40" s="11">
        <f t="shared" si="16"/>
        <v>0</v>
      </c>
      <c r="N40" s="164"/>
      <c r="O40" s="167"/>
    </row>
    <row r="41" spans="1:15" ht="57.75" customHeight="1" x14ac:dyDescent="0.2">
      <c r="A41" s="177"/>
      <c r="B41" s="134"/>
      <c r="C41" s="168"/>
      <c r="D41" s="68" t="s">
        <v>1</v>
      </c>
      <c r="E41" s="11">
        <v>0</v>
      </c>
      <c r="F41" s="11">
        <f t="shared" si="15"/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65"/>
      <c r="O41" s="168"/>
    </row>
    <row r="42" spans="1:15" ht="69" customHeight="1" x14ac:dyDescent="0.2">
      <c r="A42" s="177"/>
      <c r="B42" s="134"/>
      <c r="C42" s="168"/>
      <c r="D42" s="68" t="s">
        <v>6</v>
      </c>
      <c r="E42" s="11">
        <v>0</v>
      </c>
      <c r="F42" s="11">
        <f t="shared" si="15"/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65"/>
      <c r="O42" s="168"/>
    </row>
    <row r="43" spans="1:15" ht="81" customHeight="1" x14ac:dyDescent="0.2">
      <c r="A43" s="177"/>
      <c r="B43" s="134"/>
      <c r="C43" s="168"/>
      <c r="D43" s="68" t="s">
        <v>14</v>
      </c>
      <c r="E43" s="11">
        <v>0</v>
      </c>
      <c r="F43" s="11">
        <f>SUM(G43:K43)</f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65"/>
      <c r="O43" s="168"/>
    </row>
    <row r="44" spans="1:15" ht="36" customHeight="1" x14ac:dyDescent="0.2">
      <c r="A44" s="177"/>
      <c r="B44" s="134"/>
      <c r="C44" s="169"/>
      <c r="D44" s="68" t="s">
        <v>20</v>
      </c>
      <c r="E44" s="11">
        <v>0</v>
      </c>
      <c r="F44" s="11">
        <f t="shared" si="15"/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66"/>
      <c r="O44" s="169"/>
    </row>
    <row r="45" spans="1:15" ht="15" customHeight="1" x14ac:dyDescent="0.2">
      <c r="A45" s="177" t="s">
        <v>154</v>
      </c>
      <c r="B45" s="134" t="s">
        <v>171</v>
      </c>
      <c r="C45" s="167"/>
      <c r="D45" s="68" t="s">
        <v>2</v>
      </c>
      <c r="E45" s="11">
        <f>SUM(E46:E49)</f>
        <v>0</v>
      </c>
      <c r="F45" s="11">
        <f t="shared" ref="F45:F79" si="17">SUM(G45:K45)</f>
        <v>0</v>
      </c>
      <c r="G45" s="11">
        <f t="shared" ref="G45:M45" si="18">SUM(G46:G49)</f>
        <v>0</v>
      </c>
      <c r="H45" s="11">
        <f t="shared" si="18"/>
        <v>0</v>
      </c>
      <c r="I45" s="11">
        <f t="shared" si="18"/>
        <v>0</v>
      </c>
      <c r="J45" s="11">
        <f t="shared" si="18"/>
        <v>0</v>
      </c>
      <c r="K45" s="11">
        <f t="shared" si="18"/>
        <v>0</v>
      </c>
      <c r="L45" s="11">
        <f t="shared" si="18"/>
        <v>0</v>
      </c>
      <c r="M45" s="11">
        <f t="shared" si="18"/>
        <v>0</v>
      </c>
      <c r="N45" s="164"/>
      <c r="O45" s="167"/>
    </row>
    <row r="46" spans="1:15" ht="57.75" customHeight="1" x14ac:dyDescent="0.2">
      <c r="A46" s="177"/>
      <c r="B46" s="134"/>
      <c r="C46" s="168"/>
      <c r="D46" s="68" t="s">
        <v>1</v>
      </c>
      <c r="E46" s="11">
        <v>0</v>
      </c>
      <c r="F46" s="11">
        <f t="shared" si="17"/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65"/>
      <c r="O46" s="168"/>
    </row>
    <row r="47" spans="1:15" ht="69" customHeight="1" x14ac:dyDescent="0.2">
      <c r="A47" s="177"/>
      <c r="B47" s="134"/>
      <c r="C47" s="168"/>
      <c r="D47" s="68" t="s">
        <v>6</v>
      </c>
      <c r="E47" s="11">
        <v>0</v>
      </c>
      <c r="F47" s="11">
        <f t="shared" si="17"/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65"/>
      <c r="O47" s="168"/>
    </row>
    <row r="48" spans="1:15" ht="81" customHeight="1" x14ac:dyDescent="0.2">
      <c r="A48" s="177"/>
      <c r="B48" s="134"/>
      <c r="C48" s="168"/>
      <c r="D48" s="68" t="s">
        <v>14</v>
      </c>
      <c r="E48" s="11">
        <v>0</v>
      </c>
      <c r="F48" s="11">
        <f t="shared" si="17"/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65"/>
      <c r="O48" s="168"/>
    </row>
    <row r="49" spans="1:15" ht="36" customHeight="1" x14ac:dyDescent="0.2">
      <c r="A49" s="177"/>
      <c r="B49" s="134"/>
      <c r="C49" s="169"/>
      <c r="D49" s="68" t="s">
        <v>20</v>
      </c>
      <c r="E49" s="11">
        <v>0</v>
      </c>
      <c r="F49" s="11">
        <f t="shared" si="17"/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66"/>
      <c r="O49" s="169"/>
    </row>
    <row r="50" spans="1:15" ht="15" customHeight="1" x14ac:dyDescent="0.2">
      <c r="A50" s="177" t="s">
        <v>364</v>
      </c>
      <c r="B50" s="134" t="s">
        <v>170</v>
      </c>
      <c r="C50" s="167"/>
      <c r="D50" s="68" t="s">
        <v>2</v>
      </c>
      <c r="E50" s="11">
        <f>SUM(E51:E54)</f>
        <v>0</v>
      </c>
      <c r="F50" s="11">
        <f t="shared" si="17"/>
        <v>3180</v>
      </c>
      <c r="G50" s="11">
        <f t="shared" ref="G50:M50" si="19">SUM(G51:G54)</f>
        <v>3180</v>
      </c>
      <c r="H50" s="11">
        <f t="shared" si="19"/>
        <v>0</v>
      </c>
      <c r="I50" s="11">
        <f t="shared" si="19"/>
        <v>0</v>
      </c>
      <c r="J50" s="11">
        <f t="shared" si="19"/>
        <v>0</v>
      </c>
      <c r="K50" s="11">
        <f t="shared" si="19"/>
        <v>0</v>
      </c>
      <c r="L50" s="11">
        <f t="shared" si="19"/>
        <v>0</v>
      </c>
      <c r="M50" s="11">
        <f t="shared" si="19"/>
        <v>0</v>
      </c>
      <c r="N50" s="164"/>
      <c r="O50" s="167"/>
    </row>
    <row r="51" spans="1:15" ht="57.75" customHeight="1" x14ac:dyDescent="0.2">
      <c r="A51" s="177"/>
      <c r="B51" s="134"/>
      <c r="C51" s="168"/>
      <c r="D51" s="68" t="s">
        <v>1</v>
      </c>
      <c r="E51" s="11">
        <v>0</v>
      </c>
      <c r="F51" s="11">
        <f t="shared" si="17"/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65"/>
      <c r="O51" s="168"/>
    </row>
    <row r="52" spans="1:15" ht="69" customHeight="1" x14ac:dyDescent="0.2">
      <c r="A52" s="177"/>
      <c r="B52" s="134"/>
      <c r="C52" s="168"/>
      <c r="D52" s="68" t="s">
        <v>6</v>
      </c>
      <c r="E52" s="11">
        <v>0</v>
      </c>
      <c r="F52" s="11">
        <f t="shared" si="17"/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65"/>
      <c r="O52" s="168"/>
    </row>
    <row r="53" spans="1:15" ht="81" customHeight="1" x14ac:dyDescent="0.2">
      <c r="A53" s="177"/>
      <c r="B53" s="134"/>
      <c r="C53" s="168"/>
      <c r="D53" s="68" t="s">
        <v>14</v>
      </c>
      <c r="E53" s="11">
        <v>0</v>
      </c>
      <c r="F53" s="11">
        <f t="shared" si="17"/>
        <v>3180</v>
      </c>
      <c r="G53" s="11">
        <v>3180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65"/>
      <c r="O53" s="168"/>
    </row>
    <row r="54" spans="1:15" ht="36" customHeight="1" x14ac:dyDescent="0.2">
      <c r="A54" s="177"/>
      <c r="B54" s="134"/>
      <c r="C54" s="169"/>
      <c r="D54" s="68" t="s">
        <v>20</v>
      </c>
      <c r="E54" s="11">
        <v>0</v>
      </c>
      <c r="F54" s="11">
        <f t="shared" si="17"/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66"/>
      <c r="O54" s="169"/>
    </row>
    <row r="55" spans="1:15" ht="15" customHeight="1" x14ac:dyDescent="0.2">
      <c r="A55" s="177" t="s">
        <v>159</v>
      </c>
      <c r="B55" s="134" t="s">
        <v>169</v>
      </c>
      <c r="C55" s="167"/>
      <c r="D55" s="68" t="s">
        <v>2</v>
      </c>
      <c r="E55" s="11">
        <f>SUM(E56:E59)</f>
        <v>0</v>
      </c>
      <c r="F55" s="11">
        <f t="shared" si="17"/>
        <v>3180</v>
      </c>
      <c r="G55" s="11">
        <f t="shared" ref="G55:M55" si="20">SUM(G56:G59)</f>
        <v>3180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164"/>
      <c r="O55" s="167"/>
    </row>
    <row r="56" spans="1:15" ht="57.75" customHeight="1" x14ac:dyDescent="0.2">
      <c r="A56" s="177"/>
      <c r="B56" s="134"/>
      <c r="C56" s="168"/>
      <c r="D56" s="68" t="s">
        <v>1</v>
      </c>
      <c r="E56" s="11">
        <v>0</v>
      </c>
      <c r="F56" s="11">
        <f t="shared" si="17"/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65"/>
      <c r="O56" s="168"/>
    </row>
    <row r="57" spans="1:15" ht="69" customHeight="1" x14ac:dyDescent="0.2">
      <c r="A57" s="177"/>
      <c r="B57" s="134"/>
      <c r="C57" s="168"/>
      <c r="D57" s="68" t="s">
        <v>6</v>
      </c>
      <c r="E57" s="11">
        <v>0</v>
      </c>
      <c r="F57" s="11">
        <f t="shared" si="17"/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65"/>
      <c r="O57" s="168"/>
    </row>
    <row r="58" spans="1:15" ht="81" customHeight="1" x14ac:dyDescent="0.2">
      <c r="A58" s="177"/>
      <c r="B58" s="134"/>
      <c r="C58" s="168"/>
      <c r="D58" s="68" t="s">
        <v>14</v>
      </c>
      <c r="E58" s="11">
        <v>0</v>
      </c>
      <c r="F58" s="11">
        <f t="shared" si="17"/>
        <v>3180</v>
      </c>
      <c r="G58" s="11">
        <v>3180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65"/>
      <c r="O58" s="168"/>
    </row>
    <row r="59" spans="1:15" ht="36" customHeight="1" x14ac:dyDescent="0.2">
      <c r="A59" s="177"/>
      <c r="B59" s="134"/>
      <c r="C59" s="169"/>
      <c r="D59" s="68" t="s">
        <v>20</v>
      </c>
      <c r="E59" s="11">
        <v>0</v>
      </c>
      <c r="F59" s="11">
        <f t="shared" si="17"/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66"/>
      <c r="O59" s="169"/>
    </row>
    <row r="60" spans="1:15" ht="15" customHeight="1" x14ac:dyDescent="0.2">
      <c r="A60" s="177" t="s">
        <v>365</v>
      </c>
      <c r="B60" s="134" t="s">
        <v>168</v>
      </c>
      <c r="C60" s="167"/>
      <c r="D60" s="68" t="s">
        <v>2</v>
      </c>
      <c r="E60" s="11">
        <f>SUM(E61:E64)</f>
        <v>0</v>
      </c>
      <c r="F60" s="11">
        <f t="shared" si="17"/>
        <v>2990</v>
      </c>
      <c r="G60" s="11">
        <f t="shared" ref="G60:M60" si="21">SUM(G61:G64)</f>
        <v>2990</v>
      </c>
      <c r="H60" s="11">
        <f t="shared" si="21"/>
        <v>0</v>
      </c>
      <c r="I60" s="11">
        <f t="shared" si="21"/>
        <v>0</v>
      </c>
      <c r="J60" s="11">
        <f t="shared" si="21"/>
        <v>0</v>
      </c>
      <c r="K60" s="11">
        <f t="shared" si="21"/>
        <v>0</v>
      </c>
      <c r="L60" s="11">
        <f t="shared" si="21"/>
        <v>0</v>
      </c>
      <c r="M60" s="11">
        <f t="shared" si="21"/>
        <v>0</v>
      </c>
      <c r="N60" s="164"/>
      <c r="O60" s="167"/>
    </row>
    <row r="61" spans="1:15" ht="57.75" customHeight="1" x14ac:dyDescent="0.2">
      <c r="A61" s="177"/>
      <c r="B61" s="134"/>
      <c r="C61" s="168"/>
      <c r="D61" s="68" t="s">
        <v>1</v>
      </c>
      <c r="E61" s="11">
        <v>0</v>
      </c>
      <c r="F61" s="11">
        <f t="shared" si="17"/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65"/>
      <c r="O61" s="168"/>
    </row>
    <row r="62" spans="1:15" ht="69" customHeight="1" x14ac:dyDescent="0.2">
      <c r="A62" s="177"/>
      <c r="B62" s="134"/>
      <c r="C62" s="168"/>
      <c r="D62" s="68" t="s">
        <v>6</v>
      </c>
      <c r="E62" s="11">
        <v>0</v>
      </c>
      <c r="F62" s="11">
        <f t="shared" si="17"/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65"/>
      <c r="O62" s="168"/>
    </row>
    <row r="63" spans="1:15" ht="81" customHeight="1" x14ac:dyDescent="0.2">
      <c r="A63" s="177"/>
      <c r="B63" s="134"/>
      <c r="C63" s="168"/>
      <c r="D63" s="68" t="s">
        <v>14</v>
      </c>
      <c r="E63" s="11">
        <v>0</v>
      </c>
      <c r="F63" s="11">
        <f t="shared" si="17"/>
        <v>2990</v>
      </c>
      <c r="G63" s="11">
        <v>2990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65"/>
      <c r="O63" s="168"/>
    </row>
    <row r="64" spans="1:15" ht="36" customHeight="1" x14ac:dyDescent="0.2">
      <c r="A64" s="177"/>
      <c r="B64" s="134"/>
      <c r="C64" s="169"/>
      <c r="D64" s="68" t="s">
        <v>20</v>
      </c>
      <c r="E64" s="11">
        <v>0</v>
      </c>
      <c r="F64" s="11">
        <f t="shared" si="17"/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66"/>
      <c r="O64" s="169"/>
    </row>
    <row r="65" spans="1:15" ht="15" customHeight="1" x14ac:dyDescent="0.2">
      <c r="A65" s="177" t="s">
        <v>160</v>
      </c>
      <c r="B65" s="134" t="s">
        <v>167</v>
      </c>
      <c r="C65" s="167"/>
      <c r="D65" s="68" t="s">
        <v>2</v>
      </c>
      <c r="E65" s="11">
        <f>SUM(E66:E69)</f>
        <v>0</v>
      </c>
      <c r="F65" s="11">
        <f t="shared" si="17"/>
        <v>3644.1</v>
      </c>
      <c r="G65" s="11">
        <f t="shared" ref="G65:M65" si="22">SUM(G66:G69)</f>
        <v>3644.1</v>
      </c>
      <c r="H65" s="11">
        <f t="shared" si="22"/>
        <v>0</v>
      </c>
      <c r="I65" s="11">
        <f t="shared" si="22"/>
        <v>0</v>
      </c>
      <c r="J65" s="11">
        <f t="shared" si="22"/>
        <v>0</v>
      </c>
      <c r="K65" s="11">
        <f t="shared" si="22"/>
        <v>0</v>
      </c>
      <c r="L65" s="11">
        <f t="shared" si="22"/>
        <v>0</v>
      </c>
      <c r="M65" s="11">
        <f t="shared" si="22"/>
        <v>0</v>
      </c>
      <c r="N65" s="164"/>
      <c r="O65" s="167"/>
    </row>
    <row r="66" spans="1:15" ht="57.75" customHeight="1" x14ac:dyDescent="0.2">
      <c r="A66" s="177"/>
      <c r="B66" s="134"/>
      <c r="C66" s="168"/>
      <c r="D66" s="68" t="s">
        <v>1</v>
      </c>
      <c r="E66" s="11">
        <v>0</v>
      </c>
      <c r="F66" s="11">
        <f t="shared" si="17"/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65"/>
      <c r="O66" s="168"/>
    </row>
    <row r="67" spans="1:15" ht="69" customHeight="1" x14ac:dyDescent="0.2">
      <c r="A67" s="177"/>
      <c r="B67" s="134"/>
      <c r="C67" s="168"/>
      <c r="D67" s="68" t="s">
        <v>6</v>
      </c>
      <c r="E67" s="11">
        <v>0</v>
      </c>
      <c r="F67" s="11">
        <f t="shared" si="17"/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65"/>
      <c r="O67" s="168"/>
    </row>
    <row r="68" spans="1:15" ht="81" customHeight="1" x14ac:dyDescent="0.2">
      <c r="A68" s="177"/>
      <c r="B68" s="134"/>
      <c r="C68" s="168"/>
      <c r="D68" s="68" t="s">
        <v>14</v>
      </c>
      <c r="E68" s="11">
        <v>0</v>
      </c>
      <c r="F68" s="11">
        <f t="shared" si="17"/>
        <v>3644.1</v>
      </c>
      <c r="G68" s="11">
        <v>3644.1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65"/>
      <c r="O68" s="168"/>
    </row>
    <row r="69" spans="1:15" ht="36" customHeight="1" x14ac:dyDescent="0.2">
      <c r="A69" s="177"/>
      <c r="B69" s="134"/>
      <c r="C69" s="169"/>
      <c r="D69" s="68" t="s">
        <v>20</v>
      </c>
      <c r="E69" s="11">
        <v>0</v>
      </c>
      <c r="F69" s="11">
        <f t="shared" si="17"/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66"/>
      <c r="O69" s="169"/>
    </row>
    <row r="70" spans="1:15" ht="15" customHeight="1" x14ac:dyDescent="0.2">
      <c r="A70" s="177" t="s">
        <v>161</v>
      </c>
      <c r="B70" s="134" t="s">
        <v>166</v>
      </c>
      <c r="C70" s="167"/>
      <c r="D70" s="68" t="s">
        <v>2</v>
      </c>
      <c r="E70" s="11">
        <f>SUM(E71:E74)</f>
        <v>0</v>
      </c>
      <c r="F70" s="11">
        <f t="shared" si="17"/>
        <v>14770.2</v>
      </c>
      <c r="G70" s="11">
        <f t="shared" ref="G70:M70" si="23">SUM(G71:G74)</f>
        <v>14770.2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11">
        <f t="shared" si="23"/>
        <v>0</v>
      </c>
      <c r="L70" s="11">
        <f t="shared" si="23"/>
        <v>0</v>
      </c>
      <c r="M70" s="11">
        <f t="shared" si="23"/>
        <v>0</v>
      </c>
      <c r="N70" s="164"/>
      <c r="O70" s="167"/>
    </row>
    <row r="71" spans="1:15" ht="57.75" customHeight="1" x14ac:dyDescent="0.2">
      <c r="A71" s="177"/>
      <c r="B71" s="134"/>
      <c r="C71" s="168"/>
      <c r="D71" s="68" t="s">
        <v>1</v>
      </c>
      <c r="E71" s="11">
        <v>0</v>
      </c>
      <c r="F71" s="11">
        <f t="shared" si="17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65"/>
      <c r="O71" s="168"/>
    </row>
    <row r="72" spans="1:15" ht="69" customHeight="1" x14ac:dyDescent="0.2">
      <c r="A72" s="177"/>
      <c r="B72" s="134"/>
      <c r="C72" s="168"/>
      <c r="D72" s="68" t="s">
        <v>6</v>
      </c>
      <c r="E72" s="11">
        <v>0</v>
      </c>
      <c r="F72" s="11">
        <f t="shared" si="17"/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65"/>
      <c r="O72" s="168"/>
    </row>
    <row r="73" spans="1:15" ht="81" customHeight="1" x14ac:dyDescent="0.2">
      <c r="A73" s="177"/>
      <c r="B73" s="134"/>
      <c r="C73" s="168"/>
      <c r="D73" s="68" t="s">
        <v>14</v>
      </c>
      <c r="E73" s="11">
        <v>0</v>
      </c>
      <c r="F73" s="11">
        <f t="shared" si="17"/>
        <v>14770.2</v>
      </c>
      <c r="G73" s="11">
        <v>14770.2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65"/>
      <c r="O73" s="168"/>
    </row>
    <row r="74" spans="1:15" ht="36" customHeight="1" x14ac:dyDescent="0.2">
      <c r="A74" s="177"/>
      <c r="B74" s="134"/>
      <c r="C74" s="169"/>
      <c r="D74" s="68" t="s">
        <v>20</v>
      </c>
      <c r="E74" s="11">
        <v>0</v>
      </c>
      <c r="F74" s="11">
        <f t="shared" si="17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66"/>
      <c r="O74" s="169"/>
    </row>
    <row r="75" spans="1:15" ht="15" customHeight="1" x14ac:dyDescent="0.2">
      <c r="A75" s="177" t="s">
        <v>162</v>
      </c>
      <c r="B75" s="134" t="s">
        <v>165</v>
      </c>
      <c r="C75" s="167"/>
      <c r="D75" s="68" t="s">
        <v>2</v>
      </c>
      <c r="E75" s="11">
        <f>SUM(E76:E79)</f>
        <v>0</v>
      </c>
      <c r="F75" s="11">
        <f t="shared" si="17"/>
        <v>3000</v>
      </c>
      <c r="G75" s="11">
        <f t="shared" ref="G75:M75" si="24">SUM(G76:G79)</f>
        <v>3000</v>
      </c>
      <c r="H75" s="11">
        <f t="shared" si="24"/>
        <v>0</v>
      </c>
      <c r="I75" s="11">
        <f t="shared" si="24"/>
        <v>0</v>
      </c>
      <c r="J75" s="11">
        <f t="shared" si="24"/>
        <v>0</v>
      </c>
      <c r="K75" s="11">
        <f t="shared" si="24"/>
        <v>0</v>
      </c>
      <c r="L75" s="11">
        <f t="shared" si="24"/>
        <v>0</v>
      </c>
      <c r="M75" s="11">
        <f t="shared" si="24"/>
        <v>0</v>
      </c>
      <c r="N75" s="164"/>
      <c r="O75" s="167"/>
    </row>
    <row r="76" spans="1:15" ht="57.75" customHeight="1" x14ac:dyDescent="0.2">
      <c r="A76" s="177"/>
      <c r="B76" s="134"/>
      <c r="C76" s="168"/>
      <c r="D76" s="68" t="s">
        <v>1</v>
      </c>
      <c r="E76" s="11">
        <v>0</v>
      </c>
      <c r="F76" s="11">
        <f t="shared" si="17"/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65"/>
      <c r="O76" s="168"/>
    </row>
    <row r="77" spans="1:15" ht="69" customHeight="1" x14ac:dyDescent="0.2">
      <c r="A77" s="177"/>
      <c r="B77" s="134"/>
      <c r="C77" s="168"/>
      <c r="D77" s="68" t="s">
        <v>6</v>
      </c>
      <c r="E77" s="11">
        <v>0</v>
      </c>
      <c r="F77" s="11">
        <f t="shared" si="17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65"/>
      <c r="O77" s="168"/>
    </row>
    <row r="78" spans="1:15" ht="81" customHeight="1" x14ac:dyDescent="0.2">
      <c r="A78" s="177"/>
      <c r="B78" s="134"/>
      <c r="C78" s="168"/>
      <c r="D78" s="68" t="s">
        <v>14</v>
      </c>
      <c r="E78" s="11">
        <v>0</v>
      </c>
      <c r="F78" s="11">
        <f t="shared" si="17"/>
        <v>3000</v>
      </c>
      <c r="G78" s="11">
        <v>3000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65"/>
      <c r="O78" s="168"/>
    </row>
    <row r="79" spans="1:15" ht="36" customHeight="1" x14ac:dyDescent="0.2">
      <c r="A79" s="177"/>
      <c r="B79" s="134"/>
      <c r="C79" s="169"/>
      <c r="D79" s="68" t="s">
        <v>20</v>
      </c>
      <c r="E79" s="11">
        <v>0</v>
      </c>
      <c r="F79" s="11">
        <f t="shared" si="17"/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66"/>
      <c r="O79" s="169"/>
    </row>
    <row r="80" spans="1:15" ht="54" customHeight="1" x14ac:dyDescent="0.2">
      <c r="A80" s="177" t="s">
        <v>163</v>
      </c>
      <c r="B80" s="135" t="s">
        <v>266</v>
      </c>
      <c r="C80" s="167"/>
      <c r="D80" s="68" t="s">
        <v>2</v>
      </c>
      <c r="E80" s="11">
        <f>SUM(E81:E84)</f>
        <v>0</v>
      </c>
      <c r="F80" s="11">
        <f t="shared" ref="F80:F111" si="25">SUM(G80:K80)</f>
        <v>55555.6</v>
      </c>
      <c r="G80" s="11">
        <f t="shared" ref="G80:M80" si="26">SUM(G81:G84)</f>
        <v>55555.6</v>
      </c>
      <c r="H80" s="11">
        <f t="shared" si="26"/>
        <v>0</v>
      </c>
      <c r="I80" s="11">
        <f t="shared" si="26"/>
        <v>0</v>
      </c>
      <c r="J80" s="11">
        <f t="shared" si="26"/>
        <v>0</v>
      </c>
      <c r="K80" s="11">
        <f t="shared" si="26"/>
        <v>0</v>
      </c>
      <c r="L80" s="11">
        <f t="shared" si="26"/>
        <v>0</v>
      </c>
      <c r="M80" s="11">
        <f t="shared" si="26"/>
        <v>0</v>
      </c>
      <c r="N80" s="164"/>
      <c r="O80" s="167"/>
    </row>
    <row r="81" spans="1:15" ht="90" customHeight="1" x14ac:dyDescent="0.2">
      <c r="A81" s="177"/>
      <c r="B81" s="136"/>
      <c r="C81" s="168"/>
      <c r="D81" s="68" t="s">
        <v>1</v>
      </c>
      <c r="E81" s="11">
        <v>0</v>
      </c>
      <c r="F81" s="11">
        <f t="shared" si="25"/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65"/>
      <c r="O81" s="168"/>
    </row>
    <row r="82" spans="1:15" ht="95.25" customHeight="1" x14ac:dyDescent="0.2">
      <c r="A82" s="177"/>
      <c r="B82" s="136"/>
      <c r="C82" s="168"/>
      <c r="D82" s="68" t="s">
        <v>6</v>
      </c>
      <c r="E82" s="11">
        <v>0</v>
      </c>
      <c r="F82" s="11">
        <f t="shared" si="25"/>
        <v>50000</v>
      </c>
      <c r="G82" s="11">
        <v>50000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65"/>
      <c r="O82" s="168"/>
    </row>
    <row r="83" spans="1:15" ht="103.5" customHeight="1" x14ac:dyDescent="0.2">
      <c r="A83" s="177"/>
      <c r="B83" s="136"/>
      <c r="C83" s="168"/>
      <c r="D83" s="68" t="s">
        <v>14</v>
      </c>
      <c r="E83" s="11">
        <v>0</v>
      </c>
      <c r="F83" s="11">
        <f t="shared" si="25"/>
        <v>5555.6</v>
      </c>
      <c r="G83" s="11">
        <v>5555.6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65"/>
      <c r="O83" s="168"/>
    </row>
    <row r="84" spans="1:15" ht="46.5" customHeight="1" x14ac:dyDescent="0.2">
      <c r="A84" s="177"/>
      <c r="B84" s="137"/>
      <c r="C84" s="169"/>
      <c r="D84" s="68" t="s">
        <v>20</v>
      </c>
      <c r="E84" s="11">
        <v>0</v>
      </c>
      <c r="F84" s="11">
        <f t="shared" si="25"/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66"/>
      <c r="O84" s="169"/>
    </row>
    <row r="85" spans="1:15" ht="15" customHeight="1" x14ac:dyDescent="0.2">
      <c r="A85" s="177" t="s">
        <v>164</v>
      </c>
      <c r="B85" s="134" t="s">
        <v>175</v>
      </c>
      <c r="C85" s="167"/>
      <c r="D85" s="68" t="s">
        <v>2</v>
      </c>
      <c r="E85" s="11">
        <f>SUM(E86:E89)</f>
        <v>0</v>
      </c>
      <c r="F85" s="11">
        <f t="shared" si="25"/>
        <v>1500</v>
      </c>
      <c r="G85" s="11">
        <f t="shared" ref="G85:M85" si="27">SUM(G86:G89)</f>
        <v>1500</v>
      </c>
      <c r="H85" s="11">
        <f t="shared" si="27"/>
        <v>0</v>
      </c>
      <c r="I85" s="11">
        <f t="shared" si="27"/>
        <v>0</v>
      </c>
      <c r="J85" s="11">
        <f t="shared" si="27"/>
        <v>0</v>
      </c>
      <c r="K85" s="11">
        <f t="shared" si="27"/>
        <v>0</v>
      </c>
      <c r="L85" s="11">
        <f t="shared" si="27"/>
        <v>0</v>
      </c>
      <c r="M85" s="11">
        <f t="shared" si="27"/>
        <v>0</v>
      </c>
      <c r="N85" s="164"/>
      <c r="O85" s="167"/>
    </row>
    <row r="86" spans="1:15" ht="57.75" customHeight="1" x14ac:dyDescent="0.2">
      <c r="A86" s="177"/>
      <c r="B86" s="134"/>
      <c r="C86" s="168"/>
      <c r="D86" s="68" t="s">
        <v>1</v>
      </c>
      <c r="E86" s="11">
        <v>0</v>
      </c>
      <c r="F86" s="11">
        <f t="shared" si="25"/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65"/>
      <c r="O86" s="168"/>
    </row>
    <row r="87" spans="1:15" ht="69" customHeight="1" x14ac:dyDescent="0.2">
      <c r="A87" s="177"/>
      <c r="B87" s="134"/>
      <c r="C87" s="168"/>
      <c r="D87" s="68" t="s">
        <v>6</v>
      </c>
      <c r="E87" s="11">
        <v>0</v>
      </c>
      <c r="F87" s="11">
        <f t="shared" si="25"/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65"/>
      <c r="O87" s="168"/>
    </row>
    <row r="88" spans="1:15" ht="81" customHeight="1" x14ac:dyDescent="0.2">
      <c r="A88" s="177"/>
      <c r="B88" s="134"/>
      <c r="C88" s="168"/>
      <c r="D88" s="68" t="s">
        <v>14</v>
      </c>
      <c r="E88" s="11">
        <v>0</v>
      </c>
      <c r="F88" s="11">
        <f t="shared" si="25"/>
        <v>1500</v>
      </c>
      <c r="G88" s="11">
        <v>1500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65"/>
      <c r="O88" s="168"/>
    </row>
    <row r="89" spans="1:15" ht="36" customHeight="1" x14ac:dyDescent="0.2">
      <c r="A89" s="177"/>
      <c r="B89" s="134"/>
      <c r="C89" s="169"/>
      <c r="D89" s="68" t="s">
        <v>20</v>
      </c>
      <c r="E89" s="11">
        <v>0</v>
      </c>
      <c r="F89" s="11">
        <f t="shared" si="25"/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66"/>
      <c r="O89" s="169"/>
    </row>
    <row r="90" spans="1:15" ht="21" customHeight="1" x14ac:dyDescent="0.2">
      <c r="A90" s="177" t="s">
        <v>173</v>
      </c>
      <c r="B90" s="134" t="s">
        <v>185</v>
      </c>
      <c r="C90" s="167"/>
      <c r="D90" s="68" t="s">
        <v>2</v>
      </c>
      <c r="E90" s="11">
        <f>SUM(E91:E94)</f>
        <v>0</v>
      </c>
      <c r="F90" s="11">
        <f t="shared" si="25"/>
        <v>300</v>
      </c>
      <c r="G90" s="11">
        <f t="shared" ref="G90:M90" si="28">SUM(G91:G94)</f>
        <v>300</v>
      </c>
      <c r="H90" s="11">
        <f t="shared" si="28"/>
        <v>0</v>
      </c>
      <c r="I90" s="11">
        <f t="shared" si="28"/>
        <v>0</v>
      </c>
      <c r="J90" s="11">
        <f t="shared" si="28"/>
        <v>0</v>
      </c>
      <c r="K90" s="11">
        <f t="shared" si="28"/>
        <v>0</v>
      </c>
      <c r="L90" s="11">
        <f t="shared" si="28"/>
        <v>0</v>
      </c>
      <c r="M90" s="11">
        <f t="shared" si="28"/>
        <v>0</v>
      </c>
      <c r="N90" s="164"/>
      <c r="O90" s="167"/>
    </row>
    <row r="91" spans="1:15" ht="57.75" customHeight="1" x14ac:dyDescent="0.2">
      <c r="A91" s="177"/>
      <c r="B91" s="134"/>
      <c r="C91" s="168"/>
      <c r="D91" s="68" t="s">
        <v>1</v>
      </c>
      <c r="E91" s="11">
        <v>0</v>
      </c>
      <c r="F91" s="11">
        <f t="shared" si="25"/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65"/>
      <c r="O91" s="168"/>
    </row>
    <row r="92" spans="1:15" ht="69" customHeight="1" x14ac:dyDescent="0.2">
      <c r="A92" s="177"/>
      <c r="B92" s="134"/>
      <c r="C92" s="168"/>
      <c r="D92" s="68" t="s">
        <v>6</v>
      </c>
      <c r="E92" s="11">
        <v>0</v>
      </c>
      <c r="F92" s="11">
        <f t="shared" si="25"/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65"/>
      <c r="O92" s="168"/>
    </row>
    <row r="93" spans="1:15" ht="81" customHeight="1" x14ac:dyDescent="0.2">
      <c r="A93" s="177"/>
      <c r="B93" s="134"/>
      <c r="C93" s="168"/>
      <c r="D93" s="68" t="s">
        <v>14</v>
      </c>
      <c r="E93" s="11">
        <v>0</v>
      </c>
      <c r="F93" s="11">
        <f t="shared" si="25"/>
        <v>300</v>
      </c>
      <c r="G93" s="11">
        <v>300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65"/>
      <c r="O93" s="168"/>
    </row>
    <row r="94" spans="1:15" ht="36" customHeight="1" x14ac:dyDescent="0.2">
      <c r="A94" s="177"/>
      <c r="B94" s="134"/>
      <c r="C94" s="169"/>
      <c r="D94" s="68" t="s">
        <v>20</v>
      </c>
      <c r="E94" s="11">
        <v>0</v>
      </c>
      <c r="F94" s="11">
        <f t="shared" si="25"/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66"/>
      <c r="O94" s="169"/>
    </row>
    <row r="95" spans="1:15" ht="21" customHeight="1" x14ac:dyDescent="0.2">
      <c r="A95" s="177" t="s">
        <v>174</v>
      </c>
      <c r="B95" s="134" t="s">
        <v>184</v>
      </c>
      <c r="C95" s="167"/>
      <c r="D95" s="68" t="s">
        <v>2</v>
      </c>
      <c r="E95" s="11">
        <f>SUM(E96:E99)</f>
        <v>0</v>
      </c>
      <c r="F95" s="11">
        <f t="shared" si="25"/>
        <v>1044.79</v>
      </c>
      <c r="G95" s="11">
        <f t="shared" ref="G95:M95" si="29">SUM(G96:G99)</f>
        <v>744.79</v>
      </c>
      <c r="H95" s="11">
        <f t="shared" si="29"/>
        <v>300</v>
      </c>
      <c r="I95" s="11">
        <f t="shared" si="29"/>
        <v>0</v>
      </c>
      <c r="J95" s="11">
        <f t="shared" si="29"/>
        <v>0</v>
      </c>
      <c r="K95" s="11">
        <f t="shared" si="29"/>
        <v>0</v>
      </c>
      <c r="L95" s="11">
        <f t="shared" si="29"/>
        <v>0</v>
      </c>
      <c r="M95" s="11">
        <f t="shared" si="29"/>
        <v>0</v>
      </c>
      <c r="N95" s="164"/>
      <c r="O95" s="167"/>
    </row>
    <row r="96" spans="1:15" ht="50.25" customHeight="1" x14ac:dyDescent="0.2">
      <c r="A96" s="177"/>
      <c r="B96" s="134"/>
      <c r="C96" s="168"/>
      <c r="D96" s="68" t="s">
        <v>1</v>
      </c>
      <c r="E96" s="11">
        <v>0</v>
      </c>
      <c r="F96" s="11">
        <f t="shared" si="25"/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65"/>
      <c r="O96" s="168"/>
    </row>
    <row r="97" spans="1:16" ht="47.25" customHeight="1" x14ac:dyDescent="0.2">
      <c r="A97" s="177"/>
      <c r="B97" s="134"/>
      <c r="C97" s="168"/>
      <c r="D97" s="68" t="s">
        <v>6</v>
      </c>
      <c r="E97" s="11">
        <v>0</v>
      </c>
      <c r="F97" s="11">
        <f t="shared" si="25"/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65"/>
      <c r="O97" s="168"/>
    </row>
    <row r="98" spans="1:16" ht="58.5" customHeight="1" x14ac:dyDescent="0.2">
      <c r="A98" s="177"/>
      <c r="B98" s="134"/>
      <c r="C98" s="168"/>
      <c r="D98" s="68" t="s">
        <v>14</v>
      </c>
      <c r="E98" s="11">
        <v>0</v>
      </c>
      <c r="F98" s="11">
        <f t="shared" si="25"/>
        <v>1044.79</v>
      </c>
      <c r="G98" s="11">
        <v>744.79</v>
      </c>
      <c r="H98" s="11">
        <v>300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65"/>
      <c r="O98" s="168"/>
      <c r="P98" s="61"/>
    </row>
    <row r="99" spans="1:16" ht="36" customHeight="1" x14ac:dyDescent="0.2">
      <c r="A99" s="177"/>
      <c r="B99" s="134"/>
      <c r="C99" s="169"/>
      <c r="D99" s="68" t="s">
        <v>20</v>
      </c>
      <c r="E99" s="11">
        <v>0</v>
      </c>
      <c r="F99" s="11">
        <f t="shared" si="25"/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66"/>
      <c r="O99" s="169"/>
    </row>
    <row r="100" spans="1:16" ht="21" customHeight="1" x14ac:dyDescent="0.2">
      <c r="A100" s="177" t="s">
        <v>187</v>
      </c>
      <c r="B100" s="134" t="s">
        <v>191</v>
      </c>
      <c r="C100" s="167"/>
      <c r="D100" s="68" t="s">
        <v>2</v>
      </c>
      <c r="E100" s="11">
        <f>SUM(E101:E104)</f>
        <v>0</v>
      </c>
      <c r="F100" s="11">
        <f t="shared" si="25"/>
        <v>7626.31</v>
      </c>
      <c r="G100" s="11">
        <f t="shared" ref="G100:M100" si="30">SUM(G101:G104)</f>
        <v>7626.31</v>
      </c>
      <c r="H100" s="11">
        <f t="shared" si="30"/>
        <v>0</v>
      </c>
      <c r="I100" s="11">
        <f t="shared" si="30"/>
        <v>0</v>
      </c>
      <c r="J100" s="11">
        <f t="shared" si="30"/>
        <v>0</v>
      </c>
      <c r="K100" s="11">
        <f t="shared" si="30"/>
        <v>0</v>
      </c>
      <c r="L100" s="11">
        <f t="shared" si="30"/>
        <v>0</v>
      </c>
      <c r="M100" s="11">
        <f t="shared" si="30"/>
        <v>0</v>
      </c>
      <c r="N100" s="164"/>
      <c r="O100" s="167"/>
    </row>
    <row r="101" spans="1:16" ht="57.75" customHeight="1" x14ac:dyDescent="0.2">
      <c r="A101" s="177"/>
      <c r="B101" s="134"/>
      <c r="C101" s="168"/>
      <c r="D101" s="68" t="s">
        <v>1</v>
      </c>
      <c r="E101" s="11">
        <v>0</v>
      </c>
      <c r="F101" s="11">
        <f t="shared" si="25"/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65"/>
      <c r="O101" s="168"/>
    </row>
    <row r="102" spans="1:16" ht="69" customHeight="1" x14ac:dyDescent="0.2">
      <c r="A102" s="177"/>
      <c r="B102" s="134"/>
      <c r="C102" s="168"/>
      <c r="D102" s="68" t="s">
        <v>6</v>
      </c>
      <c r="E102" s="11">
        <v>0</v>
      </c>
      <c r="F102" s="11">
        <f t="shared" si="25"/>
        <v>7550.01</v>
      </c>
      <c r="G102" s="11">
        <v>7550.01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65"/>
      <c r="O102" s="168"/>
    </row>
    <row r="103" spans="1:16" ht="61.5" customHeight="1" x14ac:dyDescent="0.2">
      <c r="A103" s="177"/>
      <c r="B103" s="134"/>
      <c r="C103" s="168"/>
      <c r="D103" s="68" t="s">
        <v>14</v>
      </c>
      <c r="E103" s="11">
        <v>0</v>
      </c>
      <c r="F103" s="11">
        <f t="shared" si="25"/>
        <v>76.3</v>
      </c>
      <c r="G103" s="11">
        <v>76.3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65"/>
      <c r="O103" s="168"/>
    </row>
    <row r="104" spans="1:16" ht="36" customHeight="1" x14ac:dyDescent="0.2">
      <c r="A104" s="177"/>
      <c r="B104" s="134"/>
      <c r="C104" s="169"/>
      <c r="D104" s="68" t="s">
        <v>20</v>
      </c>
      <c r="E104" s="11">
        <v>0</v>
      </c>
      <c r="F104" s="11">
        <f t="shared" si="25"/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66"/>
      <c r="O104" s="169"/>
    </row>
    <row r="105" spans="1:16" ht="21" customHeight="1" x14ac:dyDescent="0.2">
      <c r="A105" s="177" t="s">
        <v>188</v>
      </c>
      <c r="B105" s="134" t="s">
        <v>193</v>
      </c>
      <c r="C105" s="167"/>
      <c r="D105" s="68" t="s">
        <v>2</v>
      </c>
      <c r="E105" s="11">
        <f>SUM(E106:E109)</f>
        <v>0</v>
      </c>
      <c r="F105" s="11">
        <f t="shared" si="25"/>
        <v>20000</v>
      </c>
      <c r="G105" s="11">
        <f t="shared" ref="G105:M105" si="31">SUM(G106:G109)</f>
        <v>20000</v>
      </c>
      <c r="H105" s="11">
        <f t="shared" si="31"/>
        <v>0</v>
      </c>
      <c r="I105" s="11">
        <f t="shared" si="31"/>
        <v>0</v>
      </c>
      <c r="J105" s="11">
        <f t="shared" si="31"/>
        <v>0</v>
      </c>
      <c r="K105" s="11">
        <f t="shared" si="31"/>
        <v>0</v>
      </c>
      <c r="L105" s="11">
        <f t="shared" si="31"/>
        <v>0</v>
      </c>
      <c r="M105" s="11">
        <f t="shared" si="31"/>
        <v>0</v>
      </c>
      <c r="N105" s="164"/>
      <c r="O105" s="167"/>
    </row>
    <row r="106" spans="1:16" ht="57.75" customHeight="1" x14ac:dyDescent="0.2">
      <c r="A106" s="177"/>
      <c r="B106" s="134"/>
      <c r="C106" s="168"/>
      <c r="D106" s="68" t="s">
        <v>1</v>
      </c>
      <c r="E106" s="11">
        <v>0</v>
      </c>
      <c r="F106" s="11">
        <f t="shared" si="25"/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65"/>
      <c r="O106" s="168"/>
    </row>
    <row r="107" spans="1:16" ht="69" customHeight="1" x14ac:dyDescent="0.2">
      <c r="A107" s="177"/>
      <c r="B107" s="134"/>
      <c r="C107" s="168"/>
      <c r="D107" s="68" t="s">
        <v>6</v>
      </c>
      <c r="E107" s="11">
        <v>0</v>
      </c>
      <c r="F107" s="11">
        <f t="shared" si="25"/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65"/>
      <c r="O107" s="168"/>
    </row>
    <row r="108" spans="1:16" ht="81" customHeight="1" x14ac:dyDescent="0.2">
      <c r="A108" s="177"/>
      <c r="B108" s="134"/>
      <c r="C108" s="168"/>
      <c r="D108" s="68" t="s">
        <v>14</v>
      </c>
      <c r="E108" s="11">
        <v>0</v>
      </c>
      <c r="F108" s="11">
        <f t="shared" si="25"/>
        <v>20000</v>
      </c>
      <c r="G108" s="11">
        <v>20000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65"/>
      <c r="O108" s="168"/>
    </row>
    <row r="109" spans="1:16" ht="36" customHeight="1" x14ac:dyDescent="0.2">
      <c r="A109" s="177"/>
      <c r="B109" s="134"/>
      <c r="C109" s="169"/>
      <c r="D109" s="68" t="s">
        <v>20</v>
      </c>
      <c r="E109" s="11">
        <v>0</v>
      </c>
      <c r="F109" s="11">
        <f t="shared" si="25"/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66"/>
      <c r="O109" s="169"/>
    </row>
    <row r="110" spans="1:16" ht="21" customHeight="1" x14ac:dyDescent="0.2">
      <c r="A110" s="177" t="s">
        <v>194</v>
      </c>
      <c r="B110" s="134" t="s">
        <v>345</v>
      </c>
      <c r="C110" s="167"/>
      <c r="D110" s="68" t="s">
        <v>2</v>
      </c>
      <c r="E110" s="11">
        <f>SUM(E111:E114)</f>
        <v>0</v>
      </c>
      <c r="F110" s="11">
        <f t="shared" si="25"/>
        <v>0</v>
      </c>
      <c r="G110" s="11">
        <f t="shared" ref="G110:M110" si="32">SUM(G111:G114)</f>
        <v>0</v>
      </c>
      <c r="H110" s="11">
        <f t="shared" si="32"/>
        <v>0</v>
      </c>
      <c r="I110" s="11">
        <f t="shared" si="32"/>
        <v>0</v>
      </c>
      <c r="J110" s="11">
        <f t="shared" si="32"/>
        <v>0</v>
      </c>
      <c r="K110" s="11">
        <f t="shared" si="32"/>
        <v>0</v>
      </c>
      <c r="L110" s="11">
        <f t="shared" si="32"/>
        <v>0</v>
      </c>
      <c r="M110" s="11">
        <f t="shared" si="32"/>
        <v>0</v>
      </c>
      <c r="N110" s="164"/>
      <c r="O110" s="167"/>
    </row>
    <row r="111" spans="1:16" ht="57.75" customHeight="1" x14ac:dyDescent="0.2">
      <c r="A111" s="177"/>
      <c r="B111" s="134"/>
      <c r="C111" s="168"/>
      <c r="D111" s="68" t="s">
        <v>1</v>
      </c>
      <c r="E111" s="11">
        <v>0</v>
      </c>
      <c r="F111" s="11">
        <f t="shared" si="25"/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65"/>
      <c r="O111" s="168"/>
    </row>
    <row r="112" spans="1:16" ht="69" customHeight="1" x14ac:dyDescent="0.2">
      <c r="A112" s="177"/>
      <c r="B112" s="134"/>
      <c r="C112" s="168"/>
      <c r="D112" s="68" t="s">
        <v>6</v>
      </c>
      <c r="E112" s="11">
        <v>0</v>
      </c>
      <c r="F112" s="11">
        <f t="shared" ref="F112:F209" si="33">SUM(G112:K112)</f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65"/>
      <c r="O112" s="168"/>
    </row>
    <row r="113" spans="1:16" ht="81" customHeight="1" x14ac:dyDescent="0.2">
      <c r="A113" s="177"/>
      <c r="B113" s="134"/>
      <c r="C113" s="168"/>
      <c r="D113" s="68" t="s">
        <v>14</v>
      </c>
      <c r="E113" s="11">
        <v>0</v>
      </c>
      <c r="F113" s="11">
        <f t="shared" si="33"/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65"/>
      <c r="O113" s="168"/>
    </row>
    <row r="114" spans="1:16" ht="36" customHeight="1" x14ac:dyDescent="0.2">
      <c r="A114" s="177"/>
      <c r="B114" s="134"/>
      <c r="C114" s="169"/>
      <c r="D114" s="68" t="s">
        <v>20</v>
      </c>
      <c r="E114" s="11">
        <v>0</v>
      </c>
      <c r="F114" s="11">
        <f t="shared" si="33"/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66"/>
      <c r="O114" s="169"/>
    </row>
    <row r="115" spans="1:16" ht="21" customHeight="1" x14ac:dyDescent="0.2">
      <c r="A115" s="177" t="s">
        <v>195</v>
      </c>
      <c r="B115" s="134" t="s">
        <v>323</v>
      </c>
      <c r="C115" s="167"/>
      <c r="D115" s="68" t="s">
        <v>2</v>
      </c>
      <c r="E115" s="11">
        <f>SUM(E116:E119)</f>
        <v>0</v>
      </c>
      <c r="F115" s="11">
        <f t="shared" si="33"/>
        <v>0</v>
      </c>
      <c r="G115" s="11">
        <f t="shared" ref="G115:M115" si="34">SUM(G116:G119)</f>
        <v>0</v>
      </c>
      <c r="H115" s="11">
        <f t="shared" si="34"/>
        <v>0</v>
      </c>
      <c r="I115" s="11">
        <f t="shared" si="34"/>
        <v>0</v>
      </c>
      <c r="J115" s="11">
        <f t="shared" si="34"/>
        <v>0</v>
      </c>
      <c r="K115" s="11">
        <f t="shared" si="34"/>
        <v>0</v>
      </c>
      <c r="L115" s="11">
        <f t="shared" si="34"/>
        <v>0</v>
      </c>
      <c r="M115" s="11">
        <f t="shared" si="34"/>
        <v>0</v>
      </c>
      <c r="N115" s="164"/>
      <c r="O115" s="167"/>
    </row>
    <row r="116" spans="1:16" ht="57.75" customHeight="1" x14ac:dyDescent="0.2">
      <c r="A116" s="177"/>
      <c r="B116" s="134"/>
      <c r="C116" s="168"/>
      <c r="D116" s="68" t="s">
        <v>1</v>
      </c>
      <c r="E116" s="11">
        <v>0</v>
      </c>
      <c r="F116" s="11">
        <f t="shared" si="33"/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65"/>
      <c r="O116" s="168"/>
    </row>
    <row r="117" spans="1:16" ht="69" customHeight="1" x14ac:dyDescent="0.2">
      <c r="A117" s="177"/>
      <c r="B117" s="134"/>
      <c r="C117" s="168"/>
      <c r="D117" s="68" t="s">
        <v>6</v>
      </c>
      <c r="E117" s="11">
        <v>0</v>
      </c>
      <c r="F117" s="11">
        <f t="shared" si="33"/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65"/>
      <c r="O117" s="168"/>
    </row>
    <row r="118" spans="1:16" ht="70.5" customHeight="1" x14ac:dyDescent="0.2">
      <c r="A118" s="177"/>
      <c r="B118" s="134"/>
      <c r="C118" s="168"/>
      <c r="D118" s="68" t="s">
        <v>14</v>
      </c>
      <c r="E118" s="11">
        <v>0</v>
      </c>
      <c r="F118" s="11">
        <f t="shared" si="33"/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65"/>
      <c r="O118" s="168"/>
      <c r="P118" s="25"/>
    </row>
    <row r="119" spans="1:16" ht="36" customHeight="1" x14ac:dyDescent="0.2">
      <c r="A119" s="177"/>
      <c r="B119" s="134"/>
      <c r="C119" s="169"/>
      <c r="D119" s="68" t="s">
        <v>20</v>
      </c>
      <c r="E119" s="11">
        <v>0</v>
      </c>
      <c r="F119" s="11">
        <f t="shared" si="33"/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66"/>
      <c r="O119" s="169"/>
    </row>
    <row r="120" spans="1:16" ht="21" customHeight="1" x14ac:dyDescent="0.2">
      <c r="A120" s="177" t="s">
        <v>202</v>
      </c>
      <c r="B120" s="134" t="s">
        <v>324</v>
      </c>
      <c r="C120" s="167"/>
      <c r="D120" s="68" t="s">
        <v>2</v>
      </c>
      <c r="E120" s="11">
        <f>SUM(E121:E124)</f>
        <v>0</v>
      </c>
      <c r="F120" s="11">
        <f t="shared" si="33"/>
        <v>0</v>
      </c>
      <c r="G120" s="11">
        <f t="shared" ref="G120:M120" si="35">SUM(G121:G124)</f>
        <v>0</v>
      </c>
      <c r="H120" s="11">
        <f t="shared" si="35"/>
        <v>0</v>
      </c>
      <c r="I120" s="11">
        <f t="shared" si="35"/>
        <v>0</v>
      </c>
      <c r="J120" s="11">
        <f t="shared" si="35"/>
        <v>0</v>
      </c>
      <c r="K120" s="11">
        <f t="shared" si="35"/>
        <v>0</v>
      </c>
      <c r="L120" s="11">
        <f t="shared" si="35"/>
        <v>0</v>
      </c>
      <c r="M120" s="11">
        <f t="shared" si="35"/>
        <v>0</v>
      </c>
      <c r="N120" s="164"/>
      <c r="O120" s="167"/>
    </row>
    <row r="121" spans="1:16" ht="57.75" customHeight="1" x14ac:dyDescent="0.2">
      <c r="A121" s="177"/>
      <c r="B121" s="134"/>
      <c r="C121" s="168"/>
      <c r="D121" s="68" t="s">
        <v>1</v>
      </c>
      <c r="E121" s="11">
        <v>0</v>
      </c>
      <c r="F121" s="11">
        <f t="shared" si="33"/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65"/>
      <c r="O121" s="168"/>
    </row>
    <row r="122" spans="1:16" ht="69" customHeight="1" x14ac:dyDescent="0.2">
      <c r="A122" s="177"/>
      <c r="B122" s="134"/>
      <c r="C122" s="168"/>
      <c r="D122" s="68" t="s">
        <v>6</v>
      </c>
      <c r="E122" s="11">
        <v>0</v>
      </c>
      <c r="F122" s="11">
        <f t="shared" si="33"/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65"/>
      <c r="O122" s="168"/>
    </row>
    <row r="123" spans="1:16" ht="81" customHeight="1" x14ac:dyDescent="0.2">
      <c r="A123" s="177"/>
      <c r="B123" s="134"/>
      <c r="C123" s="168"/>
      <c r="D123" s="68" t="s">
        <v>14</v>
      </c>
      <c r="E123" s="11">
        <v>0</v>
      </c>
      <c r="F123" s="11">
        <f t="shared" si="33"/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65"/>
      <c r="O123" s="168"/>
      <c r="P123" s="25"/>
    </row>
    <row r="124" spans="1:16" ht="36" customHeight="1" x14ac:dyDescent="0.2">
      <c r="A124" s="177"/>
      <c r="B124" s="134"/>
      <c r="C124" s="169"/>
      <c r="D124" s="68" t="s">
        <v>20</v>
      </c>
      <c r="E124" s="11">
        <v>0</v>
      </c>
      <c r="F124" s="11">
        <f t="shared" si="33"/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66"/>
      <c r="O124" s="169"/>
    </row>
    <row r="125" spans="1:16" ht="21" customHeight="1" x14ac:dyDescent="0.2">
      <c r="A125" s="177" t="s">
        <v>321</v>
      </c>
      <c r="B125" s="134" t="s">
        <v>347</v>
      </c>
      <c r="C125" s="167"/>
      <c r="D125" s="68" t="s">
        <v>2</v>
      </c>
      <c r="E125" s="11">
        <f>SUM(E126:E129)</f>
        <v>0</v>
      </c>
      <c r="F125" s="11">
        <f t="shared" ref="F125:F129" si="36">SUM(G125:K125)</f>
        <v>6500</v>
      </c>
      <c r="G125" s="11">
        <f t="shared" ref="G125:M125" si="37">SUM(G126:G129)</f>
        <v>0</v>
      </c>
      <c r="H125" s="56">
        <f t="shared" si="37"/>
        <v>6500</v>
      </c>
      <c r="I125" s="11">
        <f t="shared" si="37"/>
        <v>0</v>
      </c>
      <c r="J125" s="11">
        <f t="shared" si="37"/>
        <v>0</v>
      </c>
      <c r="K125" s="11">
        <f t="shared" si="37"/>
        <v>0</v>
      </c>
      <c r="L125" s="11">
        <f t="shared" si="37"/>
        <v>0</v>
      </c>
      <c r="M125" s="11">
        <f t="shared" si="37"/>
        <v>0</v>
      </c>
      <c r="N125" s="164"/>
      <c r="O125" s="167"/>
    </row>
    <row r="126" spans="1:16" ht="57.75" customHeight="1" x14ac:dyDescent="0.2">
      <c r="A126" s="177"/>
      <c r="B126" s="134"/>
      <c r="C126" s="168"/>
      <c r="D126" s="68" t="s">
        <v>1</v>
      </c>
      <c r="E126" s="11">
        <v>0</v>
      </c>
      <c r="F126" s="11">
        <f t="shared" si="36"/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65"/>
      <c r="O126" s="168"/>
    </row>
    <row r="127" spans="1:16" ht="69" customHeight="1" x14ac:dyDescent="0.2">
      <c r="A127" s="177"/>
      <c r="B127" s="134"/>
      <c r="C127" s="168"/>
      <c r="D127" s="68" t="s">
        <v>6</v>
      </c>
      <c r="E127" s="11">
        <v>0</v>
      </c>
      <c r="F127" s="11">
        <f t="shared" si="36"/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65"/>
      <c r="O127" s="168"/>
    </row>
    <row r="128" spans="1:16" ht="81" customHeight="1" x14ac:dyDescent="0.2">
      <c r="A128" s="177"/>
      <c r="B128" s="134"/>
      <c r="C128" s="168"/>
      <c r="D128" s="68" t="s">
        <v>14</v>
      </c>
      <c r="E128" s="11">
        <v>0</v>
      </c>
      <c r="F128" s="11">
        <f t="shared" si="36"/>
        <v>6500</v>
      </c>
      <c r="G128" s="11">
        <v>0</v>
      </c>
      <c r="H128" s="56">
        <v>6500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65"/>
      <c r="O128" s="168"/>
      <c r="P128" s="74" t="s">
        <v>379</v>
      </c>
    </row>
    <row r="129" spans="1:16" ht="36" customHeight="1" x14ac:dyDescent="0.2">
      <c r="A129" s="177"/>
      <c r="B129" s="134"/>
      <c r="C129" s="169"/>
      <c r="D129" s="68" t="s">
        <v>20</v>
      </c>
      <c r="E129" s="11">
        <v>0</v>
      </c>
      <c r="F129" s="11">
        <f t="shared" si="36"/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66"/>
      <c r="O129" s="169"/>
    </row>
    <row r="130" spans="1:16" ht="21" customHeight="1" x14ac:dyDescent="0.2">
      <c r="A130" s="177" t="s">
        <v>322</v>
      </c>
      <c r="B130" s="134" t="s">
        <v>346</v>
      </c>
      <c r="C130" s="167"/>
      <c r="D130" s="68" t="s">
        <v>2</v>
      </c>
      <c r="E130" s="11">
        <f>SUM(E131:E134)</f>
        <v>0</v>
      </c>
      <c r="F130" s="11">
        <f t="shared" ref="F130:F134" si="38">SUM(G130:K130)</f>
        <v>950.8</v>
      </c>
      <c r="G130" s="11">
        <f t="shared" ref="G130:M130" si="39">SUM(G131:G134)</f>
        <v>0</v>
      </c>
      <c r="H130" s="11">
        <f t="shared" si="39"/>
        <v>950.8</v>
      </c>
      <c r="I130" s="11">
        <f t="shared" si="39"/>
        <v>0</v>
      </c>
      <c r="J130" s="11">
        <f t="shared" si="39"/>
        <v>0</v>
      </c>
      <c r="K130" s="11">
        <f t="shared" si="39"/>
        <v>0</v>
      </c>
      <c r="L130" s="11">
        <f t="shared" si="39"/>
        <v>0</v>
      </c>
      <c r="M130" s="11">
        <f t="shared" si="39"/>
        <v>0</v>
      </c>
      <c r="N130" s="164"/>
      <c r="O130" s="167"/>
    </row>
    <row r="131" spans="1:16" ht="57.75" customHeight="1" x14ac:dyDescent="0.2">
      <c r="A131" s="177"/>
      <c r="B131" s="134"/>
      <c r="C131" s="168"/>
      <c r="D131" s="68" t="s">
        <v>1</v>
      </c>
      <c r="E131" s="11">
        <v>0</v>
      </c>
      <c r="F131" s="11">
        <f t="shared" si="38"/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65"/>
      <c r="O131" s="168"/>
    </row>
    <row r="132" spans="1:16" ht="69" customHeight="1" x14ac:dyDescent="0.2">
      <c r="A132" s="177"/>
      <c r="B132" s="134"/>
      <c r="C132" s="168"/>
      <c r="D132" s="68" t="s">
        <v>6</v>
      </c>
      <c r="E132" s="11">
        <v>0</v>
      </c>
      <c r="F132" s="11">
        <f t="shared" si="38"/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65"/>
      <c r="O132" s="168"/>
    </row>
    <row r="133" spans="1:16" ht="81" customHeight="1" x14ac:dyDescent="0.2">
      <c r="A133" s="177"/>
      <c r="B133" s="134"/>
      <c r="C133" s="168"/>
      <c r="D133" s="68" t="s">
        <v>14</v>
      </c>
      <c r="E133" s="11">
        <v>0</v>
      </c>
      <c r="F133" s="11">
        <f t="shared" si="38"/>
        <v>950.8</v>
      </c>
      <c r="G133" s="11">
        <v>0</v>
      </c>
      <c r="H133" s="11">
        <v>950.8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65"/>
      <c r="O133" s="168"/>
      <c r="P133" s="25"/>
    </row>
    <row r="134" spans="1:16" ht="36" customHeight="1" x14ac:dyDescent="0.2">
      <c r="A134" s="177"/>
      <c r="B134" s="134"/>
      <c r="C134" s="169"/>
      <c r="D134" s="68" t="s">
        <v>20</v>
      </c>
      <c r="E134" s="11">
        <v>0</v>
      </c>
      <c r="F134" s="11">
        <f t="shared" si="38"/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66"/>
      <c r="O134" s="169"/>
    </row>
    <row r="135" spans="1:16" ht="21" customHeight="1" x14ac:dyDescent="0.2">
      <c r="A135" s="177" t="s">
        <v>332</v>
      </c>
      <c r="B135" s="134" t="s">
        <v>355</v>
      </c>
      <c r="C135" s="167"/>
      <c r="D135" s="68" t="s">
        <v>2</v>
      </c>
      <c r="E135" s="11">
        <f>SUM(E136:E139)</f>
        <v>0</v>
      </c>
      <c r="F135" s="11">
        <f t="shared" ref="F135:F139" si="40">SUM(G135:K135)</f>
        <v>3071.22</v>
      </c>
      <c r="G135" s="11">
        <f t="shared" ref="G135:M135" si="41">SUM(G136:G139)</f>
        <v>0</v>
      </c>
      <c r="H135" s="56">
        <f t="shared" si="41"/>
        <v>3071.22</v>
      </c>
      <c r="I135" s="11">
        <f t="shared" si="41"/>
        <v>0</v>
      </c>
      <c r="J135" s="11">
        <f t="shared" si="41"/>
        <v>0</v>
      </c>
      <c r="K135" s="11">
        <f t="shared" si="41"/>
        <v>0</v>
      </c>
      <c r="L135" s="11">
        <f t="shared" si="41"/>
        <v>0</v>
      </c>
      <c r="M135" s="11">
        <f t="shared" si="41"/>
        <v>0</v>
      </c>
      <c r="N135" s="164"/>
      <c r="O135" s="167"/>
    </row>
    <row r="136" spans="1:16" ht="57.75" customHeight="1" x14ac:dyDescent="0.2">
      <c r="A136" s="177"/>
      <c r="B136" s="134"/>
      <c r="C136" s="168"/>
      <c r="D136" s="68" t="s">
        <v>1</v>
      </c>
      <c r="E136" s="11">
        <v>0</v>
      </c>
      <c r="F136" s="11">
        <f t="shared" si="40"/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65"/>
      <c r="O136" s="168"/>
    </row>
    <row r="137" spans="1:16" ht="69" customHeight="1" x14ac:dyDescent="0.2">
      <c r="A137" s="177"/>
      <c r="B137" s="134"/>
      <c r="C137" s="168"/>
      <c r="D137" s="68" t="s">
        <v>6</v>
      </c>
      <c r="E137" s="11">
        <v>0</v>
      </c>
      <c r="F137" s="11">
        <f t="shared" si="40"/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65"/>
      <c r="O137" s="168"/>
      <c r="P137" s="24"/>
    </row>
    <row r="138" spans="1:16" ht="81" customHeight="1" x14ac:dyDescent="0.2">
      <c r="A138" s="177"/>
      <c r="B138" s="134"/>
      <c r="C138" s="168"/>
      <c r="D138" s="68" t="s">
        <v>14</v>
      </c>
      <c r="E138" s="11">
        <v>0</v>
      </c>
      <c r="F138" s="11">
        <f t="shared" si="40"/>
        <v>3071.22</v>
      </c>
      <c r="G138" s="11">
        <v>0</v>
      </c>
      <c r="H138" s="56">
        <v>3071.22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65"/>
      <c r="O138" s="168"/>
      <c r="P138" s="74" t="s">
        <v>409</v>
      </c>
    </row>
    <row r="139" spans="1:16" ht="36" customHeight="1" x14ac:dyDescent="0.2">
      <c r="A139" s="177"/>
      <c r="B139" s="134"/>
      <c r="C139" s="169"/>
      <c r="D139" s="68" t="s">
        <v>20</v>
      </c>
      <c r="E139" s="11">
        <v>0</v>
      </c>
      <c r="F139" s="11">
        <f t="shared" si="40"/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66"/>
      <c r="O139" s="169"/>
    </row>
    <row r="140" spans="1:16" ht="21" customHeight="1" x14ac:dyDescent="0.2">
      <c r="A140" s="177" t="s">
        <v>333</v>
      </c>
      <c r="B140" s="134" t="s">
        <v>368</v>
      </c>
      <c r="C140" s="167"/>
      <c r="D140" s="68" t="s">
        <v>2</v>
      </c>
      <c r="E140" s="11">
        <f>SUM(E141:E144)</f>
        <v>0</v>
      </c>
      <c r="F140" s="11">
        <f t="shared" ref="F140:F144" si="42">SUM(G140:K140)</f>
        <v>1000</v>
      </c>
      <c r="G140" s="11">
        <f t="shared" ref="G140:M140" si="43">SUM(G141:G144)</f>
        <v>0</v>
      </c>
      <c r="H140" s="11">
        <f t="shared" si="43"/>
        <v>1000</v>
      </c>
      <c r="I140" s="11">
        <f t="shared" si="43"/>
        <v>0</v>
      </c>
      <c r="J140" s="11">
        <f t="shared" si="43"/>
        <v>0</v>
      </c>
      <c r="K140" s="11">
        <f t="shared" si="43"/>
        <v>0</v>
      </c>
      <c r="L140" s="11">
        <f t="shared" si="43"/>
        <v>0</v>
      </c>
      <c r="M140" s="11">
        <f t="shared" si="43"/>
        <v>0</v>
      </c>
      <c r="N140" s="164"/>
      <c r="O140" s="167"/>
    </row>
    <row r="141" spans="1:16" ht="51.75" customHeight="1" x14ac:dyDescent="0.2">
      <c r="A141" s="177"/>
      <c r="B141" s="134"/>
      <c r="C141" s="168"/>
      <c r="D141" s="68" t="s">
        <v>1</v>
      </c>
      <c r="E141" s="11">
        <v>0</v>
      </c>
      <c r="F141" s="11">
        <f t="shared" si="42"/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65"/>
      <c r="O141" s="168"/>
    </row>
    <row r="142" spans="1:16" ht="37.5" customHeight="1" x14ac:dyDescent="0.2">
      <c r="A142" s="177"/>
      <c r="B142" s="134"/>
      <c r="C142" s="168"/>
      <c r="D142" s="68" t="s">
        <v>6</v>
      </c>
      <c r="E142" s="11">
        <v>0</v>
      </c>
      <c r="F142" s="11">
        <f t="shared" si="42"/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65"/>
      <c r="O142" s="168"/>
    </row>
    <row r="143" spans="1:16" ht="48" customHeight="1" x14ac:dyDescent="0.2">
      <c r="A143" s="177"/>
      <c r="B143" s="134"/>
      <c r="C143" s="168"/>
      <c r="D143" s="68" t="s">
        <v>14</v>
      </c>
      <c r="E143" s="11">
        <v>0</v>
      </c>
      <c r="F143" s="11">
        <f t="shared" si="42"/>
        <v>1000</v>
      </c>
      <c r="G143" s="11">
        <v>0</v>
      </c>
      <c r="H143" s="11">
        <v>1000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65"/>
      <c r="O143" s="168"/>
      <c r="P143" s="25"/>
    </row>
    <row r="144" spans="1:16" ht="31.5" customHeight="1" x14ac:dyDescent="0.2">
      <c r="A144" s="177"/>
      <c r="B144" s="134"/>
      <c r="C144" s="169"/>
      <c r="D144" s="68" t="s">
        <v>20</v>
      </c>
      <c r="E144" s="11">
        <v>0</v>
      </c>
      <c r="F144" s="11">
        <f t="shared" si="42"/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66"/>
      <c r="O144" s="169"/>
    </row>
    <row r="145" spans="1:16" ht="21" customHeight="1" x14ac:dyDescent="0.2">
      <c r="A145" s="177" t="s">
        <v>354</v>
      </c>
      <c r="B145" s="134" t="s">
        <v>366</v>
      </c>
      <c r="C145" s="167"/>
      <c r="D145" s="68" t="s">
        <v>2</v>
      </c>
      <c r="E145" s="11">
        <f>SUM(E146:E149)</f>
        <v>0</v>
      </c>
      <c r="F145" s="11">
        <f t="shared" ref="F145:F149" si="44">SUM(G145:K145)</f>
        <v>1500</v>
      </c>
      <c r="G145" s="11">
        <f t="shared" ref="G145:M145" si="45">SUM(G146:G149)</f>
        <v>0</v>
      </c>
      <c r="H145" s="11">
        <f t="shared" si="45"/>
        <v>1500</v>
      </c>
      <c r="I145" s="11">
        <f t="shared" si="45"/>
        <v>0</v>
      </c>
      <c r="J145" s="11">
        <f t="shared" si="45"/>
        <v>0</v>
      </c>
      <c r="K145" s="11">
        <f t="shared" si="45"/>
        <v>0</v>
      </c>
      <c r="L145" s="11">
        <f t="shared" si="45"/>
        <v>0</v>
      </c>
      <c r="M145" s="11">
        <f t="shared" si="45"/>
        <v>0</v>
      </c>
      <c r="N145" s="164"/>
      <c r="O145" s="167"/>
    </row>
    <row r="146" spans="1:16" ht="48" customHeight="1" x14ac:dyDescent="0.2">
      <c r="A146" s="177"/>
      <c r="B146" s="134"/>
      <c r="C146" s="168"/>
      <c r="D146" s="68" t="s">
        <v>1</v>
      </c>
      <c r="E146" s="11">
        <v>0</v>
      </c>
      <c r="F146" s="11">
        <f t="shared" si="44"/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65"/>
      <c r="O146" s="168"/>
    </row>
    <row r="147" spans="1:16" ht="33.75" customHeight="1" x14ac:dyDescent="0.2">
      <c r="A147" s="177"/>
      <c r="B147" s="134"/>
      <c r="C147" s="168"/>
      <c r="D147" s="68" t="s">
        <v>6</v>
      </c>
      <c r="E147" s="11">
        <v>0</v>
      </c>
      <c r="F147" s="11">
        <f t="shared" si="44"/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65"/>
      <c r="O147" s="168"/>
    </row>
    <row r="148" spans="1:16" ht="48.75" customHeight="1" x14ac:dyDescent="0.2">
      <c r="A148" s="177"/>
      <c r="B148" s="134"/>
      <c r="C148" s="168"/>
      <c r="D148" s="68" t="s">
        <v>14</v>
      </c>
      <c r="E148" s="11">
        <v>0</v>
      </c>
      <c r="F148" s="11">
        <f t="shared" si="44"/>
        <v>1500</v>
      </c>
      <c r="G148" s="11">
        <v>0</v>
      </c>
      <c r="H148" s="11">
        <v>1500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65"/>
      <c r="O148" s="168"/>
      <c r="P148" s="25"/>
    </row>
    <row r="149" spans="1:16" ht="33.75" customHeight="1" x14ac:dyDescent="0.2">
      <c r="A149" s="177"/>
      <c r="B149" s="134"/>
      <c r="C149" s="169"/>
      <c r="D149" s="68" t="s">
        <v>20</v>
      </c>
      <c r="E149" s="11">
        <v>0</v>
      </c>
      <c r="F149" s="11">
        <f t="shared" si="44"/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66"/>
      <c r="O149" s="169"/>
    </row>
    <row r="150" spans="1:16" ht="21" customHeight="1" x14ac:dyDescent="0.2">
      <c r="A150" s="177" t="s">
        <v>373</v>
      </c>
      <c r="B150" s="134" t="s">
        <v>376</v>
      </c>
      <c r="C150" s="167"/>
      <c r="D150" s="68" t="s">
        <v>2</v>
      </c>
      <c r="E150" s="11">
        <f>SUM(E151:E154)</f>
        <v>0</v>
      </c>
      <c r="F150" s="11">
        <f t="shared" ref="F150:F154" si="46">SUM(G150:K150)</f>
        <v>40500</v>
      </c>
      <c r="G150" s="11">
        <f t="shared" ref="G150:M150" si="47">SUM(G151:G154)</f>
        <v>0</v>
      </c>
      <c r="H150" s="11">
        <f t="shared" si="47"/>
        <v>40500</v>
      </c>
      <c r="I150" s="11">
        <f t="shared" si="47"/>
        <v>0</v>
      </c>
      <c r="J150" s="11">
        <f t="shared" si="47"/>
        <v>0</v>
      </c>
      <c r="K150" s="11">
        <f t="shared" si="47"/>
        <v>0</v>
      </c>
      <c r="L150" s="11">
        <f t="shared" si="47"/>
        <v>0</v>
      </c>
      <c r="M150" s="11">
        <f t="shared" si="47"/>
        <v>0</v>
      </c>
      <c r="N150" s="164"/>
      <c r="O150" s="167"/>
    </row>
    <row r="151" spans="1:16" ht="57.75" customHeight="1" x14ac:dyDescent="0.2">
      <c r="A151" s="177"/>
      <c r="B151" s="134"/>
      <c r="C151" s="168"/>
      <c r="D151" s="68" t="s">
        <v>1</v>
      </c>
      <c r="E151" s="11">
        <v>0</v>
      </c>
      <c r="F151" s="11">
        <f t="shared" si="46"/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65"/>
      <c r="O151" s="168"/>
    </row>
    <row r="152" spans="1:16" ht="69" customHeight="1" x14ac:dyDescent="0.2">
      <c r="A152" s="177"/>
      <c r="B152" s="134"/>
      <c r="C152" s="168"/>
      <c r="D152" s="68" t="s">
        <v>6</v>
      </c>
      <c r="E152" s="11">
        <v>0</v>
      </c>
      <c r="F152" s="11">
        <f t="shared" si="46"/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65"/>
      <c r="O152" s="168"/>
      <c r="P152" s="25"/>
    </row>
    <row r="153" spans="1:16" ht="81" customHeight="1" x14ac:dyDescent="0.2">
      <c r="A153" s="177"/>
      <c r="B153" s="134"/>
      <c r="C153" s="168"/>
      <c r="D153" s="68" t="s">
        <v>14</v>
      </c>
      <c r="E153" s="11">
        <v>0</v>
      </c>
      <c r="F153" s="11">
        <f t="shared" si="46"/>
        <v>40500</v>
      </c>
      <c r="G153" s="11">
        <v>0</v>
      </c>
      <c r="H153" s="11">
        <v>40500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65"/>
      <c r="O153" s="168"/>
      <c r="P153" s="25"/>
    </row>
    <row r="154" spans="1:16" ht="36" customHeight="1" x14ac:dyDescent="0.2">
      <c r="A154" s="177"/>
      <c r="B154" s="134"/>
      <c r="C154" s="169"/>
      <c r="D154" s="68" t="s">
        <v>20</v>
      </c>
      <c r="E154" s="11">
        <v>0</v>
      </c>
      <c r="F154" s="11">
        <f t="shared" si="46"/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66"/>
      <c r="O154" s="169"/>
    </row>
    <row r="155" spans="1:16" ht="21" customHeight="1" x14ac:dyDescent="0.2">
      <c r="A155" s="177" t="s">
        <v>374</v>
      </c>
      <c r="B155" s="134" t="s">
        <v>377</v>
      </c>
      <c r="C155" s="167"/>
      <c r="D155" s="68" t="s">
        <v>2</v>
      </c>
      <c r="E155" s="11">
        <f>SUM(E156:E159)</f>
        <v>0</v>
      </c>
      <c r="F155" s="11">
        <f t="shared" ref="F155:F159" si="48">SUM(G155:K155)</f>
        <v>196</v>
      </c>
      <c r="G155" s="11">
        <f t="shared" ref="G155:M155" si="49">SUM(G156:G159)</f>
        <v>0</v>
      </c>
      <c r="H155" s="11">
        <f t="shared" si="49"/>
        <v>196</v>
      </c>
      <c r="I155" s="11">
        <f t="shared" si="49"/>
        <v>0</v>
      </c>
      <c r="J155" s="11">
        <f t="shared" si="49"/>
        <v>0</v>
      </c>
      <c r="K155" s="11">
        <f t="shared" si="49"/>
        <v>0</v>
      </c>
      <c r="L155" s="11">
        <f t="shared" si="49"/>
        <v>0</v>
      </c>
      <c r="M155" s="11">
        <f t="shared" si="49"/>
        <v>0</v>
      </c>
      <c r="N155" s="164"/>
      <c r="O155" s="167"/>
    </row>
    <row r="156" spans="1:16" ht="51.75" customHeight="1" x14ac:dyDescent="0.2">
      <c r="A156" s="177"/>
      <c r="B156" s="134"/>
      <c r="C156" s="168"/>
      <c r="D156" s="68" t="s">
        <v>1</v>
      </c>
      <c r="E156" s="11">
        <v>0</v>
      </c>
      <c r="F156" s="11">
        <f t="shared" si="48"/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65"/>
      <c r="O156" s="168"/>
      <c r="P156" s="25"/>
    </row>
    <row r="157" spans="1:16" ht="37.5" customHeight="1" x14ac:dyDescent="0.2">
      <c r="A157" s="177"/>
      <c r="B157" s="134"/>
      <c r="C157" s="168"/>
      <c r="D157" s="68" t="s">
        <v>6</v>
      </c>
      <c r="E157" s="11">
        <v>0</v>
      </c>
      <c r="F157" s="11">
        <f t="shared" si="48"/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65"/>
      <c r="O157" s="168"/>
    </row>
    <row r="158" spans="1:16" ht="48" customHeight="1" x14ac:dyDescent="0.2">
      <c r="A158" s="177"/>
      <c r="B158" s="134"/>
      <c r="C158" s="168"/>
      <c r="D158" s="68" t="s">
        <v>14</v>
      </c>
      <c r="E158" s="11">
        <v>0</v>
      </c>
      <c r="F158" s="11">
        <f t="shared" si="48"/>
        <v>196</v>
      </c>
      <c r="G158" s="11">
        <v>0</v>
      </c>
      <c r="H158" s="11">
        <v>196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65"/>
      <c r="O158" s="168"/>
      <c r="P158" s="25"/>
    </row>
    <row r="159" spans="1:16" ht="31.5" customHeight="1" x14ac:dyDescent="0.2">
      <c r="A159" s="177"/>
      <c r="B159" s="134"/>
      <c r="C159" s="169"/>
      <c r="D159" s="68" t="s">
        <v>20</v>
      </c>
      <c r="E159" s="11">
        <v>0</v>
      </c>
      <c r="F159" s="11">
        <f t="shared" si="48"/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66"/>
      <c r="O159" s="169"/>
    </row>
    <row r="160" spans="1:16" ht="21" customHeight="1" x14ac:dyDescent="0.2">
      <c r="A160" s="177" t="s">
        <v>375</v>
      </c>
      <c r="B160" s="134" t="s">
        <v>378</v>
      </c>
      <c r="C160" s="167"/>
      <c r="D160" s="68" t="s">
        <v>2</v>
      </c>
      <c r="E160" s="11">
        <f>SUM(E161:E164)</f>
        <v>0</v>
      </c>
      <c r="F160" s="11">
        <f t="shared" ref="F160:F164" si="50">SUM(G160:K160)</f>
        <v>190</v>
      </c>
      <c r="G160" s="11">
        <f t="shared" ref="G160:M160" si="51">SUM(G161:G164)</f>
        <v>0</v>
      </c>
      <c r="H160" s="11">
        <f t="shared" si="51"/>
        <v>190</v>
      </c>
      <c r="I160" s="11">
        <f t="shared" si="51"/>
        <v>0</v>
      </c>
      <c r="J160" s="11">
        <f t="shared" si="51"/>
        <v>0</v>
      </c>
      <c r="K160" s="11">
        <f t="shared" si="51"/>
        <v>0</v>
      </c>
      <c r="L160" s="11">
        <f t="shared" si="51"/>
        <v>0</v>
      </c>
      <c r="M160" s="11">
        <f t="shared" si="51"/>
        <v>0</v>
      </c>
      <c r="N160" s="164"/>
      <c r="O160" s="167"/>
    </row>
    <row r="161" spans="1:16" ht="48" customHeight="1" x14ac:dyDescent="0.2">
      <c r="A161" s="177"/>
      <c r="B161" s="134"/>
      <c r="C161" s="168"/>
      <c r="D161" s="68" t="s">
        <v>1</v>
      </c>
      <c r="E161" s="11">
        <v>0</v>
      </c>
      <c r="F161" s="11">
        <f t="shared" si="50"/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65"/>
      <c r="O161" s="168"/>
      <c r="P161" s="25"/>
    </row>
    <row r="162" spans="1:16" ht="33.75" customHeight="1" x14ac:dyDescent="0.2">
      <c r="A162" s="177"/>
      <c r="B162" s="134"/>
      <c r="C162" s="168"/>
      <c r="D162" s="68" t="s">
        <v>6</v>
      </c>
      <c r="E162" s="11">
        <v>0</v>
      </c>
      <c r="F162" s="11">
        <f t="shared" si="50"/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65"/>
      <c r="O162" s="168"/>
    </row>
    <row r="163" spans="1:16" ht="48.75" customHeight="1" x14ac:dyDescent="0.2">
      <c r="A163" s="177"/>
      <c r="B163" s="134"/>
      <c r="C163" s="168"/>
      <c r="D163" s="68" t="s">
        <v>14</v>
      </c>
      <c r="E163" s="11">
        <v>0</v>
      </c>
      <c r="F163" s="11">
        <f t="shared" si="50"/>
        <v>190</v>
      </c>
      <c r="G163" s="11">
        <v>0</v>
      </c>
      <c r="H163" s="11">
        <v>190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65"/>
      <c r="O163" s="168"/>
      <c r="P163" s="25"/>
    </row>
    <row r="164" spans="1:16" ht="33.75" customHeight="1" x14ac:dyDescent="0.2">
      <c r="A164" s="177"/>
      <c r="B164" s="134"/>
      <c r="C164" s="169"/>
      <c r="D164" s="68" t="s">
        <v>20</v>
      </c>
      <c r="E164" s="11">
        <v>0</v>
      </c>
      <c r="F164" s="11">
        <f t="shared" si="50"/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66"/>
      <c r="O164" s="169"/>
    </row>
    <row r="165" spans="1:16" ht="21" customHeight="1" x14ac:dyDescent="0.2">
      <c r="A165" s="156" t="s">
        <v>380</v>
      </c>
      <c r="B165" s="148" t="s">
        <v>381</v>
      </c>
      <c r="C165" s="152"/>
      <c r="D165" s="60" t="s">
        <v>2</v>
      </c>
      <c r="E165" s="56">
        <f>SUM(E166:E169)</f>
        <v>0</v>
      </c>
      <c r="F165" s="56">
        <f t="shared" ref="F165:F169" si="52">SUM(G165:K165)</f>
        <v>5000</v>
      </c>
      <c r="G165" s="56">
        <f t="shared" ref="G165:M165" si="53">SUM(G166:G169)</f>
        <v>0</v>
      </c>
      <c r="H165" s="56">
        <f t="shared" si="53"/>
        <v>5000</v>
      </c>
      <c r="I165" s="56">
        <f t="shared" si="53"/>
        <v>0</v>
      </c>
      <c r="J165" s="56">
        <f t="shared" si="53"/>
        <v>0</v>
      </c>
      <c r="K165" s="56">
        <f t="shared" si="53"/>
        <v>0</v>
      </c>
      <c r="L165" s="56">
        <f t="shared" si="53"/>
        <v>0</v>
      </c>
      <c r="M165" s="56">
        <f t="shared" si="53"/>
        <v>0</v>
      </c>
      <c r="N165" s="157"/>
      <c r="O165" s="152"/>
    </row>
    <row r="166" spans="1:16" ht="48" customHeight="1" x14ac:dyDescent="0.2">
      <c r="A166" s="156"/>
      <c r="B166" s="148"/>
      <c r="C166" s="153"/>
      <c r="D166" s="60" t="s">
        <v>1</v>
      </c>
      <c r="E166" s="56">
        <v>0</v>
      </c>
      <c r="F166" s="56">
        <f t="shared" si="52"/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158"/>
      <c r="O166" s="153"/>
      <c r="P166" s="25"/>
    </row>
    <row r="167" spans="1:16" ht="33.75" customHeight="1" x14ac:dyDescent="0.2">
      <c r="A167" s="156"/>
      <c r="B167" s="148"/>
      <c r="C167" s="153"/>
      <c r="D167" s="60" t="s">
        <v>6</v>
      </c>
      <c r="E167" s="56">
        <v>0</v>
      </c>
      <c r="F167" s="56">
        <f t="shared" si="52"/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158"/>
      <c r="O167" s="153"/>
    </row>
    <row r="168" spans="1:16" ht="48.75" customHeight="1" x14ac:dyDescent="0.2">
      <c r="A168" s="156"/>
      <c r="B168" s="148"/>
      <c r="C168" s="153"/>
      <c r="D168" s="60" t="s">
        <v>14</v>
      </c>
      <c r="E168" s="56">
        <v>0</v>
      </c>
      <c r="F168" s="56">
        <f t="shared" si="52"/>
        <v>5000</v>
      </c>
      <c r="G168" s="56">
        <v>0</v>
      </c>
      <c r="H168" s="56">
        <v>5000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158"/>
      <c r="O168" s="153"/>
      <c r="P168" s="25" t="s">
        <v>367</v>
      </c>
    </row>
    <row r="169" spans="1:16" ht="33.75" customHeight="1" x14ac:dyDescent="0.2">
      <c r="A169" s="156"/>
      <c r="B169" s="148"/>
      <c r="C169" s="154"/>
      <c r="D169" s="60" t="s">
        <v>20</v>
      </c>
      <c r="E169" s="56">
        <v>0</v>
      </c>
      <c r="F169" s="56">
        <f t="shared" si="52"/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159"/>
      <c r="O169" s="154"/>
    </row>
    <row r="170" spans="1:16" ht="21" customHeight="1" x14ac:dyDescent="0.2">
      <c r="A170" s="156" t="s">
        <v>382</v>
      </c>
      <c r="B170" s="148" t="s">
        <v>383</v>
      </c>
      <c r="C170" s="152"/>
      <c r="D170" s="60" t="s">
        <v>2</v>
      </c>
      <c r="E170" s="56">
        <f>SUM(E171:E174)</f>
        <v>0</v>
      </c>
      <c r="F170" s="56">
        <f t="shared" ref="F170:F174" si="54">SUM(G170:K170)</f>
        <v>8300</v>
      </c>
      <c r="G170" s="56">
        <f t="shared" ref="G170:M170" si="55">SUM(G171:G174)</f>
        <v>0</v>
      </c>
      <c r="H170" s="56">
        <f t="shared" si="55"/>
        <v>8300</v>
      </c>
      <c r="I170" s="56">
        <f t="shared" si="55"/>
        <v>0</v>
      </c>
      <c r="J170" s="56">
        <f t="shared" si="55"/>
        <v>0</v>
      </c>
      <c r="K170" s="56">
        <f t="shared" si="55"/>
        <v>0</v>
      </c>
      <c r="L170" s="56">
        <f t="shared" si="55"/>
        <v>0</v>
      </c>
      <c r="M170" s="56">
        <f t="shared" si="55"/>
        <v>0</v>
      </c>
      <c r="N170" s="157"/>
      <c r="O170" s="152"/>
    </row>
    <row r="171" spans="1:16" ht="48" customHeight="1" x14ac:dyDescent="0.2">
      <c r="A171" s="156"/>
      <c r="B171" s="148"/>
      <c r="C171" s="153"/>
      <c r="D171" s="60" t="s">
        <v>1</v>
      </c>
      <c r="E171" s="56">
        <v>0</v>
      </c>
      <c r="F171" s="56">
        <f t="shared" si="54"/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158"/>
      <c r="O171" s="153"/>
      <c r="P171" s="25"/>
    </row>
    <row r="172" spans="1:16" ht="33.75" customHeight="1" x14ac:dyDescent="0.2">
      <c r="A172" s="156"/>
      <c r="B172" s="148"/>
      <c r="C172" s="153"/>
      <c r="D172" s="60" t="s">
        <v>6</v>
      </c>
      <c r="E172" s="56">
        <v>0</v>
      </c>
      <c r="F172" s="56">
        <f t="shared" si="54"/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158"/>
      <c r="O172" s="153"/>
    </row>
    <row r="173" spans="1:16" ht="48.75" customHeight="1" x14ac:dyDescent="0.2">
      <c r="A173" s="156"/>
      <c r="B173" s="148"/>
      <c r="C173" s="153"/>
      <c r="D173" s="60" t="s">
        <v>14</v>
      </c>
      <c r="E173" s="56">
        <v>0</v>
      </c>
      <c r="F173" s="56">
        <f t="shared" si="54"/>
        <v>8300</v>
      </c>
      <c r="G173" s="56">
        <v>0</v>
      </c>
      <c r="H173" s="56">
        <v>8300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158"/>
      <c r="O173" s="153"/>
      <c r="P173" s="25" t="s">
        <v>367</v>
      </c>
    </row>
    <row r="174" spans="1:16" ht="33.75" customHeight="1" x14ac:dyDescent="0.2">
      <c r="A174" s="156"/>
      <c r="B174" s="148"/>
      <c r="C174" s="154"/>
      <c r="D174" s="60" t="s">
        <v>20</v>
      </c>
      <c r="E174" s="56">
        <v>0</v>
      </c>
      <c r="F174" s="56">
        <f t="shared" si="54"/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159"/>
      <c r="O174" s="154"/>
    </row>
    <row r="175" spans="1:16" ht="21" customHeight="1" x14ac:dyDescent="0.2">
      <c r="A175" s="156" t="s">
        <v>410</v>
      </c>
      <c r="B175" s="148" t="s">
        <v>411</v>
      </c>
      <c r="C175" s="152"/>
      <c r="D175" s="60" t="s">
        <v>2</v>
      </c>
      <c r="E175" s="56">
        <f>SUM(E176:E179)</f>
        <v>0</v>
      </c>
      <c r="F175" s="56">
        <f t="shared" ref="F175:F179" si="56">SUM(G175:K175)</f>
        <v>641</v>
      </c>
      <c r="G175" s="56">
        <f t="shared" ref="G175:M175" si="57">SUM(G176:G179)</f>
        <v>0</v>
      </c>
      <c r="H175" s="56">
        <f t="shared" si="57"/>
        <v>641</v>
      </c>
      <c r="I175" s="56">
        <f t="shared" si="57"/>
        <v>0</v>
      </c>
      <c r="J175" s="56">
        <f t="shared" si="57"/>
        <v>0</v>
      </c>
      <c r="K175" s="56">
        <f t="shared" si="57"/>
        <v>0</v>
      </c>
      <c r="L175" s="56">
        <f t="shared" si="57"/>
        <v>0</v>
      </c>
      <c r="M175" s="56">
        <f t="shared" si="57"/>
        <v>0</v>
      </c>
      <c r="N175" s="157"/>
      <c r="O175" s="152"/>
    </row>
    <row r="176" spans="1:16" ht="48" customHeight="1" x14ac:dyDescent="0.2">
      <c r="A176" s="156"/>
      <c r="B176" s="148"/>
      <c r="C176" s="153"/>
      <c r="D176" s="60" t="s">
        <v>1</v>
      </c>
      <c r="E176" s="56">
        <v>0</v>
      </c>
      <c r="F176" s="56">
        <f t="shared" si="56"/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158"/>
      <c r="O176" s="153"/>
      <c r="P176" s="25"/>
    </row>
    <row r="177" spans="1:16" ht="33.75" customHeight="1" x14ac:dyDescent="0.2">
      <c r="A177" s="156"/>
      <c r="B177" s="148"/>
      <c r="C177" s="153"/>
      <c r="D177" s="60" t="s">
        <v>6</v>
      </c>
      <c r="E177" s="56">
        <v>0</v>
      </c>
      <c r="F177" s="56">
        <f t="shared" si="56"/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158"/>
      <c r="O177" s="153"/>
    </row>
    <row r="178" spans="1:16" ht="48.75" customHeight="1" x14ac:dyDescent="0.2">
      <c r="A178" s="156"/>
      <c r="B178" s="148"/>
      <c r="C178" s="153"/>
      <c r="D178" s="60" t="s">
        <v>14</v>
      </c>
      <c r="E178" s="56">
        <v>0</v>
      </c>
      <c r="F178" s="56">
        <f t="shared" si="56"/>
        <v>641</v>
      </c>
      <c r="G178" s="56">
        <v>0</v>
      </c>
      <c r="H178" s="56">
        <v>641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158"/>
      <c r="O178" s="153"/>
      <c r="P178" s="25" t="s">
        <v>367</v>
      </c>
    </row>
    <row r="179" spans="1:16" ht="33.75" customHeight="1" x14ac:dyDescent="0.2">
      <c r="A179" s="156"/>
      <c r="B179" s="148"/>
      <c r="C179" s="154"/>
      <c r="D179" s="60" t="s">
        <v>20</v>
      </c>
      <c r="E179" s="56">
        <v>0</v>
      </c>
      <c r="F179" s="56">
        <f t="shared" si="56"/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159"/>
      <c r="O179" s="154"/>
    </row>
    <row r="180" spans="1:16" ht="21" customHeight="1" x14ac:dyDescent="0.2">
      <c r="A180" s="156" t="s">
        <v>414</v>
      </c>
      <c r="B180" s="148" t="s">
        <v>415</v>
      </c>
      <c r="C180" s="152"/>
      <c r="D180" s="60" t="s">
        <v>2</v>
      </c>
      <c r="E180" s="56">
        <f>SUM(E181:E184)</f>
        <v>0</v>
      </c>
      <c r="F180" s="56">
        <f t="shared" ref="F180:F184" si="58">SUM(G180:K180)</f>
        <v>0</v>
      </c>
      <c r="G180" s="56">
        <f t="shared" ref="G180:M180" si="59">SUM(G181:G184)</f>
        <v>0</v>
      </c>
      <c r="H180" s="56">
        <f t="shared" si="59"/>
        <v>0</v>
      </c>
      <c r="I180" s="56">
        <f t="shared" si="59"/>
        <v>0</v>
      </c>
      <c r="J180" s="56">
        <f t="shared" si="59"/>
        <v>0</v>
      </c>
      <c r="K180" s="56">
        <f t="shared" si="59"/>
        <v>0</v>
      </c>
      <c r="L180" s="56">
        <f t="shared" si="59"/>
        <v>0</v>
      </c>
      <c r="M180" s="56">
        <f t="shared" si="59"/>
        <v>0</v>
      </c>
      <c r="N180" s="157"/>
      <c r="O180" s="152"/>
    </row>
    <row r="181" spans="1:16" ht="48" customHeight="1" x14ac:dyDescent="0.2">
      <c r="A181" s="156"/>
      <c r="B181" s="148"/>
      <c r="C181" s="153"/>
      <c r="D181" s="60" t="s">
        <v>1</v>
      </c>
      <c r="E181" s="56">
        <v>0</v>
      </c>
      <c r="F181" s="56">
        <f t="shared" si="58"/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158"/>
      <c r="O181" s="153"/>
      <c r="P181" s="25"/>
    </row>
    <row r="182" spans="1:16" ht="33.75" customHeight="1" x14ac:dyDescent="0.2">
      <c r="A182" s="156"/>
      <c r="B182" s="148"/>
      <c r="C182" s="153"/>
      <c r="D182" s="60" t="s">
        <v>6</v>
      </c>
      <c r="E182" s="56">
        <v>0</v>
      </c>
      <c r="F182" s="56">
        <f t="shared" si="58"/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158"/>
      <c r="O182" s="153"/>
    </row>
    <row r="183" spans="1:16" ht="48.75" customHeight="1" x14ac:dyDescent="0.2">
      <c r="A183" s="156"/>
      <c r="B183" s="148"/>
      <c r="C183" s="153"/>
      <c r="D183" s="60" t="s">
        <v>14</v>
      </c>
      <c r="E183" s="56">
        <v>0</v>
      </c>
      <c r="F183" s="56">
        <f t="shared" si="58"/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158"/>
      <c r="O183" s="153"/>
      <c r="P183" s="25" t="s">
        <v>367</v>
      </c>
    </row>
    <row r="184" spans="1:16" ht="33.75" customHeight="1" x14ac:dyDescent="0.2">
      <c r="A184" s="156"/>
      <c r="B184" s="148"/>
      <c r="C184" s="154"/>
      <c r="D184" s="60" t="s">
        <v>20</v>
      </c>
      <c r="E184" s="56">
        <v>0</v>
      </c>
      <c r="F184" s="56">
        <f t="shared" si="58"/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159"/>
      <c r="O184" s="154"/>
    </row>
    <row r="185" spans="1:16" ht="21" customHeight="1" x14ac:dyDescent="0.2">
      <c r="A185" s="156" t="s">
        <v>416</v>
      </c>
      <c r="B185" s="148" t="s">
        <v>419</v>
      </c>
      <c r="C185" s="152"/>
      <c r="D185" s="60" t="s">
        <v>2</v>
      </c>
      <c r="E185" s="56">
        <f>SUM(E186:E189)</f>
        <v>0</v>
      </c>
      <c r="F185" s="56">
        <f t="shared" ref="F185:F194" si="60">SUM(G185:K185)</f>
        <v>0</v>
      </c>
      <c r="G185" s="56">
        <f t="shared" ref="G185:M185" si="61">SUM(G186:G189)</f>
        <v>0</v>
      </c>
      <c r="H185" s="56">
        <f t="shared" si="61"/>
        <v>0</v>
      </c>
      <c r="I185" s="56">
        <f t="shared" si="61"/>
        <v>0</v>
      </c>
      <c r="J185" s="56">
        <f t="shared" si="61"/>
        <v>0</v>
      </c>
      <c r="K185" s="56">
        <f t="shared" si="61"/>
        <v>0</v>
      </c>
      <c r="L185" s="56">
        <f t="shared" si="61"/>
        <v>0</v>
      </c>
      <c r="M185" s="56">
        <f t="shared" si="61"/>
        <v>0</v>
      </c>
      <c r="N185" s="157"/>
      <c r="O185" s="152"/>
    </row>
    <row r="186" spans="1:16" ht="48" customHeight="1" x14ac:dyDescent="0.2">
      <c r="A186" s="156"/>
      <c r="B186" s="148"/>
      <c r="C186" s="153"/>
      <c r="D186" s="60" t="s">
        <v>1</v>
      </c>
      <c r="E186" s="56">
        <v>0</v>
      </c>
      <c r="F186" s="56">
        <f t="shared" si="60"/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158"/>
      <c r="O186" s="153"/>
      <c r="P186" s="25"/>
    </row>
    <row r="187" spans="1:16" ht="33.75" customHeight="1" x14ac:dyDescent="0.2">
      <c r="A187" s="156"/>
      <c r="B187" s="148"/>
      <c r="C187" s="153"/>
      <c r="D187" s="60" t="s">
        <v>6</v>
      </c>
      <c r="E187" s="56">
        <v>0</v>
      </c>
      <c r="F187" s="56">
        <f t="shared" si="60"/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158"/>
      <c r="O187" s="153"/>
    </row>
    <row r="188" spans="1:16" ht="48.75" customHeight="1" x14ac:dyDescent="0.2">
      <c r="A188" s="156"/>
      <c r="B188" s="148"/>
      <c r="C188" s="153"/>
      <c r="D188" s="60" t="s">
        <v>14</v>
      </c>
      <c r="E188" s="56">
        <v>0</v>
      </c>
      <c r="F188" s="56">
        <f t="shared" si="60"/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158"/>
      <c r="O188" s="153"/>
      <c r="P188" s="25" t="s">
        <v>367</v>
      </c>
    </row>
    <row r="189" spans="1:16" ht="33.75" customHeight="1" x14ac:dyDescent="0.2">
      <c r="A189" s="156"/>
      <c r="B189" s="148"/>
      <c r="C189" s="154"/>
      <c r="D189" s="60" t="s">
        <v>20</v>
      </c>
      <c r="E189" s="56">
        <v>0</v>
      </c>
      <c r="F189" s="56">
        <f t="shared" si="60"/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159"/>
      <c r="O189" s="154"/>
    </row>
    <row r="190" spans="1:16" ht="21" customHeight="1" x14ac:dyDescent="0.2">
      <c r="A190" s="156" t="s">
        <v>417</v>
      </c>
      <c r="B190" s="148" t="s">
        <v>420</v>
      </c>
      <c r="C190" s="152"/>
      <c r="D190" s="60" t="s">
        <v>2</v>
      </c>
      <c r="E190" s="56">
        <f>SUM(E191:E194)</f>
        <v>0</v>
      </c>
      <c r="F190" s="56">
        <f t="shared" si="60"/>
        <v>0</v>
      </c>
      <c r="G190" s="56">
        <f t="shared" ref="G190:M190" si="62">SUM(G191:G194)</f>
        <v>0</v>
      </c>
      <c r="H190" s="56">
        <f t="shared" si="62"/>
        <v>0</v>
      </c>
      <c r="I190" s="56">
        <f t="shared" si="62"/>
        <v>0</v>
      </c>
      <c r="J190" s="56">
        <f t="shared" si="62"/>
        <v>0</v>
      </c>
      <c r="K190" s="56">
        <f t="shared" si="62"/>
        <v>0</v>
      </c>
      <c r="L190" s="56">
        <f t="shared" si="62"/>
        <v>0</v>
      </c>
      <c r="M190" s="56">
        <f t="shared" si="62"/>
        <v>0</v>
      </c>
      <c r="N190" s="157"/>
      <c r="O190" s="152"/>
    </row>
    <row r="191" spans="1:16" ht="48" customHeight="1" x14ac:dyDescent="0.2">
      <c r="A191" s="156"/>
      <c r="B191" s="148"/>
      <c r="C191" s="153"/>
      <c r="D191" s="60" t="s">
        <v>1</v>
      </c>
      <c r="E191" s="56">
        <v>0</v>
      </c>
      <c r="F191" s="56">
        <f t="shared" si="60"/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158"/>
      <c r="O191" s="153"/>
      <c r="P191" s="25"/>
    </row>
    <row r="192" spans="1:16" ht="33.75" customHeight="1" x14ac:dyDescent="0.2">
      <c r="A192" s="156"/>
      <c r="B192" s="148"/>
      <c r="C192" s="153"/>
      <c r="D192" s="60" t="s">
        <v>6</v>
      </c>
      <c r="E192" s="56">
        <v>0</v>
      </c>
      <c r="F192" s="56">
        <f t="shared" si="60"/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158"/>
      <c r="O192" s="153"/>
    </row>
    <row r="193" spans="1:16" ht="48.75" customHeight="1" x14ac:dyDescent="0.2">
      <c r="A193" s="156"/>
      <c r="B193" s="148"/>
      <c r="C193" s="153"/>
      <c r="D193" s="60" t="s">
        <v>14</v>
      </c>
      <c r="E193" s="56">
        <v>0</v>
      </c>
      <c r="F193" s="56">
        <f t="shared" si="60"/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158"/>
      <c r="O193" s="153"/>
      <c r="P193" s="25" t="s">
        <v>367</v>
      </c>
    </row>
    <row r="194" spans="1:16" ht="33.75" customHeight="1" x14ac:dyDescent="0.2">
      <c r="A194" s="156"/>
      <c r="B194" s="148"/>
      <c r="C194" s="154"/>
      <c r="D194" s="60" t="s">
        <v>20</v>
      </c>
      <c r="E194" s="56">
        <v>0</v>
      </c>
      <c r="F194" s="56">
        <f t="shared" si="60"/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159"/>
      <c r="O194" s="154"/>
    </row>
    <row r="195" spans="1:16" ht="21" customHeight="1" x14ac:dyDescent="0.2">
      <c r="A195" s="156" t="s">
        <v>418</v>
      </c>
      <c r="B195" s="148" t="s">
        <v>421</v>
      </c>
      <c r="C195" s="152"/>
      <c r="D195" s="60" t="s">
        <v>2</v>
      </c>
      <c r="E195" s="56">
        <f>SUM(E196:E199)</f>
        <v>0</v>
      </c>
      <c r="F195" s="56">
        <f t="shared" ref="F195:F199" si="63">SUM(G195:K195)</f>
        <v>0</v>
      </c>
      <c r="G195" s="56">
        <f t="shared" ref="G195:M195" si="64">SUM(G196:G199)</f>
        <v>0</v>
      </c>
      <c r="H195" s="56">
        <f t="shared" si="64"/>
        <v>0</v>
      </c>
      <c r="I195" s="56">
        <f t="shared" si="64"/>
        <v>0</v>
      </c>
      <c r="J195" s="56">
        <f t="shared" si="64"/>
        <v>0</v>
      </c>
      <c r="K195" s="56">
        <f t="shared" si="64"/>
        <v>0</v>
      </c>
      <c r="L195" s="56">
        <f t="shared" si="64"/>
        <v>0</v>
      </c>
      <c r="M195" s="56">
        <f t="shared" si="64"/>
        <v>0</v>
      </c>
      <c r="N195" s="157"/>
      <c r="O195" s="152"/>
    </row>
    <row r="196" spans="1:16" ht="48" customHeight="1" x14ac:dyDescent="0.2">
      <c r="A196" s="156"/>
      <c r="B196" s="148"/>
      <c r="C196" s="153"/>
      <c r="D196" s="60" t="s">
        <v>1</v>
      </c>
      <c r="E196" s="56">
        <v>0</v>
      </c>
      <c r="F196" s="56">
        <f t="shared" si="63"/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158"/>
      <c r="O196" s="153"/>
      <c r="P196" s="25"/>
    </row>
    <row r="197" spans="1:16" ht="33.75" customHeight="1" x14ac:dyDescent="0.2">
      <c r="A197" s="156"/>
      <c r="B197" s="148"/>
      <c r="C197" s="153"/>
      <c r="D197" s="60" t="s">
        <v>6</v>
      </c>
      <c r="E197" s="56">
        <v>0</v>
      </c>
      <c r="F197" s="56">
        <f t="shared" si="63"/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158"/>
      <c r="O197" s="153"/>
    </row>
    <row r="198" spans="1:16" ht="48.75" customHeight="1" x14ac:dyDescent="0.2">
      <c r="A198" s="156"/>
      <c r="B198" s="148"/>
      <c r="C198" s="153"/>
      <c r="D198" s="60" t="s">
        <v>14</v>
      </c>
      <c r="E198" s="56">
        <v>0</v>
      </c>
      <c r="F198" s="56">
        <f t="shared" si="63"/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158"/>
      <c r="O198" s="153"/>
      <c r="P198" s="25" t="s">
        <v>367</v>
      </c>
    </row>
    <row r="199" spans="1:16" ht="33.75" customHeight="1" x14ac:dyDescent="0.2">
      <c r="A199" s="156"/>
      <c r="B199" s="148"/>
      <c r="C199" s="154"/>
      <c r="D199" s="60" t="s">
        <v>20</v>
      </c>
      <c r="E199" s="56">
        <v>0</v>
      </c>
      <c r="F199" s="56">
        <f t="shared" si="63"/>
        <v>0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0</v>
      </c>
      <c r="M199" s="56">
        <v>0</v>
      </c>
      <c r="N199" s="159"/>
      <c r="O199" s="154"/>
    </row>
    <row r="200" spans="1:16" ht="21" customHeight="1" x14ac:dyDescent="0.2">
      <c r="A200" s="156" t="s">
        <v>422</v>
      </c>
      <c r="B200" s="148" t="s">
        <v>423</v>
      </c>
      <c r="C200" s="152"/>
      <c r="D200" s="60" t="s">
        <v>2</v>
      </c>
      <c r="E200" s="56">
        <f>SUM(E201:E204)</f>
        <v>0</v>
      </c>
      <c r="F200" s="56">
        <f t="shared" ref="F200:F204" si="65">SUM(G200:K200)</f>
        <v>0</v>
      </c>
      <c r="G200" s="56">
        <f t="shared" ref="G200:M200" si="66">SUM(G201:G204)</f>
        <v>0</v>
      </c>
      <c r="H200" s="56">
        <f t="shared" si="66"/>
        <v>0</v>
      </c>
      <c r="I200" s="56">
        <f t="shared" si="66"/>
        <v>0</v>
      </c>
      <c r="J200" s="56">
        <f t="shared" si="66"/>
        <v>0</v>
      </c>
      <c r="K200" s="56">
        <f t="shared" si="66"/>
        <v>0</v>
      </c>
      <c r="L200" s="56">
        <f t="shared" si="66"/>
        <v>0</v>
      </c>
      <c r="M200" s="56">
        <f t="shared" si="66"/>
        <v>0</v>
      </c>
      <c r="N200" s="157"/>
      <c r="O200" s="152"/>
    </row>
    <row r="201" spans="1:16" ht="48" customHeight="1" x14ac:dyDescent="0.2">
      <c r="A201" s="156"/>
      <c r="B201" s="148"/>
      <c r="C201" s="153"/>
      <c r="D201" s="60" t="s">
        <v>1</v>
      </c>
      <c r="E201" s="56">
        <v>0</v>
      </c>
      <c r="F201" s="56">
        <f t="shared" si="65"/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158"/>
      <c r="O201" s="153"/>
      <c r="P201" s="25"/>
    </row>
    <row r="202" spans="1:16" ht="33.75" customHeight="1" x14ac:dyDescent="0.2">
      <c r="A202" s="156"/>
      <c r="B202" s="148"/>
      <c r="C202" s="153"/>
      <c r="D202" s="60" t="s">
        <v>6</v>
      </c>
      <c r="E202" s="56">
        <v>0</v>
      </c>
      <c r="F202" s="56">
        <f t="shared" si="65"/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158"/>
      <c r="O202" s="153"/>
    </row>
    <row r="203" spans="1:16" ht="48.75" customHeight="1" x14ac:dyDescent="0.2">
      <c r="A203" s="156"/>
      <c r="B203" s="148"/>
      <c r="C203" s="153"/>
      <c r="D203" s="60" t="s">
        <v>14</v>
      </c>
      <c r="E203" s="56">
        <v>0</v>
      </c>
      <c r="F203" s="56">
        <f t="shared" si="65"/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158"/>
      <c r="O203" s="153"/>
      <c r="P203" s="25" t="s">
        <v>367</v>
      </c>
    </row>
    <row r="204" spans="1:16" ht="33.75" customHeight="1" x14ac:dyDescent="0.2">
      <c r="A204" s="156"/>
      <c r="B204" s="148"/>
      <c r="C204" s="154"/>
      <c r="D204" s="60" t="s">
        <v>20</v>
      </c>
      <c r="E204" s="56">
        <v>0</v>
      </c>
      <c r="F204" s="56">
        <f t="shared" si="65"/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159"/>
      <c r="O204" s="154"/>
    </row>
    <row r="205" spans="1:16" ht="24" customHeight="1" x14ac:dyDescent="0.2">
      <c r="A205" s="189" t="s">
        <v>9</v>
      </c>
      <c r="B205" s="173" t="s">
        <v>33</v>
      </c>
      <c r="C205" s="189" t="s">
        <v>29</v>
      </c>
      <c r="D205" s="71" t="s">
        <v>2</v>
      </c>
      <c r="E205" s="72">
        <f>SUM(E206:E209)</f>
        <v>0</v>
      </c>
      <c r="F205" s="72">
        <f t="shared" si="33"/>
        <v>583721.71299999999</v>
      </c>
      <c r="G205" s="72">
        <f t="shared" ref="G205:M205" si="67">SUM(G206:G209)</f>
        <v>177641.21300000002</v>
      </c>
      <c r="H205" s="72">
        <f t="shared" si="67"/>
        <v>96080.5</v>
      </c>
      <c r="I205" s="72">
        <f t="shared" si="67"/>
        <v>155000</v>
      </c>
      <c r="J205" s="72">
        <f t="shared" si="67"/>
        <v>155000</v>
      </c>
      <c r="K205" s="72">
        <f t="shared" si="67"/>
        <v>0</v>
      </c>
      <c r="L205" s="72">
        <f t="shared" si="67"/>
        <v>0</v>
      </c>
      <c r="M205" s="72">
        <f t="shared" si="67"/>
        <v>0</v>
      </c>
      <c r="N205" s="164" t="s">
        <v>63</v>
      </c>
      <c r="O205" s="144" t="s">
        <v>314</v>
      </c>
    </row>
    <row r="206" spans="1:16" ht="51" customHeight="1" x14ac:dyDescent="0.2">
      <c r="A206" s="187"/>
      <c r="B206" s="174"/>
      <c r="C206" s="187"/>
      <c r="D206" s="71" t="s">
        <v>1</v>
      </c>
      <c r="E206" s="72">
        <f>E211+E216+E221+E226+E231+E236+E241+E246+E251+E256+E261+E266+E271+E276+E281+E286+E291+E296+E301+E306+E311+E316+E321+E326+E331+E336+E341+E346+E351+E356+E361+E366+E371+E376+E381</f>
        <v>0</v>
      </c>
      <c r="F206" s="72">
        <f t="shared" si="33"/>
        <v>4535.7299999999996</v>
      </c>
      <c r="G206" s="72">
        <f>G211+G216+G221+G226+G231+G236+G241+G246+G251+G256+G261+G266+G271+G276+G281+G286+G291+G296+G301+G306+G311+G316+G321+G326+G331+G336+G341+G346+G351+G356+G361+G366+G371+G376+G381+G386+G391</f>
        <v>4535.7299999999996</v>
      </c>
      <c r="H206" s="72">
        <f t="shared" ref="H206:M206" si="68">H211+H216+H221+H226+H231+H236+H241+H246+H251+H256+H261+H266+H271+H276+H281+H286+H291+H296+H301+H306+H311+H316+H321+H326+H331+H336+H341+H346+H351+H356+H361+H366+H371+H376+H381</f>
        <v>0</v>
      </c>
      <c r="I206" s="72">
        <f t="shared" si="68"/>
        <v>0</v>
      </c>
      <c r="J206" s="72">
        <f t="shared" si="68"/>
        <v>0</v>
      </c>
      <c r="K206" s="72">
        <f t="shared" si="68"/>
        <v>0</v>
      </c>
      <c r="L206" s="72">
        <f t="shared" si="68"/>
        <v>0</v>
      </c>
      <c r="M206" s="72">
        <f t="shared" si="68"/>
        <v>0</v>
      </c>
      <c r="N206" s="165"/>
      <c r="O206" s="145"/>
    </row>
    <row r="207" spans="1:16" ht="66" customHeight="1" x14ac:dyDescent="0.2">
      <c r="A207" s="187"/>
      <c r="B207" s="174"/>
      <c r="C207" s="187"/>
      <c r="D207" s="71" t="s">
        <v>6</v>
      </c>
      <c r="E207" s="72">
        <f t="shared" ref="E207:K207" si="69">E212+E217+E222+E227+E232+E237+E242+E247+E252+E257+E262+E267+E272+E277+E282+E287+E292+E297+E302+E307+E312+E317+E322+E327+E332+E337+E342+E347+E352+E357+E362+E367+E372+E377+E382</f>
        <v>0</v>
      </c>
      <c r="F207" s="72">
        <f t="shared" si="33"/>
        <v>3863.7700000000004</v>
      </c>
      <c r="G207" s="72">
        <f>G212+G217+G222+G227+G232+G237+G242+G247+G252+G257+G262+G267+G272+G277+G282+G287+G292+G297+G302+G307+G312+G317+G322+G327+G332+G337+G342+G347+G352+G357+G362+G367+G372+G377+G382+G387+G392</f>
        <v>3863.7700000000004</v>
      </c>
      <c r="H207" s="72">
        <f t="shared" si="69"/>
        <v>0</v>
      </c>
      <c r="I207" s="72">
        <f>I212+I217+I222+I227+I232+I237+I242+I247+I252+I257+I262+I267+I272+I277+I282+I287+I292+I297+I302+I307+I312+I317+I322+I327+I332+I337+I342+I347+I352+I357+I362+I367+I372+I377+I382</f>
        <v>0</v>
      </c>
      <c r="J207" s="72">
        <f t="shared" si="69"/>
        <v>0</v>
      </c>
      <c r="K207" s="72">
        <f t="shared" si="69"/>
        <v>0</v>
      </c>
      <c r="L207" s="72">
        <f>L212+L217+L222+L227+L232+L237+L242+L247+L252+L257+L262+L267+L272+L277+L282+L287+L292+L297+L302+L307+L312+L317+L322+L327+L332+L337+L342+L347+L352+L357+L362+L367+L372+L377+L382</f>
        <v>0</v>
      </c>
      <c r="M207" s="72">
        <f>M212+M217+M222+M227+M232+M237+M242+M247+M252+M257+M262+M267+M272+M277+M282+M287+M292+M297+M302+M307+M312+M317+M322+M327+M332+M337+M342+M347+M352+M357+M362+M367+M372+M377+M382</f>
        <v>0</v>
      </c>
      <c r="N207" s="165"/>
      <c r="O207" s="145"/>
    </row>
    <row r="208" spans="1:16" ht="79.5" customHeight="1" x14ac:dyDescent="0.2">
      <c r="A208" s="187"/>
      <c r="B208" s="174"/>
      <c r="C208" s="187"/>
      <c r="D208" s="71" t="s">
        <v>14</v>
      </c>
      <c r="E208" s="72">
        <f>E213+E218+E223+E228+E233+E238+E243+E248+E253+E258+E263+E268+E273+E278+E283+E288+E293+E298+E303+E308+E313+E318+E323+E328+E333+E338+E343+E348+E353+E358+E363+E368+E373+E378+E383</f>
        <v>0</v>
      </c>
      <c r="F208" s="72">
        <f t="shared" si="33"/>
        <v>575322.21299999999</v>
      </c>
      <c r="G208" s="72">
        <f>G213+G218+G223+G228+G233+G238+G243+G248+G253+G258+G263+G268+G273+G278+G283+G288+G293+G298+G303+G308+G313+G318+G323+G328+G333+G338+G343+G348+G353+G358+G363+G368+G373+G378+G383+G388+G393+G398+G403+G408+G413+G418</f>
        <v>169241.71300000002</v>
      </c>
      <c r="H208" s="72">
        <f>H213+H218+H223+H228+H233+H238+H243+H248+H253+H258+H263+H268+H273+H278+H283+H288+H293+H298+H303+H308+H313+H318+H323+H328+H333+H338+H343+H348+H353+H358+H363+H368+H373+H378+H383+H388+H393+H398+H403+H408+H413+H418+H423+H428+H433+H438+H443+H448+H453+H458+H463+H468+H473+H478+H483+H488+H493+H498+H503+H508+H513+H518+H523+H528+H533+H538+H543+H548+H553+H558+H563+H568+H573+H578+H583+H588+H593+H598+H603+H608+H613+H618+H623+H628+H633+H638+H643+H648</f>
        <v>96080.5</v>
      </c>
      <c r="I208" s="72">
        <f>I213+I218+I223+I228+I233+I238+I243+I248+I253+I258+I263+I268+I273+I278+I283+I288+I293+I298+I303+I308+I313+I318+I323+I328+I333+I338+I343+I348+I353+I358+I363+I368+I373+I378+I383+I388</f>
        <v>155000</v>
      </c>
      <c r="J208" s="72">
        <f t="shared" ref="H208:K209" si="70">J213+J218+J223+J228+J233+J238+J243+J248+J253+J258+J263+J268+J273+J278+J283+J288+J293+J298+J303+J308+J313+J318+J323+J328+J333+J338+J343+J348+J353+J358+J363+J368+J373+J378+J383+J388</f>
        <v>155000</v>
      </c>
      <c r="K208" s="72">
        <f t="shared" si="70"/>
        <v>0</v>
      </c>
      <c r="L208" s="72">
        <f>L213+L218+L223+L228+L233+L238+L243+L248+L253+L258+L263+L268+L273+L278+L283+L288+L293+L298+L303+L308+L313+L318+L323+L328+L333+L338+L343+L348+L353+L358+L363+L368+L373+L378+L383+L388</f>
        <v>0</v>
      </c>
      <c r="M208" s="72">
        <f>M213+M218+M223+M228+M233+M238+M243+M248+M253+M258+M263+M268+M273+M278+M283+M288+M293+M298+M303+M308+M313+M318+M323+M328+M333+M338+M343+M348+M353+M358+M363+M368+M373+M378+M383+M388</f>
        <v>0</v>
      </c>
      <c r="N208" s="165"/>
      <c r="O208" s="145"/>
      <c r="P208" s="24"/>
    </row>
    <row r="209" spans="1:23" ht="34.5" customHeight="1" x14ac:dyDescent="0.2">
      <c r="A209" s="188"/>
      <c r="B209" s="175"/>
      <c r="C209" s="188"/>
      <c r="D209" s="71" t="s">
        <v>20</v>
      </c>
      <c r="E209" s="72">
        <f>E214+E219+E224+E229+E234+E239+E244+E249+E254+E259+E264+E269+E274+E279+E284+E289+E294+E299+E304+E309+E314+E319+E324+E329+E334+E339+E344+E349+E354+E359+E364+E369+E374+E379+E384+E389</f>
        <v>0</v>
      </c>
      <c r="F209" s="72">
        <f t="shared" si="33"/>
        <v>0</v>
      </c>
      <c r="G209" s="72">
        <f>G214+G219+G224+G229+G234+G239+G244+G249+G254+G259+G264+G269+G274+G279+G284+G289+G294+G299+G304+G309+G314+G319+G324+G329+G334+G339+G344+G349+G354+G359+G364+G369+G374+G379+G384+G389+G394</f>
        <v>0</v>
      </c>
      <c r="H209" s="72">
        <f t="shared" si="70"/>
        <v>0</v>
      </c>
      <c r="I209" s="72">
        <f t="shared" si="70"/>
        <v>0</v>
      </c>
      <c r="J209" s="72">
        <f t="shared" si="70"/>
        <v>0</v>
      </c>
      <c r="K209" s="72">
        <f t="shared" si="70"/>
        <v>0</v>
      </c>
      <c r="L209" s="72">
        <f>L214+L219+L224+L229+L234+L239+L244+L249+L254+L259+L264+L269+L274+L279+L284+L289+L294+L299+L304+L309+L314+L319+L324+L329+L334+L339+L344+L349+L354+L359+L364+L369+L374+L379+L384+L389</f>
        <v>0</v>
      </c>
      <c r="M209" s="72">
        <f>M214+M219+M224+M229+M234+M239+M244+M249+M254+M259+M264+M269+M274+M279+M284+M289+M294+M299+M304+M309+M314+M319+M324+M329+M334+M339+M344+M349+M354+M359+M364+M369+M374+M379+M384+M389</f>
        <v>0</v>
      </c>
      <c r="N209" s="166"/>
      <c r="O209" s="146"/>
    </row>
    <row r="210" spans="1:23" ht="15" customHeight="1" x14ac:dyDescent="0.2">
      <c r="A210" s="160" t="s">
        <v>12</v>
      </c>
      <c r="B210" s="144" t="s">
        <v>34</v>
      </c>
      <c r="C210" s="167"/>
      <c r="D210" s="68" t="s">
        <v>2</v>
      </c>
      <c r="E210" s="11">
        <f>SUM(E211:E214)</f>
        <v>0</v>
      </c>
      <c r="F210" s="11">
        <f t="shared" ref="F210:F273" si="71">SUM(G210:K210)</f>
        <v>14724.810000000001</v>
      </c>
      <c r="G210" s="11">
        <f t="shared" ref="G210:M210" si="72">SUM(G211:G214)</f>
        <v>4724.8100000000004</v>
      </c>
      <c r="H210" s="11">
        <f t="shared" si="72"/>
        <v>0</v>
      </c>
      <c r="I210" s="11">
        <f t="shared" si="72"/>
        <v>5000</v>
      </c>
      <c r="J210" s="11">
        <f t="shared" si="72"/>
        <v>5000</v>
      </c>
      <c r="K210" s="11">
        <f t="shared" si="72"/>
        <v>0</v>
      </c>
      <c r="L210" s="11">
        <f t="shared" si="72"/>
        <v>0</v>
      </c>
      <c r="M210" s="11">
        <f t="shared" si="72"/>
        <v>0</v>
      </c>
      <c r="N210" s="163"/>
      <c r="O210" s="177"/>
    </row>
    <row r="211" spans="1:23" ht="45" x14ac:dyDescent="0.2">
      <c r="A211" s="161"/>
      <c r="B211" s="145"/>
      <c r="C211" s="168"/>
      <c r="D211" s="68" t="s">
        <v>1</v>
      </c>
      <c r="E211" s="11">
        <v>0</v>
      </c>
      <c r="F211" s="11">
        <f t="shared" si="71"/>
        <v>98.29</v>
      </c>
      <c r="G211" s="11">
        <v>98.29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63"/>
      <c r="O211" s="177"/>
    </row>
    <row r="212" spans="1:23" ht="45" x14ac:dyDescent="0.2">
      <c r="A212" s="161"/>
      <c r="B212" s="145"/>
      <c r="C212" s="168"/>
      <c r="D212" s="68" t="s">
        <v>6</v>
      </c>
      <c r="E212" s="11">
        <v>0</v>
      </c>
      <c r="F212" s="11">
        <f t="shared" si="71"/>
        <v>83.72</v>
      </c>
      <c r="G212" s="11">
        <v>83.72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63"/>
      <c r="O212" s="177"/>
    </row>
    <row r="213" spans="1:23" ht="45" x14ac:dyDescent="0.2">
      <c r="A213" s="161"/>
      <c r="B213" s="145"/>
      <c r="C213" s="168"/>
      <c r="D213" s="68" t="s">
        <v>14</v>
      </c>
      <c r="E213" s="11">
        <v>0</v>
      </c>
      <c r="F213" s="11">
        <f t="shared" si="71"/>
        <v>14542.8</v>
      </c>
      <c r="G213" s="11">
        <v>4542.8</v>
      </c>
      <c r="H213" s="11">
        <v>0</v>
      </c>
      <c r="I213" s="11">
        <v>5000</v>
      </c>
      <c r="J213" s="11">
        <v>5000</v>
      </c>
      <c r="K213" s="11">
        <v>0</v>
      </c>
      <c r="L213" s="11">
        <v>0</v>
      </c>
      <c r="M213" s="11">
        <v>0</v>
      </c>
      <c r="N213" s="163"/>
      <c r="O213" s="177"/>
    </row>
    <row r="214" spans="1:23" ht="30" x14ac:dyDescent="0.2">
      <c r="A214" s="162"/>
      <c r="B214" s="146"/>
      <c r="C214" s="169"/>
      <c r="D214" s="68" t="s">
        <v>20</v>
      </c>
      <c r="E214" s="11">
        <v>0</v>
      </c>
      <c r="F214" s="11">
        <f t="shared" si="71"/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63"/>
      <c r="O214" s="177"/>
    </row>
    <row r="215" spans="1:23" ht="15" x14ac:dyDescent="0.2">
      <c r="A215" s="160" t="s">
        <v>19</v>
      </c>
      <c r="B215" s="127" t="s">
        <v>35</v>
      </c>
      <c r="C215" s="167"/>
      <c r="D215" s="68" t="s">
        <v>2</v>
      </c>
      <c r="E215" s="11">
        <f>SUM(E216:E219)</f>
        <v>0</v>
      </c>
      <c r="F215" s="11">
        <f t="shared" si="71"/>
        <v>355060.44</v>
      </c>
      <c r="G215" s="11">
        <f t="shared" ref="G215:M215" si="73">SUM(G216:G219)</f>
        <v>410.47</v>
      </c>
      <c r="H215" s="11">
        <f t="shared" si="73"/>
        <v>54649.97</v>
      </c>
      <c r="I215" s="11">
        <f t="shared" si="73"/>
        <v>150000</v>
      </c>
      <c r="J215" s="11">
        <f t="shared" si="73"/>
        <v>150000</v>
      </c>
      <c r="K215" s="11">
        <f t="shared" si="73"/>
        <v>0</v>
      </c>
      <c r="L215" s="11">
        <f t="shared" si="73"/>
        <v>0</v>
      </c>
      <c r="M215" s="11">
        <f t="shared" si="73"/>
        <v>0</v>
      </c>
      <c r="N215" s="163"/>
      <c r="O215" s="177"/>
      <c r="P215" s="24"/>
    </row>
    <row r="216" spans="1:23" ht="45" x14ac:dyDescent="0.2">
      <c r="A216" s="161"/>
      <c r="B216" s="128"/>
      <c r="C216" s="168"/>
      <c r="D216" s="68" t="s">
        <v>1</v>
      </c>
      <c r="E216" s="11">
        <v>0</v>
      </c>
      <c r="F216" s="11">
        <f t="shared" si="71"/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63"/>
      <c r="O216" s="177"/>
      <c r="P216" s="67"/>
      <c r="Q216" s="24"/>
      <c r="R216" s="24"/>
      <c r="S216" s="24"/>
      <c r="T216" s="24"/>
    </row>
    <row r="217" spans="1:23" ht="45" x14ac:dyDescent="0.2">
      <c r="A217" s="161"/>
      <c r="B217" s="128"/>
      <c r="C217" s="168"/>
      <c r="D217" s="68" t="s">
        <v>6</v>
      </c>
      <c r="E217" s="11">
        <v>0</v>
      </c>
      <c r="F217" s="11">
        <f t="shared" si="71"/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63"/>
      <c r="O217" s="177"/>
      <c r="P217" s="67"/>
      <c r="Q217" s="24"/>
      <c r="R217" s="24"/>
      <c r="S217" s="24"/>
    </row>
    <row r="218" spans="1:23" ht="45" x14ac:dyDescent="0.2">
      <c r="A218" s="161"/>
      <c r="B218" s="128"/>
      <c r="C218" s="168"/>
      <c r="D218" s="68" t="s">
        <v>14</v>
      </c>
      <c r="E218" s="11">
        <v>0</v>
      </c>
      <c r="F218" s="11">
        <f t="shared" si="71"/>
        <v>355060.44</v>
      </c>
      <c r="G218" s="11">
        <v>410.47</v>
      </c>
      <c r="H218" s="11">
        <v>54649.97</v>
      </c>
      <c r="I218" s="11">
        <v>150000</v>
      </c>
      <c r="J218" s="11">
        <v>150000</v>
      </c>
      <c r="K218" s="11">
        <v>0</v>
      </c>
      <c r="L218" s="11">
        <v>0</v>
      </c>
      <c r="M218" s="11">
        <v>0</v>
      </c>
      <c r="N218" s="163"/>
      <c r="O218" s="177"/>
      <c r="P218" s="67"/>
      <c r="S218" s="24"/>
    </row>
    <row r="219" spans="1:23" ht="30" x14ac:dyDescent="0.2">
      <c r="A219" s="162"/>
      <c r="B219" s="129"/>
      <c r="C219" s="169"/>
      <c r="D219" s="68" t="s">
        <v>20</v>
      </c>
      <c r="E219" s="11">
        <v>0</v>
      </c>
      <c r="F219" s="11">
        <f t="shared" si="71"/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63"/>
      <c r="O219" s="177"/>
      <c r="P219" s="25"/>
      <c r="S219" s="24"/>
    </row>
    <row r="220" spans="1:23" ht="15" x14ac:dyDescent="0.2">
      <c r="A220" s="160" t="s">
        <v>22</v>
      </c>
      <c r="B220" s="125" t="s">
        <v>134</v>
      </c>
      <c r="C220" s="167"/>
      <c r="D220" s="68" t="s">
        <v>2</v>
      </c>
      <c r="E220" s="11">
        <f>SUM(E221:E224)</f>
        <v>0</v>
      </c>
      <c r="F220" s="11">
        <f t="shared" si="71"/>
        <v>4657.17</v>
      </c>
      <c r="G220" s="11">
        <f t="shared" ref="G220:M220" si="74">SUM(G221:G224)</f>
        <v>4657.17</v>
      </c>
      <c r="H220" s="11">
        <f t="shared" si="74"/>
        <v>0</v>
      </c>
      <c r="I220" s="11">
        <f t="shared" si="74"/>
        <v>0</v>
      </c>
      <c r="J220" s="11">
        <f t="shared" si="74"/>
        <v>0</v>
      </c>
      <c r="K220" s="11">
        <f t="shared" si="74"/>
        <v>0</v>
      </c>
      <c r="L220" s="11">
        <f t="shared" si="74"/>
        <v>0</v>
      </c>
      <c r="M220" s="11">
        <f t="shared" si="74"/>
        <v>0</v>
      </c>
      <c r="N220" s="163"/>
      <c r="O220" s="177"/>
    </row>
    <row r="221" spans="1:23" ht="45" x14ac:dyDescent="0.2">
      <c r="A221" s="161"/>
      <c r="B221" s="125"/>
      <c r="C221" s="168"/>
      <c r="D221" s="68" t="s">
        <v>1</v>
      </c>
      <c r="E221" s="11">
        <v>0</v>
      </c>
      <c r="F221" s="11">
        <f t="shared" si="71"/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63"/>
      <c r="O221" s="177"/>
      <c r="U221" s="24"/>
      <c r="W221" s="24"/>
    </row>
    <row r="222" spans="1:23" ht="45" x14ac:dyDescent="0.2">
      <c r="A222" s="161"/>
      <c r="B222" s="125"/>
      <c r="C222" s="168"/>
      <c r="D222" s="68" t="s">
        <v>6</v>
      </c>
      <c r="E222" s="11">
        <v>0</v>
      </c>
      <c r="F222" s="11">
        <f t="shared" si="71"/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63"/>
      <c r="O222" s="177"/>
      <c r="U222" s="24"/>
      <c r="V222" s="24"/>
    </row>
    <row r="223" spans="1:23" ht="45" x14ac:dyDescent="0.2">
      <c r="A223" s="161"/>
      <c r="B223" s="125"/>
      <c r="C223" s="168"/>
      <c r="D223" s="68" t="s">
        <v>14</v>
      </c>
      <c r="E223" s="11">
        <v>0</v>
      </c>
      <c r="F223" s="11">
        <f t="shared" si="71"/>
        <v>4657.17</v>
      </c>
      <c r="G223" s="10">
        <v>4657.17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63"/>
      <c r="O223" s="177"/>
    </row>
    <row r="224" spans="1:23" ht="30" x14ac:dyDescent="0.2">
      <c r="A224" s="162"/>
      <c r="B224" s="125"/>
      <c r="C224" s="169"/>
      <c r="D224" s="68" t="s">
        <v>20</v>
      </c>
      <c r="E224" s="11">
        <v>0</v>
      </c>
      <c r="F224" s="11">
        <f t="shared" si="71"/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63"/>
      <c r="O224" s="177"/>
    </row>
    <row r="225" spans="1:15" ht="15" customHeight="1" x14ac:dyDescent="0.2">
      <c r="A225" s="160" t="s">
        <v>101</v>
      </c>
      <c r="B225" s="127" t="s">
        <v>133</v>
      </c>
      <c r="C225" s="167"/>
      <c r="D225" s="68" t="s">
        <v>2</v>
      </c>
      <c r="E225" s="11">
        <f>SUM(E226:E229)</f>
        <v>0</v>
      </c>
      <c r="F225" s="11">
        <f t="shared" si="71"/>
        <v>1839.19</v>
      </c>
      <c r="G225" s="11">
        <f t="shared" ref="G225:M225" si="75">SUM(G226:G229)</f>
        <v>1839.19</v>
      </c>
      <c r="H225" s="11">
        <f t="shared" si="75"/>
        <v>0</v>
      </c>
      <c r="I225" s="11">
        <f t="shared" si="75"/>
        <v>0</v>
      </c>
      <c r="J225" s="11">
        <f t="shared" si="75"/>
        <v>0</v>
      </c>
      <c r="K225" s="11">
        <f t="shared" si="75"/>
        <v>0</v>
      </c>
      <c r="L225" s="11">
        <f t="shared" si="75"/>
        <v>0</v>
      </c>
      <c r="M225" s="11">
        <f t="shared" si="75"/>
        <v>0</v>
      </c>
      <c r="N225" s="163"/>
      <c r="O225" s="177"/>
    </row>
    <row r="226" spans="1:15" ht="45" x14ac:dyDescent="0.2">
      <c r="A226" s="161"/>
      <c r="B226" s="128"/>
      <c r="C226" s="168"/>
      <c r="D226" s="68" t="s">
        <v>1</v>
      </c>
      <c r="E226" s="11">
        <v>0</v>
      </c>
      <c r="F226" s="11">
        <f t="shared" si="71"/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63"/>
      <c r="O226" s="177"/>
    </row>
    <row r="227" spans="1:15" ht="45" x14ac:dyDescent="0.2">
      <c r="A227" s="161"/>
      <c r="B227" s="128"/>
      <c r="C227" s="168"/>
      <c r="D227" s="68" t="s">
        <v>6</v>
      </c>
      <c r="E227" s="11">
        <v>0</v>
      </c>
      <c r="F227" s="11">
        <f t="shared" si="71"/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63"/>
      <c r="O227" s="177"/>
    </row>
    <row r="228" spans="1:15" ht="45" x14ac:dyDescent="0.2">
      <c r="A228" s="161"/>
      <c r="B228" s="128"/>
      <c r="C228" s="168"/>
      <c r="D228" s="68" t="s">
        <v>14</v>
      </c>
      <c r="E228" s="11">
        <v>0</v>
      </c>
      <c r="F228" s="11">
        <f t="shared" si="71"/>
        <v>1839.19</v>
      </c>
      <c r="G228" s="10">
        <v>1839.19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63"/>
      <c r="O228" s="177"/>
    </row>
    <row r="229" spans="1:15" ht="30" x14ac:dyDescent="0.2">
      <c r="A229" s="162"/>
      <c r="B229" s="129"/>
      <c r="C229" s="169"/>
      <c r="D229" s="68" t="s">
        <v>20</v>
      </c>
      <c r="E229" s="11">
        <v>0</v>
      </c>
      <c r="F229" s="11">
        <f t="shared" si="71"/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63"/>
      <c r="O229" s="177"/>
    </row>
    <row r="230" spans="1:15" ht="15" x14ac:dyDescent="0.2">
      <c r="A230" s="160" t="s">
        <v>102</v>
      </c>
      <c r="B230" s="125" t="s">
        <v>70</v>
      </c>
      <c r="C230" s="167"/>
      <c r="D230" s="68" t="s">
        <v>2</v>
      </c>
      <c r="E230" s="11">
        <f>SUM(E231:E234)</f>
        <v>0</v>
      </c>
      <c r="F230" s="11">
        <f t="shared" si="71"/>
        <v>725.41</v>
      </c>
      <c r="G230" s="11">
        <f t="shared" ref="G230:M230" si="76">SUM(G231:G234)</f>
        <v>725.41</v>
      </c>
      <c r="H230" s="11">
        <f t="shared" si="76"/>
        <v>0</v>
      </c>
      <c r="I230" s="11">
        <f t="shared" si="76"/>
        <v>0</v>
      </c>
      <c r="J230" s="11">
        <f t="shared" si="76"/>
        <v>0</v>
      </c>
      <c r="K230" s="11">
        <f t="shared" si="76"/>
        <v>0</v>
      </c>
      <c r="L230" s="11">
        <f t="shared" si="76"/>
        <v>0</v>
      </c>
      <c r="M230" s="11">
        <f t="shared" si="76"/>
        <v>0</v>
      </c>
      <c r="N230" s="163"/>
      <c r="O230" s="177"/>
    </row>
    <row r="231" spans="1:15" ht="45" x14ac:dyDescent="0.2">
      <c r="A231" s="161"/>
      <c r="B231" s="125"/>
      <c r="C231" s="168"/>
      <c r="D231" s="68" t="s">
        <v>1</v>
      </c>
      <c r="E231" s="11">
        <v>0</v>
      </c>
      <c r="F231" s="11">
        <f t="shared" si="71"/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63"/>
      <c r="O231" s="177"/>
    </row>
    <row r="232" spans="1:15" ht="45" x14ac:dyDescent="0.2">
      <c r="A232" s="161"/>
      <c r="B232" s="125"/>
      <c r="C232" s="168"/>
      <c r="D232" s="68" t="s">
        <v>6</v>
      </c>
      <c r="E232" s="11">
        <v>0</v>
      </c>
      <c r="F232" s="11">
        <f t="shared" si="71"/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63"/>
      <c r="O232" s="177"/>
    </row>
    <row r="233" spans="1:15" ht="45" x14ac:dyDescent="0.2">
      <c r="A233" s="161"/>
      <c r="B233" s="125"/>
      <c r="C233" s="168"/>
      <c r="D233" s="68" t="s">
        <v>14</v>
      </c>
      <c r="E233" s="11">
        <v>0</v>
      </c>
      <c r="F233" s="11">
        <f t="shared" si="71"/>
        <v>725.41</v>
      </c>
      <c r="G233" s="10">
        <v>725.41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63"/>
      <c r="O233" s="177"/>
    </row>
    <row r="234" spans="1:15" ht="30" x14ac:dyDescent="0.2">
      <c r="A234" s="162"/>
      <c r="B234" s="125"/>
      <c r="C234" s="169"/>
      <c r="D234" s="68" t="s">
        <v>20</v>
      </c>
      <c r="E234" s="11">
        <v>0</v>
      </c>
      <c r="F234" s="11">
        <f t="shared" si="71"/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63"/>
      <c r="O234" s="177"/>
    </row>
    <row r="235" spans="1:15" ht="15" x14ac:dyDescent="0.2">
      <c r="A235" s="160" t="s">
        <v>103</v>
      </c>
      <c r="B235" s="125" t="s">
        <v>71</v>
      </c>
      <c r="C235" s="167"/>
      <c r="D235" s="68" t="s">
        <v>2</v>
      </c>
      <c r="E235" s="11">
        <f>SUM(E236:E239)</f>
        <v>0</v>
      </c>
      <c r="F235" s="11">
        <f t="shared" si="71"/>
        <v>665.4</v>
      </c>
      <c r="G235" s="11">
        <f t="shared" ref="G235:M235" si="77">SUM(G236:G239)</f>
        <v>665.4</v>
      </c>
      <c r="H235" s="11">
        <f t="shared" si="77"/>
        <v>0</v>
      </c>
      <c r="I235" s="11">
        <f t="shared" si="77"/>
        <v>0</v>
      </c>
      <c r="J235" s="11">
        <f t="shared" si="77"/>
        <v>0</v>
      </c>
      <c r="K235" s="11">
        <f t="shared" si="77"/>
        <v>0</v>
      </c>
      <c r="L235" s="11">
        <f t="shared" si="77"/>
        <v>0</v>
      </c>
      <c r="M235" s="11">
        <f t="shared" si="77"/>
        <v>0</v>
      </c>
      <c r="N235" s="163"/>
      <c r="O235" s="177"/>
    </row>
    <row r="236" spans="1:15" ht="45" x14ac:dyDescent="0.2">
      <c r="A236" s="161"/>
      <c r="B236" s="125"/>
      <c r="C236" s="168"/>
      <c r="D236" s="68" t="s">
        <v>1</v>
      </c>
      <c r="E236" s="11">
        <v>0</v>
      </c>
      <c r="F236" s="11">
        <f t="shared" si="71"/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63"/>
      <c r="O236" s="177"/>
    </row>
    <row r="237" spans="1:15" ht="45" x14ac:dyDescent="0.2">
      <c r="A237" s="161"/>
      <c r="B237" s="125"/>
      <c r="C237" s="168"/>
      <c r="D237" s="68" t="s">
        <v>6</v>
      </c>
      <c r="E237" s="11">
        <v>0</v>
      </c>
      <c r="F237" s="11">
        <f t="shared" si="71"/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63"/>
      <c r="O237" s="177"/>
    </row>
    <row r="238" spans="1:15" ht="45" x14ac:dyDescent="0.2">
      <c r="A238" s="161"/>
      <c r="B238" s="125"/>
      <c r="C238" s="168"/>
      <c r="D238" s="68" t="s">
        <v>14</v>
      </c>
      <c r="E238" s="11">
        <v>0</v>
      </c>
      <c r="F238" s="11">
        <f t="shared" si="71"/>
        <v>665.4</v>
      </c>
      <c r="G238" s="10">
        <v>665.4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63"/>
      <c r="O238" s="177"/>
    </row>
    <row r="239" spans="1:15" ht="30" x14ac:dyDescent="0.2">
      <c r="A239" s="162"/>
      <c r="B239" s="125"/>
      <c r="C239" s="169"/>
      <c r="D239" s="68" t="s">
        <v>20</v>
      </c>
      <c r="E239" s="11">
        <v>0</v>
      </c>
      <c r="F239" s="11">
        <f t="shared" si="71"/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63"/>
      <c r="O239" s="177"/>
    </row>
    <row r="240" spans="1:15" ht="15" customHeight="1" x14ac:dyDescent="0.2">
      <c r="A240" s="160" t="s">
        <v>104</v>
      </c>
      <c r="B240" s="127" t="s">
        <v>72</v>
      </c>
      <c r="C240" s="167"/>
      <c r="D240" s="68" t="s">
        <v>2</v>
      </c>
      <c r="E240" s="11">
        <f>SUM(E241:E244)</f>
        <v>0</v>
      </c>
      <c r="F240" s="11">
        <f t="shared" si="71"/>
        <v>6370.41</v>
      </c>
      <c r="G240" s="11">
        <f t="shared" ref="G240:M240" si="78">SUM(G241:G244)</f>
        <v>6370.41</v>
      </c>
      <c r="H240" s="11">
        <f t="shared" si="78"/>
        <v>0</v>
      </c>
      <c r="I240" s="11">
        <f t="shared" si="78"/>
        <v>0</v>
      </c>
      <c r="J240" s="11">
        <f t="shared" si="78"/>
        <v>0</v>
      </c>
      <c r="K240" s="11">
        <f t="shared" si="78"/>
        <v>0</v>
      </c>
      <c r="L240" s="11">
        <f t="shared" si="78"/>
        <v>0</v>
      </c>
      <c r="M240" s="11">
        <f t="shared" si="78"/>
        <v>0</v>
      </c>
      <c r="N240" s="163"/>
      <c r="O240" s="177"/>
    </row>
    <row r="241" spans="1:15" ht="45" x14ac:dyDescent="0.2">
      <c r="A241" s="161"/>
      <c r="B241" s="128"/>
      <c r="C241" s="168"/>
      <c r="D241" s="68" t="s">
        <v>1</v>
      </c>
      <c r="E241" s="11">
        <v>0</v>
      </c>
      <c r="F241" s="11">
        <f t="shared" si="71"/>
        <v>582.70000000000005</v>
      </c>
      <c r="G241" s="10">
        <v>582.70000000000005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63"/>
      <c r="O241" s="177"/>
    </row>
    <row r="242" spans="1:15" ht="45" x14ac:dyDescent="0.2">
      <c r="A242" s="161"/>
      <c r="B242" s="128"/>
      <c r="C242" s="168"/>
      <c r="D242" s="68" t="s">
        <v>6</v>
      </c>
      <c r="E242" s="11">
        <v>0</v>
      </c>
      <c r="F242" s="11">
        <f t="shared" si="71"/>
        <v>496.38</v>
      </c>
      <c r="G242" s="10">
        <v>496.38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63"/>
      <c r="O242" s="177"/>
    </row>
    <row r="243" spans="1:15" ht="45" x14ac:dyDescent="0.2">
      <c r="A243" s="161"/>
      <c r="B243" s="128"/>
      <c r="C243" s="168"/>
      <c r="D243" s="68" t="s">
        <v>14</v>
      </c>
      <c r="E243" s="11">
        <v>0</v>
      </c>
      <c r="F243" s="11">
        <f t="shared" si="71"/>
        <v>5291.33</v>
      </c>
      <c r="G243" s="10">
        <v>5291.33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63"/>
      <c r="O243" s="177"/>
    </row>
    <row r="244" spans="1:15" ht="30" x14ac:dyDescent="0.2">
      <c r="A244" s="162"/>
      <c r="B244" s="129"/>
      <c r="C244" s="169"/>
      <c r="D244" s="68" t="s">
        <v>20</v>
      </c>
      <c r="E244" s="11">
        <v>0</v>
      </c>
      <c r="F244" s="11">
        <f t="shared" si="71"/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63"/>
      <c r="O244" s="177"/>
    </row>
    <row r="245" spans="1:15" ht="13.5" customHeight="1" x14ac:dyDescent="0.2">
      <c r="A245" s="160" t="s">
        <v>105</v>
      </c>
      <c r="B245" s="125" t="s">
        <v>73</v>
      </c>
      <c r="C245" s="167"/>
      <c r="D245" s="68" t="s">
        <v>2</v>
      </c>
      <c r="E245" s="11">
        <f>SUM(E246:E249)</f>
        <v>0</v>
      </c>
      <c r="F245" s="11">
        <f t="shared" si="71"/>
        <v>848.52</v>
      </c>
      <c r="G245" s="11">
        <f t="shared" ref="G245:M245" si="79">SUM(G246:G249)</f>
        <v>848.52</v>
      </c>
      <c r="H245" s="11">
        <f t="shared" si="79"/>
        <v>0</v>
      </c>
      <c r="I245" s="11">
        <f t="shared" si="79"/>
        <v>0</v>
      </c>
      <c r="J245" s="11">
        <f t="shared" si="79"/>
        <v>0</v>
      </c>
      <c r="K245" s="11">
        <f t="shared" si="79"/>
        <v>0</v>
      </c>
      <c r="L245" s="11">
        <f t="shared" si="79"/>
        <v>0</v>
      </c>
      <c r="M245" s="11">
        <f t="shared" si="79"/>
        <v>0</v>
      </c>
      <c r="N245" s="163"/>
      <c r="O245" s="177"/>
    </row>
    <row r="246" spans="1:15" ht="45" x14ac:dyDescent="0.2">
      <c r="A246" s="161"/>
      <c r="B246" s="125"/>
      <c r="C246" s="168"/>
      <c r="D246" s="68" t="s">
        <v>1</v>
      </c>
      <c r="E246" s="11">
        <v>0</v>
      </c>
      <c r="F246" s="11">
        <f t="shared" si="71"/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63"/>
      <c r="O246" s="177"/>
    </row>
    <row r="247" spans="1:15" ht="58.5" customHeight="1" x14ac:dyDescent="0.2">
      <c r="A247" s="161"/>
      <c r="B247" s="125"/>
      <c r="C247" s="168"/>
      <c r="D247" s="68" t="s">
        <v>6</v>
      </c>
      <c r="E247" s="11">
        <v>0</v>
      </c>
      <c r="F247" s="11">
        <f t="shared" si="71"/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63"/>
      <c r="O247" s="177"/>
    </row>
    <row r="248" spans="1:15" ht="77.25" customHeight="1" x14ac:dyDescent="0.2">
      <c r="A248" s="161"/>
      <c r="B248" s="125"/>
      <c r="C248" s="168"/>
      <c r="D248" s="68" t="s">
        <v>14</v>
      </c>
      <c r="E248" s="11">
        <v>0</v>
      </c>
      <c r="F248" s="11">
        <f t="shared" si="71"/>
        <v>848.52</v>
      </c>
      <c r="G248" s="10">
        <v>848.52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63"/>
      <c r="O248" s="177"/>
    </row>
    <row r="249" spans="1:15" ht="30" x14ac:dyDescent="0.2">
      <c r="A249" s="162"/>
      <c r="B249" s="125"/>
      <c r="C249" s="169"/>
      <c r="D249" s="68" t="s">
        <v>20</v>
      </c>
      <c r="E249" s="11">
        <v>0</v>
      </c>
      <c r="F249" s="11">
        <f t="shared" si="71"/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63"/>
      <c r="O249" s="177"/>
    </row>
    <row r="250" spans="1:15" ht="12.75" customHeight="1" x14ac:dyDescent="0.2">
      <c r="A250" s="160" t="s">
        <v>106</v>
      </c>
      <c r="B250" s="125" t="s">
        <v>74</v>
      </c>
      <c r="C250" s="167"/>
      <c r="D250" s="68" t="s">
        <v>2</v>
      </c>
      <c r="E250" s="11">
        <f>SUM(E251:E254)</f>
        <v>0</v>
      </c>
      <c r="F250" s="11">
        <f t="shared" si="71"/>
        <v>3682.41</v>
      </c>
      <c r="G250" s="11">
        <f t="shared" ref="G250:M250" si="80">SUM(G251:G254)</f>
        <v>3682.41</v>
      </c>
      <c r="H250" s="11">
        <f t="shared" si="80"/>
        <v>0</v>
      </c>
      <c r="I250" s="11">
        <f t="shared" si="80"/>
        <v>0</v>
      </c>
      <c r="J250" s="11">
        <f t="shared" si="80"/>
        <v>0</v>
      </c>
      <c r="K250" s="11">
        <f t="shared" si="80"/>
        <v>0</v>
      </c>
      <c r="L250" s="11">
        <f t="shared" si="80"/>
        <v>0</v>
      </c>
      <c r="M250" s="11">
        <f t="shared" si="80"/>
        <v>0</v>
      </c>
      <c r="N250" s="163"/>
      <c r="O250" s="177"/>
    </row>
    <row r="251" spans="1:15" ht="45" x14ac:dyDescent="0.2">
      <c r="A251" s="161"/>
      <c r="B251" s="125"/>
      <c r="C251" s="168"/>
      <c r="D251" s="68" t="s">
        <v>1</v>
      </c>
      <c r="E251" s="11">
        <v>0</v>
      </c>
      <c r="F251" s="11">
        <f t="shared" si="71"/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63"/>
      <c r="O251" s="177"/>
    </row>
    <row r="252" spans="1:15" ht="66" customHeight="1" x14ac:dyDescent="0.2">
      <c r="A252" s="161"/>
      <c r="B252" s="125"/>
      <c r="C252" s="168"/>
      <c r="D252" s="68" t="s">
        <v>6</v>
      </c>
      <c r="E252" s="11">
        <v>0</v>
      </c>
      <c r="F252" s="11">
        <f t="shared" si="71"/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63"/>
      <c r="O252" s="177"/>
    </row>
    <row r="253" spans="1:15" ht="45" x14ac:dyDescent="0.2">
      <c r="A253" s="161"/>
      <c r="B253" s="125"/>
      <c r="C253" s="168"/>
      <c r="D253" s="68" t="s">
        <v>14</v>
      </c>
      <c r="E253" s="11">
        <v>0</v>
      </c>
      <c r="F253" s="11">
        <f t="shared" si="71"/>
        <v>3682.41</v>
      </c>
      <c r="G253" s="10">
        <v>3682.41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63"/>
      <c r="O253" s="177"/>
    </row>
    <row r="254" spans="1:15" ht="30" x14ac:dyDescent="0.2">
      <c r="A254" s="162"/>
      <c r="B254" s="125"/>
      <c r="C254" s="169"/>
      <c r="D254" s="68" t="s">
        <v>20</v>
      </c>
      <c r="E254" s="11">
        <v>0</v>
      </c>
      <c r="F254" s="11">
        <f t="shared" si="71"/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63"/>
      <c r="O254" s="177"/>
    </row>
    <row r="255" spans="1:15" ht="12.75" customHeight="1" x14ac:dyDescent="0.2">
      <c r="A255" s="160" t="s">
        <v>107</v>
      </c>
      <c r="B255" s="125" t="s">
        <v>75</v>
      </c>
      <c r="C255" s="167"/>
      <c r="D255" s="5" t="s">
        <v>2</v>
      </c>
      <c r="E255" s="11">
        <f>SUM(E256:E259)</f>
        <v>0</v>
      </c>
      <c r="F255" s="11">
        <f t="shared" si="71"/>
        <v>3712.46</v>
      </c>
      <c r="G255" s="11">
        <f t="shared" ref="G255:M255" si="81">SUM(G256:G259)</f>
        <v>3712.46</v>
      </c>
      <c r="H255" s="11">
        <f t="shared" si="81"/>
        <v>0</v>
      </c>
      <c r="I255" s="11">
        <f t="shared" si="81"/>
        <v>0</v>
      </c>
      <c r="J255" s="11">
        <f t="shared" si="81"/>
        <v>0</v>
      </c>
      <c r="K255" s="11">
        <f t="shared" si="81"/>
        <v>0</v>
      </c>
      <c r="L255" s="11">
        <f t="shared" si="81"/>
        <v>0</v>
      </c>
      <c r="M255" s="11">
        <f t="shared" si="81"/>
        <v>0</v>
      </c>
      <c r="N255" s="163"/>
      <c r="O255" s="177"/>
    </row>
    <row r="256" spans="1:15" ht="40.5" x14ac:dyDescent="0.2">
      <c r="A256" s="161"/>
      <c r="B256" s="125"/>
      <c r="C256" s="168"/>
      <c r="D256" s="5" t="s">
        <v>1</v>
      </c>
      <c r="E256" s="11">
        <v>0</v>
      </c>
      <c r="F256" s="11">
        <f t="shared" si="71"/>
        <v>132.4</v>
      </c>
      <c r="G256" s="10">
        <v>132.4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63"/>
      <c r="O256" s="177"/>
    </row>
    <row r="257" spans="1:15" ht="56.25" customHeight="1" x14ac:dyDescent="0.2">
      <c r="A257" s="161"/>
      <c r="B257" s="125"/>
      <c r="C257" s="168"/>
      <c r="D257" s="5" t="s">
        <v>6</v>
      </c>
      <c r="E257" s="11">
        <v>0</v>
      </c>
      <c r="F257" s="11">
        <f t="shared" si="71"/>
        <v>112.78</v>
      </c>
      <c r="G257" s="10">
        <v>112.78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63"/>
      <c r="O257" s="177"/>
    </row>
    <row r="258" spans="1:15" ht="40.5" x14ac:dyDescent="0.2">
      <c r="A258" s="161"/>
      <c r="B258" s="125"/>
      <c r="C258" s="168"/>
      <c r="D258" s="5" t="s">
        <v>14</v>
      </c>
      <c r="E258" s="11">
        <v>0</v>
      </c>
      <c r="F258" s="11">
        <f t="shared" si="71"/>
        <v>3467.28</v>
      </c>
      <c r="G258" s="10">
        <v>3467.28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63"/>
      <c r="O258" s="177"/>
    </row>
    <row r="259" spans="1:15" ht="27" x14ac:dyDescent="0.2">
      <c r="A259" s="162"/>
      <c r="B259" s="125"/>
      <c r="C259" s="169"/>
      <c r="D259" s="5" t="s">
        <v>20</v>
      </c>
      <c r="E259" s="11">
        <v>0</v>
      </c>
      <c r="F259" s="11">
        <f t="shared" si="71"/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63"/>
      <c r="O259" s="177"/>
    </row>
    <row r="260" spans="1:15" ht="15" x14ac:dyDescent="0.2">
      <c r="A260" s="160" t="s">
        <v>108</v>
      </c>
      <c r="B260" s="125" t="s">
        <v>76</v>
      </c>
      <c r="C260" s="167"/>
      <c r="D260" s="68" t="s">
        <v>2</v>
      </c>
      <c r="E260" s="11">
        <f>SUM(E261:E264)</f>
        <v>0</v>
      </c>
      <c r="F260" s="11">
        <f t="shared" si="71"/>
        <v>1968.36</v>
      </c>
      <c r="G260" s="11">
        <f t="shared" ref="G260:M260" si="82">SUM(G261:G264)</f>
        <v>1968.36</v>
      </c>
      <c r="H260" s="11">
        <f t="shared" si="82"/>
        <v>0</v>
      </c>
      <c r="I260" s="11">
        <f t="shared" si="82"/>
        <v>0</v>
      </c>
      <c r="J260" s="11">
        <f t="shared" si="82"/>
        <v>0</v>
      </c>
      <c r="K260" s="11">
        <f t="shared" si="82"/>
        <v>0</v>
      </c>
      <c r="L260" s="11">
        <f t="shared" si="82"/>
        <v>0</v>
      </c>
      <c r="M260" s="11">
        <f t="shared" si="82"/>
        <v>0</v>
      </c>
      <c r="N260" s="163"/>
      <c r="O260" s="177"/>
    </row>
    <row r="261" spans="1:15" ht="45" x14ac:dyDescent="0.2">
      <c r="A261" s="161"/>
      <c r="B261" s="125"/>
      <c r="C261" s="168"/>
      <c r="D261" s="68" t="s">
        <v>1</v>
      </c>
      <c r="E261" s="11">
        <v>0</v>
      </c>
      <c r="F261" s="11">
        <f t="shared" si="71"/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63"/>
      <c r="O261" s="177"/>
    </row>
    <row r="262" spans="1:15" ht="45" x14ac:dyDescent="0.2">
      <c r="A262" s="161"/>
      <c r="B262" s="125"/>
      <c r="C262" s="168"/>
      <c r="D262" s="68" t="s">
        <v>6</v>
      </c>
      <c r="E262" s="11">
        <v>0</v>
      </c>
      <c r="F262" s="11">
        <f t="shared" si="71"/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63"/>
      <c r="O262" s="177"/>
    </row>
    <row r="263" spans="1:15" ht="45" x14ac:dyDescent="0.2">
      <c r="A263" s="161"/>
      <c r="B263" s="125"/>
      <c r="C263" s="168"/>
      <c r="D263" s="68" t="s">
        <v>14</v>
      </c>
      <c r="E263" s="11">
        <v>0</v>
      </c>
      <c r="F263" s="11">
        <f t="shared" si="71"/>
        <v>1968.36</v>
      </c>
      <c r="G263" s="10">
        <v>1968.36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63"/>
      <c r="O263" s="177"/>
    </row>
    <row r="264" spans="1:15" ht="30" x14ac:dyDescent="0.2">
      <c r="A264" s="162"/>
      <c r="B264" s="125"/>
      <c r="C264" s="169"/>
      <c r="D264" s="68" t="s">
        <v>20</v>
      </c>
      <c r="E264" s="11">
        <v>0</v>
      </c>
      <c r="F264" s="11">
        <f t="shared" si="71"/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63"/>
      <c r="O264" s="177"/>
    </row>
    <row r="265" spans="1:15" ht="15" x14ac:dyDescent="0.2">
      <c r="A265" s="160" t="s">
        <v>109</v>
      </c>
      <c r="B265" s="125" t="s">
        <v>77</v>
      </c>
      <c r="C265" s="167"/>
      <c r="D265" s="68" t="s">
        <v>2</v>
      </c>
      <c r="E265" s="11">
        <f>SUM(E266:E269)</f>
        <v>0</v>
      </c>
      <c r="F265" s="11">
        <f t="shared" si="71"/>
        <v>0</v>
      </c>
      <c r="G265" s="11">
        <f t="shared" ref="G265:M265" si="83">SUM(G266:G269)</f>
        <v>0</v>
      </c>
      <c r="H265" s="11">
        <f t="shared" si="83"/>
        <v>0</v>
      </c>
      <c r="I265" s="11">
        <f t="shared" si="83"/>
        <v>0</v>
      </c>
      <c r="J265" s="11">
        <f t="shared" si="83"/>
        <v>0</v>
      </c>
      <c r="K265" s="11">
        <f t="shared" si="83"/>
        <v>0</v>
      </c>
      <c r="L265" s="11">
        <f t="shared" si="83"/>
        <v>0</v>
      </c>
      <c r="M265" s="11">
        <f t="shared" si="83"/>
        <v>0</v>
      </c>
      <c r="N265" s="163"/>
      <c r="O265" s="177"/>
    </row>
    <row r="266" spans="1:15" ht="45" x14ac:dyDescent="0.2">
      <c r="A266" s="161"/>
      <c r="B266" s="125"/>
      <c r="C266" s="168"/>
      <c r="D266" s="68" t="s">
        <v>1</v>
      </c>
      <c r="E266" s="11">
        <v>0</v>
      </c>
      <c r="F266" s="11">
        <f t="shared" si="71"/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63"/>
      <c r="O266" s="177"/>
    </row>
    <row r="267" spans="1:15" ht="45" x14ac:dyDescent="0.2">
      <c r="A267" s="161"/>
      <c r="B267" s="125"/>
      <c r="C267" s="168"/>
      <c r="D267" s="68" t="s">
        <v>6</v>
      </c>
      <c r="E267" s="11">
        <v>0</v>
      </c>
      <c r="F267" s="11">
        <f t="shared" si="71"/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63"/>
      <c r="O267" s="177"/>
    </row>
    <row r="268" spans="1:15" ht="45" x14ac:dyDescent="0.2">
      <c r="A268" s="161"/>
      <c r="B268" s="125"/>
      <c r="C268" s="168"/>
      <c r="D268" s="68" t="s">
        <v>14</v>
      </c>
      <c r="E268" s="11">
        <v>0</v>
      </c>
      <c r="F268" s="11">
        <f t="shared" si="71"/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63"/>
      <c r="O268" s="177"/>
    </row>
    <row r="269" spans="1:15" ht="30" x14ac:dyDescent="0.2">
      <c r="A269" s="162"/>
      <c r="B269" s="125"/>
      <c r="C269" s="169"/>
      <c r="D269" s="68" t="s">
        <v>20</v>
      </c>
      <c r="E269" s="11">
        <v>0</v>
      </c>
      <c r="F269" s="11">
        <f t="shared" si="71"/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63"/>
      <c r="O269" s="177"/>
    </row>
    <row r="270" spans="1:15" ht="15" x14ac:dyDescent="0.2">
      <c r="A270" s="160" t="s">
        <v>110</v>
      </c>
      <c r="B270" s="125" t="s">
        <v>78</v>
      </c>
      <c r="C270" s="167"/>
      <c r="D270" s="68" t="s">
        <v>2</v>
      </c>
      <c r="E270" s="11">
        <f>SUM(E271:E274)</f>
        <v>0</v>
      </c>
      <c r="F270" s="11">
        <f t="shared" si="71"/>
        <v>5515.43</v>
      </c>
      <c r="G270" s="11">
        <f t="shared" ref="G270:M270" si="84">SUM(G271:G274)</f>
        <v>5515.43</v>
      </c>
      <c r="H270" s="11">
        <f t="shared" si="84"/>
        <v>0</v>
      </c>
      <c r="I270" s="11">
        <f t="shared" si="84"/>
        <v>0</v>
      </c>
      <c r="J270" s="11">
        <f t="shared" si="84"/>
        <v>0</v>
      </c>
      <c r="K270" s="11">
        <f t="shared" si="84"/>
        <v>0</v>
      </c>
      <c r="L270" s="11">
        <f t="shared" si="84"/>
        <v>0</v>
      </c>
      <c r="M270" s="11">
        <f t="shared" si="84"/>
        <v>0</v>
      </c>
      <c r="N270" s="163"/>
      <c r="O270" s="177"/>
    </row>
    <row r="271" spans="1:15" ht="45" x14ac:dyDescent="0.2">
      <c r="A271" s="161"/>
      <c r="B271" s="125"/>
      <c r="C271" s="168"/>
      <c r="D271" s="68" t="s">
        <v>1</v>
      </c>
      <c r="E271" s="11">
        <v>0</v>
      </c>
      <c r="F271" s="11">
        <f t="shared" si="71"/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63"/>
      <c r="O271" s="177"/>
    </row>
    <row r="272" spans="1:15" ht="45" x14ac:dyDescent="0.2">
      <c r="A272" s="161"/>
      <c r="B272" s="125"/>
      <c r="C272" s="168"/>
      <c r="D272" s="68" t="s">
        <v>6</v>
      </c>
      <c r="E272" s="11">
        <v>0</v>
      </c>
      <c r="F272" s="11">
        <f t="shared" si="71"/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63"/>
      <c r="O272" s="177"/>
    </row>
    <row r="273" spans="1:15" ht="45" x14ac:dyDescent="0.2">
      <c r="A273" s="161"/>
      <c r="B273" s="125"/>
      <c r="C273" s="168"/>
      <c r="D273" s="68" t="s">
        <v>14</v>
      </c>
      <c r="E273" s="11">
        <v>0</v>
      </c>
      <c r="F273" s="11">
        <f t="shared" si="71"/>
        <v>5515.43</v>
      </c>
      <c r="G273" s="10">
        <v>5515.43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63"/>
      <c r="O273" s="177"/>
    </row>
    <row r="274" spans="1:15" ht="30" x14ac:dyDescent="0.2">
      <c r="A274" s="162"/>
      <c r="B274" s="125"/>
      <c r="C274" s="169"/>
      <c r="D274" s="68" t="s">
        <v>20</v>
      </c>
      <c r="E274" s="11">
        <v>0</v>
      </c>
      <c r="F274" s="11">
        <f t="shared" ref="F274:F282" si="85">SUM(G274:K274)</f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63"/>
      <c r="O274" s="177"/>
    </row>
    <row r="275" spans="1:15" ht="15" customHeight="1" x14ac:dyDescent="0.2">
      <c r="A275" s="160" t="s">
        <v>111</v>
      </c>
      <c r="B275" s="127" t="s">
        <v>79</v>
      </c>
      <c r="C275" s="167"/>
      <c r="D275" s="68" t="s">
        <v>2</v>
      </c>
      <c r="E275" s="11">
        <f>SUM(E276:E279)</f>
        <v>0</v>
      </c>
      <c r="F275" s="11">
        <f t="shared" si="85"/>
        <v>4270.24</v>
      </c>
      <c r="G275" s="11">
        <f t="shared" ref="G275:M275" si="86">SUM(G276:G279)</f>
        <v>4270.24</v>
      </c>
      <c r="H275" s="11">
        <f t="shared" si="86"/>
        <v>0</v>
      </c>
      <c r="I275" s="11">
        <f t="shared" si="86"/>
        <v>0</v>
      </c>
      <c r="J275" s="11">
        <f t="shared" si="86"/>
        <v>0</v>
      </c>
      <c r="K275" s="11">
        <f t="shared" si="86"/>
        <v>0</v>
      </c>
      <c r="L275" s="11">
        <f t="shared" si="86"/>
        <v>0</v>
      </c>
      <c r="M275" s="11">
        <f t="shared" si="86"/>
        <v>0</v>
      </c>
      <c r="N275" s="163"/>
      <c r="O275" s="177"/>
    </row>
    <row r="276" spans="1:15" ht="45" x14ac:dyDescent="0.2">
      <c r="A276" s="161"/>
      <c r="B276" s="128"/>
      <c r="C276" s="168"/>
      <c r="D276" s="68" t="s">
        <v>1</v>
      </c>
      <c r="E276" s="11">
        <v>0</v>
      </c>
      <c r="F276" s="11">
        <f t="shared" si="85"/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63"/>
      <c r="O276" s="177"/>
    </row>
    <row r="277" spans="1:15" ht="45" x14ac:dyDescent="0.2">
      <c r="A277" s="161"/>
      <c r="B277" s="128"/>
      <c r="C277" s="168"/>
      <c r="D277" s="68" t="s">
        <v>6</v>
      </c>
      <c r="E277" s="11">
        <v>0</v>
      </c>
      <c r="F277" s="11">
        <f t="shared" si="85"/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63"/>
      <c r="O277" s="177"/>
    </row>
    <row r="278" spans="1:15" ht="45" x14ac:dyDescent="0.2">
      <c r="A278" s="161"/>
      <c r="B278" s="128"/>
      <c r="C278" s="168"/>
      <c r="D278" s="68" t="s">
        <v>14</v>
      </c>
      <c r="E278" s="11">
        <v>0</v>
      </c>
      <c r="F278" s="11">
        <f t="shared" si="85"/>
        <v>4270.24</v>
      </c>
      <c r="G278" s="10">
        <v>4270.24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63"/>
      <c r="O278" s="177"/>
    </row>
    <row r="279" spans="1:15" ht="30" x14ac:dyDescent="0.2">
      <c r="A279" s="162"/>
      <c r="B279" s="129"/>
      <c r="C279" s="169"/>
      <c r="D279" s="68" t="s">
        <v>20</v>
      </c>
      <c r="E279" s="11">
        <v>0</v>
      </c>
      <c r="F279" s="11">
        <f t="shared" si="85"/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63"/>
      <c r="O279" s="177"/>
    </row>
    <row r="280" spans="1:15" ht="15" x14ac:dyDescent="0.2">
      <c r="A280" s="160" t="s">
        <v>112</v>
      </c>
      <c r="B280" s="125" t="s">
        <v>80</v>
      </c>
      <c r="C280" s="167"/>
      <c r="D280" s="68" t="s">
        <v>2</v>
      </c>
      <c r="E280" s="11">
        <f>SUM(E281:E284)</f>
        <v>0</v>
      </c>
      <c r="F280" s="11">
        <f t="shared" si="85"/>
        <v>2170.39</v>
      </c>
      <c r="G280" s="11">
        <f t="shared" ref="G280:M280" si="87">SUM(G281:G284)</f>
        <v>2170.39</v>
      </c>
      <c r="H280" s="11">
        <f t="shared" si="87"/>
        <v>0</v>
      </c>
      <c r="I280" s="11">
        <f t="shared" si="87"/>
        <v>0</v>
      </c>
      <c r="J280" s="11">
        <f t="shared" si="87"/>
        <v>0</v>
      </c>
      <c r="K280" s="11">
        <f t="shared" si="87"/>
        <v>0</v>
      </c>
      <c r="L280" s="11">
        <f t="shared" si="87"/>
        <v>0</v>
      </c>
      <c r="M280" s="11">
        <f t="shared" si="87"/>
        <v>0</v>
      </c>
      <c r="N280" s="163"/>
      <c r="O280" s="177"/>
    </row>
    <row r="281" spans="1:15" ht="45" x14ac:dyDescent="0.2">
      <c r="A281" s="161"/>
      <c r="B281" s="125"/>
      <c r="C281" s="168"/>
      <c r="D281" s="68" t="s">
        <v>1</v>
      </c>
      <c r="E281" s="11">
        <v>0</v>
      </c>
      <c r="F281" s="11">
        <f t="shared" si="85"/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63"/>
      <c r="O281" s="177"/>
    </row>
    <row r="282" spans="1:15" ht="45" x14ac:dyDescent="0.2">
      <c r="A282" s="161"/>
      <c r="B282" s="125"/>
      <c r="C282" s="168"/>
      <c r="D282" s="68" t="s">
        <v>6</v>
      </c>
      <c r="E282" s="11">
        <v>0</v>
      </c>
      <c r="F282" s="11">
        <f t="shared" si="85"/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63"/>
      <c r="O282" s="177"/>
    </row>
    <row r="283" spans="1:15" ht="45" x14ac:dyDescent="0.2">
      <c r="A283" s="161"/>
      <c r="B283" s="125"/>
      <c r="C283" s="168"/>
      <c r="D283" s="68" t="s">
        <v>14</v>
      </c>
      <c r="E283" s="11">
        <v>0</v>
      </c>
      <c r="F283" s="10">
        <v>2170.39</v>
      </c>
      <c r="G283" s="10">
        <v>2170.39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63"/>
      <c r="O283" s="177"/>
    </row>
    <row r="284" spans="1:15" ht="30" x14ac:dyDescent="0.2">
      <c r="A284" s="162"/>
      <c r="B284" s="125"/>
      <c r="C284" s="169"/>
      <c r="D284" s="68" t="s">
        <v>20</v>
      </c>
      <c r="E284" s="11">
        <v>0</v>
      </c>
      <c r="F284" s="11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63"/>
      <c r="O284" s="177"/>
    </row>
    <row r="285" spans="1:15" ht="15" x14ac:dyDescent="0.2">
      <c r="A285" s="160" t="s">
        <v>113</v>
      </c>
      <c r="B285" s="125" t="s">
        <v>81</v>
      </c>
      <c r="C285" s="167"/>
      <c r="D285" s="68" t="s">
        <v>2</v>
      </c>
      <c r="E285" s="11">
        <f>SUM(E286:E289)</f>
        <v>0</v>
      </c>
      <c r="F285" s="11">
        <f t="shared" ref="F285:F348" si="88">SUM(G285:K285)</f>
        <v>627.61</v>
      </c>
      <c r="G285" s="11">
        <f t="shared" ref="G285:M285" si="89">SUM(G286:G289)</f>
        <v>627.61</v>
      </c>
      <c r="H285" s="11">
        <f t="shared" si="89"/>
        <v>0</v>
      </c>
      <c r="I285" s="11">
        <f t="shared" si="89"/>
        <v>0</v>
      </c>
      <c r="J285" s="11">
        <f t="shared" si="89"/>
        <v>0</v>
      </c>
      <c r="K285" s="11">
        <f t="shared" si="89"/>
        <v>0</v>
      </c>
      <c r="L285" s="11">
        <f t="shared" si="89"/>
        <v>0</v>
      </c>
      <c r="M285" s="11">
        <f t="shared" si="89"/>
        <v>0</v>
      </c>
      <c r="N285" s="163"/>
      <c r="O285" s="177"/>
    </row>
    <row r="286" spans="1:15" ht="45" x14ac:dyDescent="0.2">
      <c r="A286" s="161"/>
      <c r="B286" s="125"/>
      <c r="C286" s="168"/>
      <c r="D286" s="68" t="s">
        <v>1</v>
      </c>
      <c r="E286" s="11">
        <v>0</v>
      </c>
      <c r="F286" s="11">
        <f t="shared" si="88"/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63"/>
      <c r="O286" s="177"/>
    </row>
    <row r="287" spans="1:15" ht="45" x14ac:dyDescent="0.2">
      <c r="A287" s="161"/>
      <c r="B287" s="125"/>
      <c r="C287" s="168"/>
      <c r="D287" s="68" t="s">
        <v>6</v>
      </c>
      <c r="E287" s="11">
        <v>0</v>
      </c>
      <c r="F287" s="11">
        <f t="shared" si="88"/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63"/>
      <c r="O287" s="177"/>
    </row>
    <row r="288" spans="1:15" ht="45" x14ac:dyDescent="0.2">
      <c r="A288" s="161"/>
      <c r="B288" s="125"/>
      <c r="C288" s="168"/>
      <c r="D288" s="68" t="s">
        <v>14</v>
      </c>
      <c r="E288" s="11">
        <v>0</v>
      </c>
      <c r="F288" s="11">
        <f t="shared" si="88"/>
        <v>627.61</v>
      </c>
      <c r="G288" s="10">
        <v>627.61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63"/>
      <c r="O288" s="177"/>
    </row>
    <row r="289" spans="1:15" ht="30" x14ac:dyDescent="0.2">
      <c r="A289" s="162"/>
      <c r="B289" s="125"/>
      <c r="C289" s="169"/>
      <c r="D289" s="68" t="s">
        <v>20</v>
      </c>
      <c r="E289" s="11">
        <v>0</v>
      </c>
      <c r="F289" s="11">
        <f t="shared" si="88"/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63"/>
      <c r="O289" s="177"/>
    </row>
    <row r="290" spans="1:15" ht="15" customHeight="1" x14ac:dyDescent="0.2">
      <c r="A290" s="160" t="s">
        <v>114</v>
      </c>
      <c r="B290" s="127" t="s">
        <v>82</v>
      </c>
      <c r="C290" s="167"/>
      <c r="D290" s="68" t="s">
        <v>2</v>
      </c>
      <c r="E290" s="11">
        <f>SUM(E291:E294)</f>
        <v>0</v>
      </c>
      <c r="F290" s="11">
        <f t="shared" si="88"/>
        <v>1476.93</v>
      </c>
      <c r="G290" s="11">
        <f t="shared" ref="G290:M290" si="90">SUM(G291:G294)</f>
        <v>1476.93</v>
      </c>
      <c r="H290" s="11">
        <f t="shared" si="90"/>
        <v>0</v>
      </c>
      <c r="I290" s="11">
        <f t="shared" si="90"/>
        <v>0</v>
      </c>
      <c r="J290" s="11">
        <f t="shared" si="90"/>
        <v>0</v>
      </c>
      <c r="K290" s="11">
        <f t="shared" si="90"/>
        <v>0</v>
      </c>
      <c r="L290" s="11">
        <f t="shared" si="90"/>
        <v>0</v>
      </c>
      <c r="M290" s="11">
        <f t="shared" si="90"/>
        <v>0</v>
      </c>
      <c r="N290" s="163"/>
      <c r="O290" s="177"/>
    </row>
    <row r="291" spans="1:15" ht="45" x14ac:dyDescent="0.2">
      <c r="A291" s="161"/>
      <c r="B291" s="128"/>
      <c r="C291" s="168"/>
      <c r="D291" s="68" t="s">
        <v>1</v>
      </c>
      <c r="E291" s="11">
        <v>0</v>
      </c>
      <c r="F291" s="11">
        <f t="shared" si="88"/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63"/>
      <c r="O291" s="177"/>
    </row>
    <row r="292" spans="1:15" ht="45" x14ac:dyDescent="0.2">
      <c r="A292" s="161"/>
      <c r="B292" s="128"/>
      <c r="C292" s="168"/>
      <c r="D292" s="68" t="s">
        <v>6</v>
      </c>
      <c r="E292" s="11">
        <v>0</v>
      </c>
      <c r="F292" s="11">
        <f t="shared" si="88"/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63"/>
      <c r="O292" s="177"/>
    </row>
    <row r="293" spans="1:15" ht="45" x14ac:dyDescent="0.2">
      <c r="A293" s="161"/>
      <c r="B293" s="128"/>
      <c r="C293" s="168"/>
      <c r="D293" s="68" t="s">
        <v>14</v>
      </c>
      <c r="E293" s="11">
        <v>0</v>
      </c>
      <c r="F293" s="11">
        <f t="shared" si="88"/>
        <v>1476.93</v>
      </c>
      <c r="G293" s="10">
        <v>1476.93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63"/>
      <c r="O293" s="177"/>
    </row>
    <row r="294" spans="1:15" ht="30" x14ac:dyDescent="0.2">
      <c r="A294" s="162"/>
      <c r="B294" s="129"/>
      <c r="C294" s="169"/>
      <c r="D294" s="68" t="s">
        <v>20</v>
      </c>
      <c r="E294" s="11">
        <v>0</v>
      </c>
      <c r="F294" s="11">
        <f t="shared" si="88"/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63"/>
      <c r="O294" s="177"/>
    </row>
    <row r="295" spans="1:15" ht="15" x14ac:dyDescent="0.2">
      <c r="A295" s="160" t="s">
        <v>115</v>
      </c>
      <c r="B295" s="125" t="s">
        <v>83</v>
      </c>
      <c r="C295" s="167"/>
      <c r="D295" s="68" t="s">
        <v>2</v>
      </c>
      <c r="E295" s="11">
        <f>SUM(E296:E299)</f>
        <v>0</v>
      </c>
      <c r="F295" s="11">
        <f t="shared" si="88"/>
        <v>5478.41</v>
      </c>
      <c r="G295" s="11">
        <f t="shared" ref="G295:M295" si="91">SUM(G296:G299)</f>
        <v>5478.41</v>
      </c>
      <c r="H295" s="11">
        <f t="shared" si="91"/>
        <v>0</v>
      </c>
      <c r="I295" s="11">
        <f t="shared" si="91"/>
        <v>0</v>
      </c>
      <c r="J295" s="11">
        <f t="shared" si="91"/>
        <v>0</v>
      </c>
      <c r="K295" s="11">
        <f t="shared" si="91"/>
        <v>0</v>
      </c>
      <c r="L295" s="11">
        <f t="shared" si="91"/>
        <v>0</v>
      </c>
      <c r="M295" s="11">
        <f t="shared" si="91"/>
        <v>0</v>
      </c>
      <c r="N295" s="163"/>
      <c r="O295" s="177"/>
    </row>
    <row r="296" spans="1:15" ht="45" x14ac:dyDescent="0.2">
      <c r="A296" s="161"/>
      <c r="B296" s="125"/>
      <c r="C296" s="168"/>
      <c r="D296" s="68" t="s">
        <v>1</v>
      </c>
      <c r="E296" s="11">
        <v>0</v>
      </c>
      <c r="F296" s="11">
        <f t="shared" si="88"/>
        <v>422</v>
      </c>
      <c r="G296" s="10">
        <v>422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63"/>
      <c r="O296" s="177"/>
    </row>
    <row r="297" spans="1:15" ht="45" x14ac:dyDescent="0.2">
      <c r="A297" s="161"/>
      <c r="B297" s="125"/>
      <c r="C297" s="168"/>
      <c r="D297" s="68" t="s">
        <v>6</v>
      </c>
      <c r="E297" s="11">
        <v>0</v>
      </c>
      <c r="F297" s="11">
        <f t="shared" si="88"/>
        <v>359.48</v>
      </c>
      <c r="G297" s="10">
        <v>359.48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63"/>
      <c r="O297" s="177"/>
    </row>
    <row r="298" spans="1:15" ht="45" x14ac:dyDescent="0.2">
      <c r="A298" s="161"/>
      <c r="B298" s="125"/>
      <c r="C298" s="168"/>
      <c r="D298" s="68" t="s">
        <v>14</v>
      </c>
      <c r="E298" s="11">
        <v>0</v>
      </c>
      <c r="F298" s="11">
        <f t="shared" si="88"/>
        <v>4696.93</v>
      </c>
      <c r="G298" s="10">
        <v>4696.93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63"/>
      <c r="O298" s="177"/>
    </row>
    <row r="299" spans="1:15" ht="30" x14ac:dyDescent="0.2">
      <c r="A299" s="162"/>
      <c r="B299" s="125"/>
      <c r="C299" s="169"/>
      <c r="D299" s="68" t="s">
        <v>20</v>
      </c>
      <c r="E299" s="11">
        <v>0</v>
      </c>
      <c r="F299" s="11">
        <f t="shared" si="88"/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63"/>
      <c r="O299" s="177"/>
    </row>
    <row r="300" spans="1:15" ht="15" x14ac:dyDescent="0.2">
      <c r="A300" s="160" t="s">
        <v>116</v>
      </c>
      <c r="B300" s="125" t="s">
        <v>84</v>
      </c>
      <c r="C300" s="167"/>
      <c r="D300" s="68" t="s">
        <v>2</v>
      </c>
      <c r="E300" s="11">
        <f>SUM(E301:E304)</f>
        <v>0</v>
      </c>
      <c r="F300" s="11">
        <f t="shared" si="88"/>
        <v>1564.13</v>
      </c>
      <c r="G300" s="11">
        <f t="shared" ref="G300:M300" si="92">SUM(G301:G304)</f>
        <v>1564.13</v>
      </c>
      <c r="H300" s="11">
        <f t="shared" si="92"/>
        <v>0</v>
      </c>
      <c r="I300" s="11">
        <f t="shared" si="92"/>
        <v>0</v>
      </c>
      <c r="J300" s="11">
        <f t="shared" si="92"/>
        <v>0</v>
      </c>
      <c r="K300" s="11">
        <f t="shared" si="92"/>
        <v>0</v>
      </c>
      <c r="L300" s="11">
        <f t="shared" si="92"/>
        <v>0</v>
      </c>
      <c r="M300" s="11">
        <f t="shared" si="92"/>
        <v>0</v>
      </c>
      <c r="N300" s="163"/>
      <c r="O300" s="177"/>
    </row>
    <row r="301" spans="1:15" ht="45" x14ac:dyDescent="0.2">
      <c r="A301" s="161"/>
      <c r="B301" s="125"/>
      <c r="C301" s="168"/>
      <c r="D301" s="68" t="s">
        <v>1</v>
      </c>
      <c r="E301" s="11">
        <v>0</v>
      </c>
      <c r="F301" s="11">
        <f t="shared" si="88"/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63"/>
      <c r="O301" s="177"/>
    </row>
    <row r="302" spans="1:15" ht="45" x14ac:dyDescent="0.2">
      <c r="A302" s="161"/>
      <c r="B302" s="125"/>
      <c r="C302" s="168"/>
      <c r="D302" s="68" t="s">
        <v>6</v>
      </c>
      <c r="E302" s="11">
        <v>0</v>
      </c>
      <c r="F302" s="11">
        <f t="shared" si="88"/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63"/>
      <c r="O302" s="177"/>
    </row>
    <row r="303" spans="1:15" ht="45" x14ac:dyDescent="0.2">
      <c r="A303" s="161"/>
      <c r="B303" s="125"/>
      <c r="C303" s="168"/>
      <c r="D303" s="68" t="s">
        <v>14</v>
      </c>
      <c r="E303" s="11">
        <v>0</v>
      </c>
      <c r="F303" s="11">
        <f t="shared" si="88"/>
        <v>1564.13</v>
      </c>
      <c r="G303" s="10">
        <v>1564.13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63"/>
      <c r="O303" s="177"/>
    </row>
    <row r="304" spans="1:15" ht="30" x14ac:dyDescent="0.2">
      <c r="A304" s="162"/>
      <c r="B304" s="125"/>
      <c r="C304" s="169"/>
      <c r="D304" s="68" t="s">
        <v>20</v>
      </c>
      <c r="E304" s="11">
        <v>0</v>
      </c>
      <c r="F304" s="11">
        <f t="shared" si="88"/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63"/>
      <c r="O304" s="177"/>
    </row>
    <row r="305" spans="1:15" ht="15" x14ac:dyDescent="0.2">
      <c r="A305" s="160" t="s">
        <v>117</v>
      </c>
      <c r="B305" s="125" t="s">
        <v>85</v>
      </c>
      <c r="C305" s="167"/>
      <c r="D305" s="68" t="s">
        <v>2</v>
      </c>
      <c r="E305" s="11">
        <f>SUM(E306:E309)</f>
        <v>0</v>
      </c>
      <c r="F305" s="11">
        <f t="shared" si="88"/>
        <v>5078.67</v>
      </c>
      <c r="G305" s="11">
        <f t="shared" ref="G305:M305" si="93">SUM(G306:G309)</f>
        <v>5078.67</v>
      </c>
      <c r="H305" s="11">
        <f t="shared" si="93"/>
        <v>0</v>
      </c>
      <c r="I305" s="11">
        <f t="shared" si="93"/>
        <v>0</v>
      </c>
      <c r="J305" s="11">
        <f t="shared" si="93"/>
        <v>0</v>
      </c>
      <c r="K305" s="11">
        <f t="shared" si="93"/>
        <v>0</v>
      </c>
      <c r="L305" s="11">
        <f t="shared" si="93"/>
        <v>0</v>
      </c>
      <c r="M305" s="11">
        <f t="shared" si="93"/>
        <v>0</v>
      </c>
      <c r="N305" s="163"/>
      <c r="O305" s="177"/>
    </row>
    <row r="306" spans="1:15" ht="40.5" x14ac:dyDescent="0.2">
      <c r="A306" s="161"/>
      <c r="B306" s="125"/>
      <c r="C306" s="168"/>
      <c r="D306" s="5" t="s">
        <v>1</v>
      </c>
      <c r="E306" s="11">
        <v>0</v>
      </c>
      <c r="F306" s="11">
        <f t="shared" si="88"/>
        <v>513.70000000000005</v>
      </c>
      <c r="G306" s="10">
        <v>513.70000000000005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63"/>
      <c r="O306" s="177"/>
    </row>
    <row r="307" spans="1:15" ht="27" x14ac:dyDescent="0.2">
      <c r="A307" s="161"/>
      <c r="B307" s="125"/>
      <c r="C307" s="168"/>
      <c r="D307" s="5" t="s">
        <v>6</v>
      </c>
      <c r="E307" s="11">
        <v>0</v>
      </c>
      <c r="F307" s="11">
        <f t="shared" si="88"/>
        <v>437.59</v>
      </c>
      <c r="G307" s="10">
        <v>437.59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63"/>
      <c r="O307" s="177"/>
    </row>
    <row r="308" spans="1:15" ht="45" x14ac:dyDescent="0.2">
      <c r="A308" s="161"/>
      <c r="B308" s="125"/>
      <c r="C308" s="168"/>
      <c r="D308" s="68" t="s">
        <v>14</v>
      </c>
      <c r="E308" s="11">
        <v>0</v>
      </c>
      <c r="F308" s="11">
        <f t="shared" si="88"/>
        <v>4127.38</v>
      </c>
      <c r="G308" s="10">
        <v>4127.38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63"/>
      <c r="O308" s="177"/>
    </row>
    <row r="309" spans="1:15" ht="30" x14ac:dyDescent="0.2">
      <c r="A309" s="162"/>
      <c r="B309" s="125"/>
      <c r="C309" s="169"/>
      <c r="D309" s="68" t="s">
        <v>20</v>
      </c>
      <c r="E309" s="11">
        <v>0</v>
      </c>
      <c r="F309" s="11">
        <f t="shared" si="88"/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63"/>
      <c r="O309" s="177"/>
    </row>
    <row r="310" spans="1:15" ht="15" x14ac:dyDescent="0.2">
      <c r="A310" s="160" t="s">
        <v>118</v>
      </c>
      <c r="B310" s="125" t="s">
        <v>86</v>
      </c>
      <c r="C310" s="167"/>
      <c r="D310" s="68" t="s">
        <v>2</v>
      </c>
      <c r="E310" s="11">
        <f>SUM(E311:E314)</f>
        <v>0</v>
      </c>
      <c r="F310" s="11">
        <f t="shared" si="88"/>
        <v>1821</v>
      </c>
      <c r="G310" s="11">
        <f t="shared" ref="G310:M310" si="94">SUM(G311:G314)</f>
        <v>1821</v>
      </c>
      <c r="H310" s="11">
        <f t="shared" si="94"/>
        <v>0</v>
      </c>
      <c r="I310" s="11">
        <f t="shared" si="94"/>
        <v>0</v>
      </c>
      <c r="J310" s="11">
        <f t="shared" si="94"/>
        <v>0</v>
      </c>
      <c r="K310" s="11">
        <f t="shared" si="94"/>
        <v>0</v>
      </c>
      <c r="L310" s="11">
        <f t="shared" si="94"/>
        <v>0</v>
      </c>
      <c r="M310" s="11">
        <f t="shared" si="94"/>
        <v>0</v>
      </c>
      <c r="N310" s="163"/>
      <c r="O310" s="177"/>
    </row>
    <row r="311" spans="1:15" ht="45" x14ac:dyDescent="0.2">
      <c r="A311" s="161"/>
      <c r="B311" s="125"/>
      <c r="C311" s="168"/>
      <c r="D311" s="68" t="s">
        <v>1</v>
      </c>
      <c r="E311" s="11">
        <v>0</v>
      </c>
      <c r="F311" s="11">
        <f t="shared" si="88"/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63"/>
      <c r="O311" s="177"/>
    </row>
    <row r="312" spans="1:15" ht="45" x14ac:dyDescent="0.2">
      <c r="A312" s="161"/>
      <c r="B312" s="125"/>
      <c r="C312" s="168"/>
      <c r="D312" s="68" t="s">
        <v>6</v>
      </c>
      <c r="E312" s="11">
        <v>0</v>
      </c>
      <c r="F312" s="11">
        <f t="shared" si="88"/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63"/>
      <c r="O312" s="177"/>
    </row>
    <row r="313" spans="1:15" ht="45" x14ac:dyDescent="0.2">
      <c r="A313" s="161"/>
      <c r="B313" s="125"/>
      <c r="C313" s="168"/>
      <c r="D313" s="68" t="s">
        <v>14</v>
      </c>
      <c r="E313" s="11">
        <v>0</v>
      </c>
      <c r="F313" s="11">
        <f t="shared" si="88"/>
        <v>1821</v>
      </c>
      <c r="G313" s="10">
        <v>1821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63"/>
      <c r="O313" s="177"/>
    </row>
    <row r="314" spans="1:15" ht="30" x14ac:dyDescent="0.2">
      <c r="A314" s="162"/>
      <c r="B314" s="125"/>
      <c r="C314" s="169"/>
      <c r="D314" s="68" t="s">
        <v>20</v>
      </c>
      <c r="E314" s="11">
        <v>0</v>
      </c>
      <c r="F314" s="11">
        <f t="shared" si="88"/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63"/>
      <c r="O314" s="177"/>
    </row>
    <row r="315" spans="1:15" ht="15" x14ac:dyDescent="0.2">
      <c r="A315" s="160" t="s">
        <v>119</v>
      </c>
      <c r="B315" s="125" t="s">
        <v>87</v>
      </c>
      <c r="C315" s="167"/>
      <c r="D315" s="68" t="s">
        <v>2</v>
      </c>
      <c r="E315" s="11">
        <f>SUM(E316:E319)</f>
        <v>0</v>
      </c>
      <c r="F315" s="11">
        <f t="shared" si="88"/>
        <v>4220.37</v>
      </c>
      <c r="G315" s="11">
        <f t="shared" ref="G315:M315" si="95">SUM(G316:G319)</f>
        <v>4220.37</v>
      </c>
      <c r="H315" s="11">
        <f t="shared" si="95"/>
        <v>0</v>
      </c>
      <c r="I315" s="11">
        <f t="shared" si="95"/>
        <v>0</v>
      </c>
      <c r="J315" s="11">
        <f t="shared" si="95"/>
        <v>0</v>
      </c>
      <c r="K315" s="11">
        <f t="shared" si="95"/>
        <v>0</v>
      </c>
      <c r="L315" s="11">
        <f t="shared" si="95"/>
        <v>0</v>
      </c>
      <c r="M315" s="11">
        <f t="shared" si="95"/>
        <v>0</v>
      </c>
      <c r="N315" s="163"/>
      <c r="O315" s="177"/>
    </row>
    <row r="316" spans="1:15" ht="45" x14ac:dyDescent="0.2">
      <c r="A316" s="161"/>
      <c r="B316" s="125"/>
      <c r="C316" s="168"/>
      <c r="D316" s="68" t="s">
        <v>1</v>
      </c>
      <c r="E316" s="11">
        <v>0</v>
      </c>
      <c r="F316" s="11">
        <f t="shared" si="88"/>
        <v>357.98</v>
      </c>
      <c r="G316" s="10">
        <v>357.98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63"/>
      <c r="O316" s="177"/>
    </row>
    <row r="317" spans="1:15" ht="45" x14ac:dyDescent="0.2">
      <c r="A317" s="161"/>
      <c r="B317" s="125"/>
      <c r="C317" s="168"/>
      <c r="D317" s="68" t="s">
        <v>6</v>
      </c>
      <c r="E317" s="11">
        <v>0</v>
      </c>
      <c r="F317" s="11">
        <f t="shared" si="88"/>
        <v>304.95</v>
      </c>
      <c r="G317" s="10">
        <v>304.95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63"/>
      <c r="O317" s="177"/>
    </row>
    <row r="318" spans="1:15" ht="45" x14ac:dyDescent="0.2">
      <c r="A318" s="161"/>
      <c r="B318" s="125"/>
      <c r="C318" s="168"/>
      <c r="D318" s="68" t="s">
        <v>14</v>
      </c>
      <c r="E318" s="11">
        <v>0</v>
      </c>
      <c r="F318" s="11">
        <f t="shared" si="88"/>
        <v>3557.44</v>
      </c>
      <c r="G318" s="10">
        <v>3557.44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63"/>
      <c r="O318" s="177"/>
    </row>
    <row r="319" spans="1:15" ht="30" x14ac:dyDescent="0.2">
      <c r="A319" s="162"/>
      <c r="B319" s="125"/>
      <c r="C319" s="169"/>
      <c r="D319" s="68" t="s">
        <v>20</v>
      </c>
      <c r="E319" s="11">
        <v>0</v>
      </c>
      <c r="F319" s="11">
        <f t="shared" si="88"/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63"/>
      <c r="O319" s="177"/>
    </row>
    <row r="320" spans="1:15" ht="15" x14ac:dyDescent="0.2">
      <c r="A320" s="160" t="s">
        <v>120</v>
      </c>
      <c r="B320" s="125" t="s">
        <v>88</v>
      </c>
      <c r="C320" s="167"/>
      <c r="D320" s="68" t="s">
        <v>2</v>
      </c>
      <c r="E320" s="11">
        <f>SUM(E321:E324)</f>
        <v>0</v>
      </c>
      <c r="F320" s="11">
        <f t="shared" si="88"/>
        <v>728.72</v>
      </c>
      <c r="G320" s="11">
        <f t="shared" ref="G320:M320" si="96">SUM(G321:G324)</f>
        <v>728.72</v>
      </c>
      <c r="H320" s="11">
        <f t="shared" si="96"/>
        <v>0</v>
      </c>
      <c r="I320" s="11">
        <f t="shared" si="96"/>
        <v>0</v>
      </c>
      <c r="J320" s="11">
        <f t="shared" si="96"/>
        <v>0</v>
      </c>
      <c r="K320" s="11">
        <f t="shared" si="96"/>
        <v>0</v>
      </c>
      <c r="L320" s="11">
        <f t="shared" si="96"/>
        <v>0</v>
      </c>
      <c r="M320" s="11">
        <f t="shared" si="96"/>
        <v>0</v>
      </c>
      <c r="N320" s="163"/>
      <c r="O320" s="177"/>
    </row>
    <row r="321" spans="1:15" ht="45" x14ac:dyDescent="0.2">
      <c r="A321" s="161"/>
      <c r="B321" s="125"/>
      <c r="C321" s="168"/>
      <c r="D321" s="68" t="s">
        <v>1</v>
      </c>
      <c r="E321" s="11">
        <v>0</v>
      </c>
      <c r="F321" s="11">
        <f t="shared" si="88"/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63"/>
      <c r="O321" s="177"/>
    </row>
    <row r="322" spans="1:15" ht="45" x14ac:dyDescent="0.2">
      <c r="A322" s="161"/>
      <c r="B322" s="125"/>
      <c r="C322" s="168"/>
      <c r="D322" s="68" t="s">
        <v>6</v>
      </c>
      <c r="E322" s="11">
        <v>0</v>
      </c>
      <c r="F322" s="11">
        <f t="shared" si="88"/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63"/>
      <c r="O322" s="177"/>
    </row>
    <row r="323" spans="1:15" ht="45" x14ac:dyDescent="0.2">
      <c r="A323" s="161"/>
      <c r="B323" s="125"/>
      <c r="C323" s="168"/>
      <c r="D323" s="68" t="s">
        <v>14</v>
      </c>
      <c r="E323" s="11">
        <v>0</v>
      </c>
      <c r="F323" s="11">
        <f t="shared" si="88"/>
        <v>728.72</v>
      </c>
      <c r="G323" s="10">
        <v>728.72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63"/>
      <c r="O323" s="177"/>
    </row>
    <row r="324" spans="1:15" ht="30" x14ac:dyDescent="0.2">
      <c r="A324" s="162"/>
      <c r="B324" s="125"/>
      <c r="C324" s="169"/>
      <c r="D324" s="68" t="s">
        <v>20</v>
      </c>
      <c r="E324" s="11">
        <v>0</v>
      </c>
      <c r="F324" s="11">
        <f t="shared" si="88"/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63"/>
      <c r="O324" s="177"/>
    </row>
    <row r="325" spans="1:15" ht="15" customHeight="1" x14ac:dyDescent="0.2">
      <c r="A325" s="160" t="s">
        <v>121</v>
      </c>
      <c r="B325" s="127" t="s">
        <v>89</v>
      </c>
      <c r="C325" s="167"/>
      <c r="D325" s="68" t="s">
        <v>2</v>
      </c>
      <c r="E325" s="11">
        <f>SUM(E326:E329)</f>
        <v>0</v>
      </c>
      <c r="F325" s="11">
        <f t="shared" si="88"/>
        <v>1428.11</v>
      </c>
      <c r="G325" s="11">
        <f t="shared" ref="G325:M325" si="97">SUM(G326:G329)</f>
        <v>1428.11</v>
      </c>
      <c r="H325" s="11">
        <f t="shared" si="97"/>
        <v>0</v>
      </c>
      <c r="I325" s="11">
        <f t="shared" si="97"/>
        <v>0</v>
      </c>
      <c r="J325" s="11">
        <f t="shared" si="97"/>
        <v>0</v>
      </c>
      <c r="K325" s="11">
        <f t="shared" si="97"/>
        <v>0</v>
      </c>
      <c r="L325" s="11">
        <f t="shared" si="97"/>
        <v>0</v>
      </c>
      <c r="M325" s="11">
        <f t="shared" si="97"/>
        <v>0</v>
      </c>
      <c r="N325" s="163"/>
      <c r="O325" s="177"/>
    </row>
    <row r="326" spans="1:15" ht="45" x14ac:dyDescent="0.2">
      <c r="A326" s="161"/>
      <c r="B326" s="128"/>
      <c r="C326" s="168"/>
      <c r="D326" s="68" t="s">
        <v>1</v>
      </c>
      <c r="E326" s="11">
        <v>0</v>
      </c>
      <c r="F326" s="11">
        <f t="shared" si="88"/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63"/>
      <c r="O326" s="177"/>
    </row>
    <row r="327" spans="1:15" ht="45" x14ac:dyDescent="0.2">
      <c r="A327" s="161"/>
      <c r="B327" s="128"/>
      <c r="C327" s="168"/>
      <c r="D327" s="68" t="s">
        <v>6</v>
      </c>
      <c r="E327" s="11">
        <v>0</v>
      </c>
      <c r="F327" s="11">
        <f t="shared" si="88"/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63"/>
      <c r="O327" s="177"/>
    </row>
    <row r="328" spans="1:15" ht="45" x14ac:dyDescent="0.2">
      <c r="A328" s="161"/>
      <c r="B328" s="128"/>
      <c r="C328" s="168"/>
      <c r="D328" s="68" t="s">
        <v>14</v>
      </c>
      <c r="E328" s="11">
        <v>0</v>
      </c>
      <c r="F328" s="11">
        <f t="shared" si="88"/>
        <v>1428.11</v>
      </c>
      <c r="G328" s="10">
        <v>1428.11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63"/>
      <c r="O328" s="177"/>
    </row>
    <row r="329" spans="1:15" ht="30" x14ac:dyDescent="0.2">
      <c r="A329" s="162"/>
      <c r="B329" s="129"/>
      <c r="C329" s="169"/>
      <c r="D329" s="68" t="s">
        <v>20</v>
      </c>
      <c r="E329" s="11">
        <v>0</v>
      </c>
      <c r="F329" s="11">
        <f t="shared" si="88"/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63"/>
      <c r="O329" s="177"/>
    </row>
    <row r="330" spans="1:15" ht="15" x14ac:dyDescent="0.2">
      <c r="A330" s="160" t="s">
        <v>122</v>
      </c>
      <c r="B330" s="125" t="s">
        <v>90</v>
      </c>
      <c r="C330" s="167"/>
      <c r="D330" s="68" t="s">
        <v>2</v>
      </c>
      <c r="E330" s="11">
        <f>SUM(E331:E334)</f>
        <v>0</v>
      </c>
      <c r="F330" s="11">
        <f t="shared" si="88"/>
        <v>1831.28</v>
      </c>
      <c r="G330" s="11">
        <f t="shared" ref="G330:M330" si="98">SUM(G331:G334)</f>
        <v>1831.28</v>
      </c>
      <c r="H330" s="11">
        <f t="shared" si="98"/>
        <v>0</v>
      </c>
      <c r="I330" s="11">
        <f t="shared" si="98"/>
        <v>0</v>
      </c>
      <c r="J330" s="11">
        <f t="shared" si="98"/>
        <v>0</v>
      </c>
      <c r="K330" s="11">
        <f t="shared" si="98"/>
        <v>0</v>
      </c>
      <c r="L330" s="11">
        <f t="shared" si="98"/>
        <v>0</v>
      </c>
      <c r="M330" s="11">
        <f t="shared" si="98"/>
        <v>0</v>
      </c>
      <c r="N330" s="163"/>
      <c r="O330" s="177"/>
    </row>
    <row r="331" spans="1:15" ht="45" x14ac:dyDescent="0.2">
      <c r="A331" s="161"/>
      <c r="B331" s="125"/>
      <c r="C331" s="168"/>
      <c r="D331" s="68" t="s">
        <v>1</v>
      </c>
      <c r="E331" s="11">
        <v>0</v>
      </c>
      <c r="F331" s="11">
        <f t="shared" si="88"/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63"/>
      <c r="O331" s="177"/>
    </row>
    <row r="332" spans="1:15" ht="45" x14ac:dyDescent="0.2">
      <c r="A332" s="161"/>
      <c r="B332" s="125"/>
      <c r="C332" s="168"/>
      <c r="D332" s="68" t="s">
        <v>6</v>
      </c>
      <c r="E332" s="11">
        <v>0</v>
      </c>
      <c r="F332" s="11">
        <f t="shared" si="88"/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63"/>
      <c r="O332" s="177"/>
    </row>
    <row r="333" spans="1:15" ht="45" x14ac:dyDescent="0.2">
      <c r="A333" s="161"/>
      <c r="B333" s="125"/>
      <c r="C333" s="168"/>
      <c r="D333" s="68" t="s">
        <v>14</v>
      </c>
      <c r="E333" s="11">
        <v>0</v>
      </c>
      <c r="F333" s="11">
        <f t="shared" si="88"/>
        <v>1831.28</v>
      </c>
      <c r="G333" s="10">
        <v>1831.28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63"/>
      <c r="O333" s="177"/>
    </row>
    <row r="334" spans="1:15" ht="30" x14ac:dyDescent="0.2">
      <c r="A334" s="162"/>
      <c r="B334" s="125"/>
      <c r="C334" s="169"/>
      <c r="D334" s="68" t="s">
        <v>20</v>
      </c>
      <c r="E334" s="11">
        <v>0</v>
      </c>
      <c r="F334" s="11">
        <f t="shared" si="88"/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63"/>
      <c r="O334" s="177"/>
    </row>
    <row r="335" spans="1:15" ht="15" x14ac:dyDescent="0.2">
      <c r="A335" s="160" t="s">
        <v>123</v>
      </c>
      <c r="B335" s="125" t="s">
        <v>370</v>
      </c>
      <c r="C335" s="167"/>
      <c r="D335" s="68" t="s">
        <v>2</v>
      </c>
      <c r="E335" s="11">
        <f>SUM(E336:E339)</f>
        <v>0</v>
      </c>
      <c r="F335" s="11">
        <f t="shared" si="88"/>
        <v>1676.87</v>
      </c>
      <c r="G335" s="11">
        <f t="shared" ref="G335:M335" si="99">SUM(G336:G339)</f>
        <v>1676.87</v>
      </c>
      <c r="H335" s="11">
        <f t="shared" si="99"/>
        <v>0</v>
      </c>
      <c r="I335" s="11">
        <f t="shared" si="99"/>
        <v>0</v>
      </c>
      <c r="J335" s="11">
        <f t="shared" si="99"/>
        <v>0</v>
      </c>
      <c r="K335" s="11">
        <f t="shared" si="99"/>
        <v>0</v>
      </c>
      <c r="L335" s="11">
        <f t="shared" si="99"/>
        <v>0</v>
      </c>
      <c r="M335" s="11">
        <f t="shared" si="99"/>
        <v>0</v>
      </c>
      <c r="N335" s="163"/>
      <c r="O335" s="177"/>
    </row>
    <row r="336" spans="1:15" ht="45" x14ac:dyDescent="0.2">
      <c r="A336" s="161"/>
      <c r="B336" s="125"/>
      <c r="C336" s="168"/>
      <c r="D336" s="68" t="s">
        <v>1</v>
      </c>
      <c r="E336" s="11">
        <v>0</v>
      </c>
      <c r="F336" s="11">
        <f t="shared" si="88"/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63"/>
      <c r="O336" s="177"/>
    </row>
    <row r="337" spans="1:15" ht="45" x14ac:dyDescent="0.2">
      <c r="A337" s="161"/>
      <c r="B337" s="125"/>
      <c r="C337" s="168"/>
      <c r="D337" s="68" t="s">
        <v>6</v>
      </c>
      <c r="E337" s="11">
        <v>0</v>
      </c>
      <c r="F337" s="11">
        <f t="shared" si="88"/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63"/>
      <c r="O337" s="177"/>
    </row>
    <row r="338" spans="1:15" ht="45" x14ac:dyDescent="0.2">
      <c r="A338" s="161"/>
      <c r="B338" s="125"/>
      <c r="C338" s="168"/>
      <c r="D338" s="68" t="s">
        <v>14</v>
      </c>
      <c r="E338" s="11">
        <v>0</v>
      </c>
      <c r="F338" s="11">
        <f t="shared" si="88"/>
        <v>1676.87</v>
      </c>
      <c r="G338" s="10">
        <v>1676.87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63"/>
      <c r="O338" s="177"/>
    </row>
    <row r="339" spans="1:15" ht="30" x14ac:dyDescent="0.2">
      <c r="A339" s="162"/>
      <c r="B339" s="125"/>
      <c r="C339" s="169"/>
      <c r="D339" s="68" t="s">
        <v>20</v>
      </c>
      <c r="E339" s="11">
        <v>0</v>
      </c>
      <c r="F339" s="11">
        <f t="shared" si="88"/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63"/>
      <c r="O339" s="177"/>
    </row>
    <row r="340" spans="1:15" ht="15" customHeight="1" x14ac:dyDescent="0.2">
      <c r="A340" s="160" t="s">
        <v>124</v>
      </c>
      <c r="B340" s="127" t="s">
        <v>92</v>
      </c>
      <c r="C340" s="167"/>
      <c r="D340" s="68" t="s">
        <v>2</v>
      </c>
      <c r="E340" s="11">
        <f>SUM(E341:E344)</f>
        <v>0</v>
      </c>
      <c r="F340" s="11">
        <f t="shared" si="88"/>
        <v>7023.15</v>
      </c>
      <c r="G340" s="11">
        <f t="shared" ref="G340:M340" si="100">SUM(G341:G344)</f>
        <v>7023.15</v>
      </c>
      <c r="H340" s="11">
        <f t="shared" si="100"/>
        <v>0</v>
      </c>
      <c r="I340" s="11">
        <f t="shared" si="100"/>
        <v>0</v>
      </c>
      <c r="J340" s="11">
        <f t="shared" si="100"/>
        <v>0</v>
      </c>
      <c r="K340" s="11">
        <f t="shared" si="100"/>
        <v>0</v>
      </c>
      <c r="L340" s="11">
        <f t="shared" si="100"/>
        <v>0</v>
      </c>
      <c r="M340" s="11">
        <f t="shared" si="100"/>
        <v>0</v>
      </c>
      <c r="N340" s="163"/>
      <c r="O340" s="177"/>
    </row>
    <row r="341" spans="1:15" ht="45" x14ac:dyDescent="0.2">
      <c r="A341" s="161"/>
      <c r="B341" s="128"/>
      <c r="C341" s="168"/>
      <c r="D341" s="68" t="s">
        <v>1</v>
      </c>
      <c r="E341" s="11">
        <v>0</v>
      </c>
      <c r="F341" s="11">
        <f t="shared" si="88"/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63"/>
      <c r="O341" s="177"/>
    </row>
    <row r="342" spans="1:15" ht="45" x14ac:dyDescent="0.2">
      <c r="A342" s="161"/>
      <c r="B342" s="128"/>
      <c r="C342" s="168"/>
      <c r="D342" s="68" t="s">
        <v>6</v>
      </c>
      <c r="E342" s="11">
        <v>0</v>
      </c>
      <c r="F342" s="11">
        <f t="shared" si="88"/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63"/>
      <c r="O342" s="177"/>
    </row>
    <row r="343" spans="1:15" ht="45" x14ac:dyDescent="0.2">
      <c r="A343" s="161"/>
      <c r="B343" s="128"/>
      <c r="C343" s="168"/>
      <c r="D343" s="68" t="s">
        <v>14</v>
      </c>
      <c r="E343" s="11">
        <v>0</v>
      </c>
      <c r="F343" s="11">
        <f t="shared" si="88"/>
        <v>7023.15</v>
      </c>
      <c r="G343" s="10">
        <v>7023.15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63"/>
      <c r="O343" s="177"/>
    </row>
    <row r="344" spans="1:15" ht="30" x14ac:dyDescent="0.2">
      <c r="A344" s="162"/>
      <c r="B344" s="129"/>
      <c r="C344" s="169"/>
      <c r="D344" s="68" t="s">
        <v>20</v>
      </c>
      <c r="E344" s="11">
        <v>0</v>
      </c>
      <c r="F344" s="11">
        <f t="shared" si="88"/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63"/>
      <c r="O344" s="177"/>
    </row>
    <row r="345" spans="1:15" ht="15" x14ac:dyDescent="0.2">
      <c r="A345" s="160" t="s">
        <v>125</v>
      </c>
      <c r="B345" s="125" t="s">
        <v>93</v>
      </c>
      <c r="C345" s="167"/>
      <c r="D345" s="68" t="s">
        <v>2</v>
      </c>
      <c r="E345" s="11">
        <f>SUM(E346:E349)</f>
        <v>0</v>
      </c>
      <c r="F345" s="11">
        <f t="shared" si="88"/>
        <v>4775.82</v>
      </c>
      <c r="G345" s="11">
        <f t="shared" ref="G345:M345" si="101">SUM(G346:G349)</f>
        <v>4775.82</v>
      </c>
      <c r="H345" s="11">
        <f t="shared" si="101"/>
        <v>0</v>
      </c>
      <c r="I345" s="11">
        <f t="shared" si="101"/>
        <v>0</v>
      </c>
      <c r="J345" s="11">
        <f t="shared" si="101"/>
        <v>0</v>
      </c>
      <c r="K345" s="11">
        <f t="shared" si="101"/>
        <v>0</v>
      </c>
      <c r="L345" s="11">
        <f t="shared" si="101"/>
        <v>0</v>
      </c>
      <c r="M345" s="11">
        <f t="shared" si="101"/>
        <v>0</v>
      </c>
      <c r="N345" s="163"/>
      <c r="O345" s="177"/>
    </row>
    <row r="346" spans="1:15" ht="45" x14ac:dyDescent="0.2">
      <c r="A346" s="161"/>
      <c r="B346" s="125"/>
      <c r="C346" s="168"/>
      <c r="D346" s="68" t="s">
        <v>1</v>
      </c>
      <c r="E346" s="11">
        <v>0</v>
      </c>
      <c r="F346" s="11">
        <f t="shared" si="88"/>
        <v>631.30999999999995</v>
      </c>
      <c r="G346" s="10">
        <v>631.30999999999995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63"/>
      <c r="O346" s="177"/>
    </row>
    <row r="347" spans="1:15" ht="45" x14ac:dyDescent="0.2">
      <c r="A347" s="161"/>
      <c r="B347" s="125"/>
      <c r="C347" s="168"/>
      <c r="D347" s="68" t="s">
        <v>6</v>
      </c>
      <c r="E347" s="11">
        <v>0</v>
      </c>
      <c r="F347" s="11">
        <f t="shared" si="88"/>
        <v>537.79</v>
      </c>
      <c r="G347" s="10">
        <v>537.79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63"/>
      <c r="O347" s="177"/>
    </row>
    <row r="348" spans="1:15" ht="45" x14ac:dyDescent="0.2">
      <c r="A348" s="161"/>
      <c r="B348" s="125"/>
      <c r="C348" s="168"/>
      <c r="D348" s="68" t="s">
        <v>14</v>
      </c>
      <c r="E348" s="11">
        <v>0</v>
      </c>
      <c r="F348" s="11">
        <f t="shared" si="88"/>
        <v>3606.72</v>
      </c>
      <c r="G348" s="10">
        <v>3606.72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63"/>
      <c r="O348" s="177"/>
    </row>
    <row r="349" spans="1:15" ht="30" x14ac:dyDescent="0.2">
      <c r="A349" s="162"/>
      <c r="B349" s="125"/>
      <c r="C349" s="169"/>
      <c r="D349" s="68" t="s">
        <v>20</v>
      </c>
      <c r="E349" s="11">
        <v>0</v>
      </c>
      <c r="F349" s="11">
        <f t="shared" ref="F349:F389" si="102">SUM(G349:K349)</f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63"/>
      <c r="O349" s="177"/>
    </row>
    <row r="350" spans="1:15" ht="15" x14ac:dyDescent="0.2">
      <c r="A350" s="160" t="s">
        <v>126</v>
      </c>
      <c r="B350" s="125" t="s">
        <v>94</v>
      </c>
      <c r="C350" s="167"/>
      <c r="D350" s="68" t="s">
        <v>2</v>
      </c>
      <c r="E350" s="11">
        <f>SUM(E351:E354)</f>
        <v>0</v>
      </c>
      <c r="F350" s="11">
        <f t="shared" si="102"/>
        <v>4555.5200000000004</v>
      </c>
      <c r="G350" s="11">
        <f t="shared" ref="G350:M350" si="103">SUM(G351:G354)</f>
        <v>4555.5200000000004</v>
      </c>
      <c r="H350" s="11">
        <f t="shared" si="103"/>
        <v>0</v>
      </c>
      <c r="I350" s="11">
        <f t="shared" si="103"/>
        <v>0</v>
      </c>
      <c r="J350" s="11">
        <f t="shared" si="103"/>
        <v>0</v>
      </c>
      <c r="K350" s="11">
        <f t="shared" si="103"/>
        <v>0</v>
      </c>
      <c r="L350" s="11">
        <f t="shared" si="103"/>
        <v>0</v>
      </c>
      <c r="M350" s="11">
        <f t="shared" si="103"/>
        <v>0</v>
      </c>
      <c r="N350" s="163"/>
      <c r="O350" s="177"/>
    </row>
    <row r="351" spans="1:15" ht="45" x14ac:dyDescent="0.2">
      <c r="A351" s="161"/>
      <c r="B351" s="125"/>
      <c r="C351" s="168"/>
      <c r="D351" s="68" t="s">
        <v>1</v>
      </c>
      <c r="E351" s="11">
        <v>0</v>
      </c>
      <c r="F351" s="11">
        <f t="shared" si="102"/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63"/>
      <c r="O351" s="177"/>
    </row>
    <row r="352" spans="1:15" ht="45" x14ac:dyDescent="0.2">
      <c r="A352" s="161"/>
      <c r="B352" s="125"/>
      <c r="C352" s="168"/>
      <c r="D352" s="68" t="s">
        <v>6</v>
      </c>
      <c r="E352" s="11">
        <v>0</v>
      </c>
      <c r="F352" s="11">
        <f t="shared" si="102"/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63"/>
      <c r="O352" s="177"/>
    </row>
    <row r="353" spans="1:15" ht="45" x14ac:dyDescent="0.2">
      <c r="A353" s="161"/>
      <c r="B353" s="125"/>
      <c r="C353" s="168"/>
      <c r="D353" s="68" t="s">
        <v>14</v>
      </c>
      <c r="E353" s="11">
        <v>0</v>
      </c>
      <c r="F353" s="11">
        <f t="shared" si="102"/>
        <v>4555.5200000000004</v>
      </c>
      <c r="G353" s="10">
        <v>4555.5200000000004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63"/>
      <c r="O353" s="177"/>
    </row>
    <row r="354" spans="1:15" ht="30" x14ac:dyDescent="0.2">
      <c r="A354" s="162"/>
      <c r="B354" s="125"/>
      <c r="C354" s="169"/>
      <c r="D354" s="68" t="s">
        <v>20</v>
      </c>
      <c r="E354" s="11">
        <v>0</v>
      </c>
      <c r="F354" s="11">
        <f t="shared" si="102"/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63"/>
      <c r="O354" s="177"/>
    </row>
    <row r="355" spans="1:15" ht="15" x14ac:dyDescent="0.2">
      <c r="A355" s="160" t="s">
        <v>127</v>
      </c>
      <c r="B355" s="125" t="s">
        <v>95</v>
      </c>
      <c r="C355" s="167"/>
      <c r="D355" s="68" t="s">
        <v>2</v>
      </c>
      <c r="E355" s="11">
        <f>SUM(E356:E359)</f>
        <v>0</v>
      </c>
      <c r="F355" s="11">
        <f t="shared" si="102"/>
        <v>1834.48</v>
      </c>
      <c r="G355" s="11">
        <f t="shared" ref="G355:M355" si="104">SUM(G356:G359)</f>
        <v>1834.48</v>
      </c>
      <c r="H355" s="11">
        <f t="shared" si="104"/>
        <v>0</v>
      </c>
      <c r="I355" s="11">
        <f t="shared" si="104"/>
        <v>0</v>
      </c>
      <c r="J355" s="11">
        <f t="shared" si="104"/>
        <v>0</v>
      </c>
      <c r="K355" s="11">
        <f t="shared" si="104"/>
        <v>0</v>
      </c>
      <c r="L355" s="11">
        <f t="shared" si="104"/>
        <v>0</v>
      </c>
      <c r="M355" s="11">
        <f t="shared" si="104"/>
        <v>0</v>
      </c>
      <c r="N355" s="163"/>
      <c r="O355" s="177"/>
    </row>
    <row r="356" spans="1:15" ht="40.5" x14ac:dyDescent="0.2">
      <c r="A356" s="161"/>
      <c r="B356" s="125"/>
      <c r="C356" s="168"/>
      <c r="D356" s="5" t="s">
        <v>1</v>
      </c>
      <c r="E356" s="11">
        <v>0</v>
      </c>
      <c r="F356" s="11">
        <f t="shared" si="102"/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63"/>
      <c r="O356" s="177"/>
    </row>
    <row r="357" spans="1:15" ht="27" x14ac:dyDescent="0.2">
      <c r="A357" s="161"/>
      <c r="B357" s="125"/>
      <c r="C357" s="168"/>
      <c r="D357" s="5" t="s">
        <v>6</v>
      </c>
      <c r="E357" s="11">
        <v>0</v>
      </c>
      <c r="F357" s="11">
        <f t="shared" si="102"/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63"/>
      <c r="O357" s="177"/>
    </row>
    <row r="358" spans="1:15" ht="45" x14ac:dyDescent="0.2">
      <c r="A358" s="161"/>
      <c r="B358" s="125"/>
      <c r="C358" s="168"/>
      <c r="D358" s="68" t="s">
        <v>14</v>
      </c>
      <c r="E358" s="11">
        <v>0</v>
      </c>
      <c r="F358" s="11">
        <f t="shared" si="102"/>
        <v>1834.48</v>
      </c>
      <c r="G358" s="10">
        <v>1834.48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63"/>
      <c r="O358" s="177"/>
    </row>
    <row r="359" spans="1:15" ht="30" x14ac:dyDescent="0.2">
      <c r="A359" s="162"/>
      <c r="B359" s="125"/>
      <c r="C359" s="169"/>
      <c r="D359" s="68" t="s">
        <v>20</v>
      </c>
      <c r="E359" s="11">
        <v>0</v>
      </c>
      <c r="F359" s="11">
        <f t="shared" si="102"/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63"/>
      <c r="O359" s="177"/>
    </row>
    <row r="360" spans="1:15" ht="15" x14ac:dyDescent="0.2">
      <c r="A360" s="160" t="s">
        <v>128</v>
      </c>
      <c r="B360" s="125" t="s">
        <v>96</v>
      </c>
      <c r="C360" s="167"/>
      <c r="D360" s="68" t="s">
        <v>2</v>
      </c>
      <c r="E360" s="11">
        <f>SUM(E361:E364)</f>
        <v>0</v>
      </c>
      <c r="F360" s="11">
        <f t="shared" si="102"/>
        <v>2316.16</v>
      </c>
      <c r="G360" s="11">
        <f t="shared" ref="G360:M360" si="105">SUM(G361:G364)</f>
        <v>2316.16</v>
      </c>
      <c r="H360" s="11">
        <f t="shared" si="105"/>
        <v>0</v>
      </c>
      <c r="I360" s="11">
        <f t="shared" si="105"/>
        <v>0</v>
      </c>
      <c r="J360" s="11">
        <f t="shared" si="105"/>
        <v>0</v>
      </c>
      <c r="K360" s="11">
        <f t="shared" si="105"/>
        <v>0</v>
      </c>
      <c r="L360" s="11">
        <f t="shared" si="105"/>
        <v>0</v>
      </c>
      <c r="M360" s="11">
        <f t="shared" si="105"/>
        <v>0</v>
      </c>
      <c r="N360" s="163"/>
      <c r="O360" s="177"/>
    </row>
    <row r="361" spans="1:15" ht="45" x14ac:dyDescent="0.2">
      <c r="A361" s="161"/>
      <c r="B361" s="125"/>
      <c r="C361" s="168"/>
      <c r="D361" s="68" t="s">
        <v>1</v>
      </c>
      <c r="E361" s="11">
        <v>0</v>
      </c>
      <c r="F361" s="11">
        <f t="shared" si="102"/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63"/>
      <c r="O361" s="177"/>
    </row>
    <row r="362" spans="1:15" ht="45" x14ac:dyDescent="0.2">
      <c r="A362" s="161"/>
      <c r="B362" s="125"/>
      <c r="C362" s="168"/>
      <c r="D362" s="68" t="s">
        <v>6</v>
      </c>
      <c r="E362" s="11">
        <v>0</v>
      </c>
      <c r="F362" s="11">
        <f t="shared" si="102"/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63"/>
      <c r="O362" s="177"/>
    </row>
    <row r="363" spans="1:15" ht="45" x14ac:dyDescent="0.2">
      <c r="A363" s="161"/>
      <c r="B363" s="125"/>
      <c r="C363" s="168"/>
      <c r="D363" s="68" t="s">
        <v>14</v>
      </c>
      <c r="E363" s="11">
        <v>0</v>
      </c>
      <c r="F363" s="11">
        <f t="shared" si="102"/>
        <v>2316.16</v>
      </c>
      <c r="G363" s="10">
        <v>2316.16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63"/>
      <c r="O363" s="177"/>
    </row>
    <row r="364" spans="1:15" ht="30" x14ac:dyDescent="0.2">
      <c r="A364" s="162"/>
      <c r="B364" s="125"/>
      <c r="C364" s="169"/>
      <c r="D364" s="68" t="s">
        <v>20</v>
      </c>
      <c r="E364" s="11">
        <v>0</v>
      </c>
      <c r="F364" s="11">
        <f t="shared" si="102"/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63"/>
      <c r="O364" s="177"/>
    </row>
    <row r="365" spans="1:15" ht="15" x14ac:dyDescent="0.2">
      <c r="A365" s="160" t="s">
        <v>129</v>
      </c>
      <c r="B365" s="125" t="s">
        <v>97</v>
      </c>
      <c r="C365" s="167"/>
      <c r="D365" s="68" t="s">
        <v>2</v>
      </c>
      <c r="E365" s="11">
        <f>SUM(E366:E369)</f>
        <v>0</v>
      </c>
      <c r="F365" s="11">
        <f t="shared" si="102"/>
        <v>5456.98</v>
      </c>
      <c r="G365" s="11">
        <f t="shared" ref="G365:M365" si="106">SUM(G366:G369)</f>
        <v>5456.98</v>
      </c>
      <c r="H365" s="11">
        <f t="shared" si="106"/>
        <v>0</v>
      </c>
      <c r="I365" s="11">
        <f t="shared" si="106"/>
        <v>0</v>
      </c>
      <c r="J365" s="11">
        <f t="shared" si="106"/>
        <v>0</v>
      </c>
      <c r="K365" s="11">
        <f t="shared" si="106"/>
        <v>0</v>
      </c>
      <c r="L365" s="11">
        <f t="shared" si="106"/>
        <v>0</v>
      </c>
      <c r="M365" s="11">
        <f t="shared" si="106"/>
        <v>0</v>
      </c>
      <c r="N365" s="163"/>
      <c r="O365" s="177"/>
    </row>
    <row r="366" spans="1:15" ht="45" x14ac:dyDescent="0.2">
      <c r="A366" s="161"/>
      <c r="B366" s="125"/>
      <c r="C366" s="168"/>
      <c r="D366" s="68" t="s">
        <v>1</v>
      </c>
      <c r="E366" s="11">
        <v>0</v>
      </c>
      <c r="F366" s="11">
        <f t="shared" si="102"/>
        <v>530.27</v>
      </c>
      <c r="G366" s="10">
        <v>530.27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63"/>
      <c r="O366" s="177"/>
    </row>
    <row r="367" spans="1:15" ht="45" x14ac:dyDescent="0.2">
      <c r="A367" s="161"/>
      <c r="B367" s="125"/>
      <c r="C367" s="168"/>
      <c r="D367" s="68" t="s">
        <v>6</v>
      </c>
      <c r="E367" s="11">
        <v>0</v>
      </c>
      <c r="F367" s="11">
        <f t="shared" si="102"/>
        <v>451.71</v>
      </c>
      <c r="G367" s="10">
        <v>451.71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63"/>
      <c r="O367" s="177"/>
    </row>
    <row r="368" spans="1:15" ht="45" x14ac:dyDescent="0.2">
      <c r="A368" s="161"/>
      <c r="B368" s="125"/>
      <c r="C368" s="168"/>
      <c r="D368" s="68" t="s">
        <v>14</v>
      </c>
      <c r="E368" s="11">
        <v>0</v>
      </c>
      <c r="F368" s="11">
        <f t="shared" si="102"/>
        <v>4475</v>
      </c>
      <c r="G368" s="10">
        <v>4475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63"/>
      <c r="O368" s="177"/>
    </row>
    <row r="369" spans="1:15" ht="30" x14ac:dyDescent="0.2">
      <c r="A369" s="162"/>
      <c r="B369" s="125"/>
      <c r="C369" s="169"/>
      <c r="D369" s="68" t="s">
        <v>20</v>
      </c>
      <c r="E369" s="11">
        <v>0</v>
      </c>
      <c r="F369" s="11">
        <f t="shared" si="102"/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63"/>
      <c r="O369" s="177"/>
    </row>
    <row r="370" spans="1:15" ht="15" x14ac:dyDescent="0.2">
      <c r="A370" s="160" t="s">
        <v>130</v>
      </c>
      <c r="B370" s="125" t="s">
        <v>98</v>
      </c>
      <c r="C370" s="167"/>
      <c r="D370" s="68" t="s">
        <v>2</v>
      </c>
      <c r="E370" s="11">
        <f>SUM(E371:E374)</f>
        <v>0</v>
      </c>
      <c r="F370" s="11">
        <f t="shared" si="102"/>
        <v>5360.1900000000005</v>
      </c>
      <c r="G370" s="11">
        <f t="shared" ref="G370:M370" si="107">SUM(G371:G374)</f>
        <v>5360.1900000000005</v>
      </c>
      <c r="H370" s="11">
        <f t="shared" si="107"/>
        <v>0</v>
      </c>
      <c r="I370" s="11">
        <f t="shared" si="107"/>
        <v>0</v>
      </c>
      <c r="J370" s="11">
        <f t="shared" si="107"/>
        <v>0</v>
      </c>
      <c r="K370" s="11">
        <f t="shared" si="107"/>
        <v>0</v>
      </c>
      <c r="L370" s="11">
        <f t="shared" si="107"/>
        <v>0</v>
      </c>
      <c r="M370" s="11">
        <f t="shared" si="107"/>
        <v>0</v>
      </c>
      <c r="N370" s="163"/>
      <c r="O370" s="177"/>
    </row>
    <row r="371" spans="1:15" ht="45" x14ac:dyDescent="0.2">
      <c r="A371" s="161"/>
      <c r="B371" s="125"/>
      <c r="C371" s="168"/>
      <c r="D371" s="68" t="s">
        <v>1</v>
      </c>
      <c r="E371" s="11">
        <v>0</v>
      </c>
      <c r="F371" s="11">
        <f t="shared" si="102"/>
        <v>903.47</v>
      </c>
      <c r="G371" s="10">
        <v>903.47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63"/>
      <c r="O371" s="177"/>
    </row>
    <row r="372" spans="1:15" ht="45" x14ac:dyDescent="0.2">
      <c r="A372" s="161"/>
      <c r="B372" s="125"/>
      <c r="C372" s="168"/>
      <c r="D372" s="68" t="s">
        <v>6</v>
      </c>
      <c r="E372" s="11">
        <v>0</v>
      </c>
      <c r="F372" s="11">
        <f t="shared" si="102"/>
        <v>769.63</v>
      </c>
      <c r="G372" s="10">
        <v>769.63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63"/>
      <c r="O372" s="177"/>
    </row>
    <row r="373" spans="1:15" ht="45" x14ac:dyDescent="0.2">
      <c r="A373" s="161"/>
      <c r="B373" s="125"/>
      <c r="C373" s="168"/>
      <c r="D373" s="68" t="s">
        <v>14</v>
      </c>
      <c r="E373" s="11">
        <v>0</v>
      </c>
      <c r="F373" s="11">
        <f t="shared" si="102"/>
        <v>3687.09</v>
      </c>
      <c r="G373" s="10">
        <v>3687.09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63"/>
      <c r="O373" s="177"/>
    </row>
    <row r="374" spans="1:15" ht="30" x14ac:dyDescent="0.2">
      <c r="A374" s="162"/>
      <c r="B374" s="125"/>
      <c r="C374" s="169"/>
      <c r="D374" s="68" t="s">
        <v>20</v>
      </c>
      <c r="E374" s="11">
        <v>0</v>
      </c>
      <c r="F374" s="11">
        <f t="shared" si="102"/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63"/>
      <c r="O374" s="177"/>
    </row>
    <row r="375" spans="1:15" ht="15" customHeight="1" x14ac:dyDescent="0.2">
      <c r="A375" s="160" t="s">
        <v>131</v>
      </c>
      <c r="B375" s="127" t="s">
        <v>99</v>
      </c>
      <c r="C375" s="167"/>
      <c r="D375" s="68" t="s">
        <v>2</v>
      </c>
      <c r="E375" s="11">
        <f>SUM(E376:E379)</f>
        <v>0</v>
      </c>
      <c r="F375" s="11">
        <f t="shared" si="102"/>
        <v>3847.2</v>
      </c>
      <c r="G375" s="11">
        <f t="shared" ref="G375:M375" si="108">SUM(G376:G379)</f>
        <v>3847.2</v>
      </c>
      <c r="H375" s="11">
        <f t="shared" si="108"/>
        <v>0</v>
      </c>
      <c r="I375" s="11">
        <f t="shared" si="108"/>
        <v>0</v>
      </c>
      <c r="J375" s="11">
        <f t="shared" si="108"/>
        <v>0</v>
      </c>
      <c r="K375" s="11">
        <f t="shared" si="108"/>
        <v>0</v>
      </c>
      <c r="L375" s="11">
        <f t="shared" si="108"/>
        <v>0</v>
      </c>
      <c r="M375" s="11">
        <f t="shared" si="108"/>
        <v>0</v>
      </c>
      <c r="N375" s="163"/>
      <c r="O375" s="177"/>
    </row>
    <row r="376" spans="1:15" ht="45" x14ac:dyDescent="0.2">
      <c r="A376" s="161"/>
      <c r="B376" s="128"/>
      <c r="C376" s="168"/>
      <c r="D376" s="68" t="s">
        <v>1</v>
      </c>
      <c r="E376" s="11">
        <v>0</v>
      </c>
      <c r="F376" s="11">
        <f t="shared" si="102"/>
        <v>363.61</v>
      </c>
      <c r="G376" s="10">
        <v>363.61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63"/>
      <c r="O376" s="177"/>
    </row>
    <row r="377" spans="1:15" ht="45" x14ac:dyDescent="0.2">
      <c r="A377" s="161"/>
      <c r="B377" s="128"/>
      <c r="C377" s="168"/>
      <c r="D377" s="68" t="s">
        <v>6</v>
      </c>
      <c r="E377" s="11">
        <v>0</v>
      </c>
      <c r="F377" s="11">
        <f t="shared" si="102"/>
        <v>309.74</v>
      </c>
      <c r="G377" s="10">
        <v>309.74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63"/>
      <c r="O377" s="177"/>
    </row>
    <row r="378" spans="1:15" ht="45" x14ac:dyDescent="0.2">
      <c r="A378" s="161"/>
      <c r="B378" s="128"/>
      <c r="C378" s="168"/>
      <c r="D378" s="68" t="s">
        <v>14</v>
      </c>
      <c r="E378" s="11">
        <v>0</v>
      </c>
      <c r="F378" s="11">
        <f t="shared" si="102"/>
        <v>3173.85</v>
      </c>
      <c r="G378" s="10">
        <v>3173.85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63"/>
      <c r="O378" s="177"/>
    </row>
    <row r="379" spans="1:15" ht="30" x14ac:dyDescent="0.2">
      <c r="A379" s="162"/>
      <c r="B379" s="129"/>
      <c r="C379" s="169"/>
      <c r="D379" s="68" t="s">
        <v>20</v>
      </c>
      <c r="E379" s="11">
        <v>0</v>
      </c>
      <c r="F379" s="11">
        <f t="shared" si="102"/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63"/>
      <c r="O379" s="177"/>
    </row>
    <row r="380" spans="1:15" ht="15" x14ac:dyDescent="0.2">
      <c r="A380" s="160" t="s">
        <v>132</v>
      </c>
      <c r="B380" s="125" t="s">
        <v>100</v>
      </c>
      <c r="C380" s="167"/>
      <c r="D380" s="68" t="s">
        <v>2</v>
      </c>
      <c r="E380" s="11">
        <f>SUM(E381:E384)</f>
        <v>0</v>
      </c>
      <c r="F380" s="11">
        <f t="shared" si="102"/>
        <v>3337.1</v>
      </c>
      <c r="G380" s="11">
        <f t="shared" ref="G380:M380" si="109">SUM(G381:G384)</f>
        <v>3337.1</v>
      </c>
      <c r="H380" s="11">
        <f t="shared" si="109"/>
        <v>0</v>
      </c>
      <c r="I380" s="11">
        <f t="shared" si="109"/>
        <v>0</v>
      </c>
      <c r="J380" s="11">
        <f t="shared" si="109"/>
        <v>0</v>
      </c>
      <c r="K380" s="11">
        <f t="shared" si="109"/>
        <v>0</v>
      </c>
      <c r="L380" s="11">
        <f t="shared" si="109"/>
        <v>0</v>
      </c>
      <c r="M380" s="11">
        <f t="shared" si="109"/>
        <v>0</v>
      </c>
      <c r="N380" s="163"/>
      <c r="O380" s="177"/>
    </row>
    <row r="381" spans="1:15" ht="45" x14ac:dyDescent="0.2">
      <c r="A381" s="161"/>
      <c r="B381" s="125"/>
      <c r="C381" s="168"/>
      <c r="D381" s="68" t="s">
        <v>1</v>
      </c>
      <c r="E381" s="11">
        <v>0</v>
      </c>
      <c r="F381" s="11">
        <f t="shared" si="102"/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63"/>
      <c r="O381" s="177"/>
    </row>
    <row r="382" spans="1:15" ht="45" x14ac:dyDescent="0.2">
      <c r="A382" s="161"/>
      <c r="B382" s="125"/>
      <c r="C382" s="168"/>
      <c r="D382" s="68" t="s">
        <v>6</v>
      </c>
      <c r="E382" s="11">
        <v>0</v>
      </c>
      <c r="F382" s="11">
        <f t="shared" si="102"/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63"/>
      <c r="O382" s="177"/>
    </row>
    <row r="383" spans="1:15" ht="45" x14ac:dyDescent="0.2">
      <c r="A383" s="161"/>
      <c r="B383" s="125"/>
      <c r="C383" s="168"/>
      <c r="D383" s="68" t="s">
        <v>14</v>
      </c>
      <c r="E383" s="11">
        <v>0</v>
      </c>
      <c r="F383" s="11">
        <f t="shared" si="102"/>
        <v>3337.1</v>
      </c>
      <c r="G383" s="10">
        <v>3337.1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63"/>
      <c r="O383" s="177"/>
    </row>
    <row r="384" spans="1:15" ht="30" x14ac:dyDescent="0.2">
      <c r="A384" s="162"/>
      <c r="B384" s="125"/>
      <c r="C384" s="169"/>
      <c r="D384" s="68" t="s">
        <v>20</v>
      </c>
      <c r="E384" s="11">
        <v>0</v>
      </c>
      <c r="F384" s="11">
        <f t="shared" si="102"/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63"/>
      <c r="O384" s="177"/>
    </row>
    <row r="385" spans="1:15" ht="15" x14ac:dyDescent="0.2">
      <c r="A385" s="160" t="s">
        <v>144</v>
      </c>
      <c r="B385" s="125" t="s">
        <v>145</v>
      </c>
      <c r="C385" s="167"/>
      <c r="D385" s="68" t="s">
        <v>2</v>
      </c>
      <c r="E385" s="11">
        <f>SUM(E386:E389)</f>
        <v>0</v>
      </c>
      <c r="F385" s="11">
        <f t="shared" si="102"/>
        <v>1227.933</v>
      </c>
      <c r="G385" s="11">
        <f t="shared" ref="G385:M385" si="110">SUM(G386:G389)</f>
        <v>1227.933</v>
      </c>
      <c r="H385" s="11">
        <f t="shared" si="110"/>
        <v>0</v>
      </c>
      <c r="I385" s="11">
        <f t="shared" si="110"/>
        <v>0</v>
      </c>
      <c r="J385" s="11">
        <f t="shared" si="110"/>
        <v>0</v>
      </c>
      <c r="K385" s="11">
        <f t="shared" si="110"/>
        <v>0</v>
      </c>
      <c r="L385" s="11">
        <f t="shared" si="110"/>
        <v>0</v>
      </c>
      <c r="M385" s="11">
        <f t="shared" si="110"/>
        <v>0</v>
      </c>
      <c r="N385" s="163"/>
      <c r="O385" s="177"/>
    </row>
    <row r="386" spans="1:15" ht="45" x14ac:dyDescent="0.2">
      <c r="A386" s="161"/>
      <c r="B386" s="125"/>
      <c r="C386" s="168"/>
      <c r="D386" s="68" t="s">
        <v>1</v>
      </c>
      <c r="E386" s="11">
        <v>0</v>
      </c>
      <c r="F386" s="11">
        <f t="shared" si="102"/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63"/>
      <c r="O386" s="177"/>
    </row>
    <row r="387" spans="1:15" ht="45" x14ac:dyDescent="0.2">
      <c r="A387" s="161"/>
      <c r="B387" s="125"/>
      <c r="C387" s="168"/>
      <c r="D387" s="68" t="s">
        <v>6</v>
      </c>
      <c r="E387" s="11">
        <v>0</v>
      </c>
      <c r="F387" s="11">
        <f t="shared" si="102"/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63"/>
      <c r="O387" s="177"/>
    </row>
    <row r="388" spans="1:15" ht="45" x14ac:dyDescent="0.2">
      <c r="A388" s="161"/>
      <c r="B388" s="125"/>
      <c r="C388" s="168"/>
      <c r="D388" s="68" t="s">
        <v>14</v>
      </c>
      <c r="E388" s="11">
        <v>0</v>
      </c>
      <c r="F388" s="11">
        <f t="shared" si="102"/>
        <v>1227.933</v>
      </c>
      <c r="G388" s="10">
        <v>1227.933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63"/>
      <c r="O388" s="177"/>
    </row>
    <row r="389" spans="1:15" ht="30" x14ac:dyDescent="0.2">
      <c r="A389" s="162"/>
      <c r="B389" s="125"/>
      <c r="C389" s="169"/>
      <c r="D389" s="68" t="s">
        <v>20</v>
      </c>
      <c r="E389" s="11">
        <v>0</v>
      </c>
      <c r="F389" s="11">
        <f t="shared" si="102"/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63"/>
      <c r="O389" s="177"/>
    </row>
    <row r="390" spans="1:15" ht="15" x14ac:dyDescent="0.2">
      <c r="A390" s="160" t="s">
        <v>158</v>
      </c>
      <c r="B390" s="125" t="s">
        <v>157</v>
      </c>
      <c r="C390" s="167"/>
      <c r="D390" s="68" t="s">
        <v>2</v>
      </c>
      <c r="E390" s="11">
        <f>SUM(E391:E394)</f>
        <v>0</v>
      </c>
      <c r="F390" s="11">
        <f t="shared" ref="F390:F399" si="111">SUM(G390:K390)</f>
        <v>0</v>
      </c>
      <c r="G390" s="11">
        <f t="shared" ref="G390:M390" si="112">SUM(G391:G394)</f>
        <v>0</v>
      </c>
      <c r="H390" s="11">
        <f t="shared" si="112"/>
        <v>0</v>
      </c>
      <c r="I390" s="11">
        <f t="shared" si="112"/>
        <v>0</v>
      </c>
      <c r="J390" s="11">
        <f t="shared" si="112"/>
        <v>0</v>
      </c>
      <c r="K390" s="11">
        <f t="shared" si="112"/>
        <v>0</v>
      </c>
      <c r="L390" s="11">
        <f t="shared" si="112"/>
        <v>0</v>
      </c>
      <c r="M390" s="11">
        <f t="shared" si="112"/>
        <v>0</v>
      </c>
      <c r="N390" s="163"/>
      <c r="O390" s="177"/>
    </row>
    <row r="391" spans="1:15" ht="45" x14ac:dyDescent="0.2">
      <c r="A391" s="161"/>
      <c r="B391" s="125"/>
      <c r="C391" s="168"/>
      <c r="D391" s="68" t="s">
        <v>1</v>
      </c>
      <c r="E391" s="11">
        <v>0</v>
      </c>
      <c r="F391" s="11">
        <f t="shared" si="111"/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63"/>
      <c r="O391" s="177"/>
    </row>
    <row r="392" spans="1:15" ht="45" x14ac:dyDescent="0.2">
      <c r="A392" s="161"/>
      <c r="B392" s="125"/>
      <c r="C392" s="168"/>
      <c r="D392" s="68" t="s">
        <v>6</v>
      </c>
      <c r="E392" s="11">
        <v>0</v>
      </c>
      <c r="F392" s="11">
        <f t="shared" si="111"/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63"/>
      <c r="O392" s="177"/>
    </row>
    <row r="393" spans="1:15" ht="45" x14ac:dyDescent="0.2">
      <c r="A393" s="161"/>
      <c r="B393" s="125"/>
      <c r="C393" s="168"/>
      <c r="D393" s="68" t="s">
        <v>14</v>
      </c>
      <c r="E393" s="11">
        <v>0</v>
      </c>
      <c r="F393" s="11">
        <f t="shared" si="111"/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63"/>
      <c r="O393" s="177"/>
    </row>
    <row r="394" spans="1:15" ht="30" x14ac:dyDescent="0.2">
      <c r="A394" s="162"/>
      <c r="B394" s="125"/>
      <c r="C394" s="169"/>
      <c r="D394" s="68" t="s">
        <v>20</v>
      </c>
      <c r="E394" s="11">
        <v>0</v>
      </c>
      <c r="F394" s="11">
        <f t="shared" si="111"/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63"/>
      <c r="O394" s="177"/>
    </row>
    <row r="395" spans="1:15" ht="15" x14ac:dyDescent="0.2">
      <c r="A395" s="160" t="s">
        <v>176</v>
      </c>
      <c r="B395" s="125" t="s">
        <v>177</v>
      </c>
      <c r="C395" s="167"/>
      <c r="D395" s="68" t="s">
        <v>2</v>
      </c>
      <c r="E395" s="11">
        <f>SUM(E396:E399)</f>
        <v>0</v>
      </c>
      <c r="F395" s="11">
        <f t="shared" si="111"/>
        <v>20778.21</v>
      </c>
      <c r="G395" s="11">
        <f t="shared" ref="G395:M395" si="113">SUM(G396:G399)</f>
        <v>20778.21</v>
      </c>
      <c r="H395" s="11">
        <f t="shared" si="113"/>
        <v>0</v>
      </c>
      <c r="I395" s="11">
        <f t="shared" si="113"/>
        <v>0</v>
      </c>
      <c r="J395" s="11">
        <f t="shared" si="113"/>
        <v>0</v>
      </c>
      <c r="K395" s="11">
        <f t="shared" si="113"/>
        <v>0</v>
      </c>
      <c r="L395" s="11">
        <f t="shared" si="113"/>
        <v>0</v>
      </c>
      <c r="M395" s="11">
        <f t="shared" si="113"/>
        <v>0</v>
      </c>
      <c r="N395" s="163"/>
      <c r="O395" s="177"/>
    </row>
    <row r="396" spans="1:15" ht="45" x14ac:dyDescent="0.2">
      <c r="A396" s="161"/>
      <c r="B396" s="125"/>
      <c r="C396" s="168"/>
      <c r="D396" s="68" t="s">
        <v>1</v>
      </c>
      <c r="E396" s="11">
        <v>0</v>
      </c>
      <c r="F396" s="11">
        <f t="shared" si="111"/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63"/>
      <c r="O396" s="177"/>
    </row>
    <row r="397" spans="1:15" ht="45" x14ac:dyDescent="0.2">
      <c r="A397" s="161"/>
      <c r="B397" s="125"/>
      <c r="C397" s="168"/>
      <c r="D397" s="68" t="s">
        <v>6</v>
      </c>
      <c r="E397" s="11">
        <v>0</v>
      </c>
      <c r="F397" s="11">
        <f t="shared" si="111"/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63"/>
      <c r="O397" s="177"/>
    </row>
    <row r="398" spans="1:15" ht="45" x14ac:dyDescent="0.2">
      <c r="A398" s="161"/>
      <c r="B398" s="125"/>
      <c r="C398" s="168"/>
      <c r="D398" s="68" t="s">
        <v>14</v>
      </c>
      <c r="E398" s="11">
        <v>0</v>
      </c>
      <c r="F398" s="11">
        <f t="shared" si="111"/>
        <v>20778.21</v>
      </c>
      <c r="G398" s="10">
        <v>20778.21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63"/>
      <c r="O398" s="177"/>
    </row>
    <row r="399" spans="1:15" ht="30" x14ac:dyDescent="0.2">
      <c r="A399" s="162"/>
      <c r="B399" s="125"/>
      <c r="C399" s="169"/>
      <c r="D399" s="68" t="s">
        <v>20</v>
      </c>
      <c r="E399" s="11">
        <v>0</v>
      </c>
      <c r="F399" s="11">
        <f t="shared" si="111"/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63"/>
      <c r="O399" s="177"/>
    </row>
    <row r="400" spans="1:15" ht="15" x14ac:dyDescent="0.2">
      <c r="A400" s="160" t="s">
        <v>178</v>
      </c>
      <c r="B400" s="125" t="s">
        <v>179</v>
      </c>
      <c r="C400" s="167"/>
      <c r="D400" s="68" t="s">
        <v>2</v>
      </c>
      <c r="E400" s="11">
        <f>SUM(E401:E404)</f>
        <v>0</v>
      </c>
      <c r="F400" s="11">
        <f t="shared" ref="F400:F419" si="114">SUM(G400:K400)</f>
        <v>22621.31</v>
      </c>
      <c r="G400" s="11">
        <f t="shared" ref="G400:M400" si="115">SUM(G401:G404)</f>
        <v>22621.31</v>
      </c>
      <c r="H400" s="11">
        <f t="shared" si="115"/>
        <v>0</v>
      </c>
      <c r="I400" s="11">
        <f t="shared" si="115"/>
        <v>0</v>
      </c>
      <c r="J400" s="11">
        <f t="shared" si="115"/>
        <v>0</v>
      </c>
      <c r="K400" s="11">
        <f t="shared" si="115"/>
        <v>0</v>
      </c>
      <c r="L400" s="11">
        <f t="shared" si="115"/>
        <v>0</v>
      </c>
      <c r="M400" s="11">
        <f t="shared" si="115"/>
        <v>0</v>
      </c>
      <c r="N400" s="163"/>
      <c r="O400" s="177"/>
    </row>
    <row r="401" spans="1:15" ht="45" x14ac:dyDescent="0.2">
      <c r="A401" s="161"/>
      <c r="B401" s="125"/>
      <c r="C401" s="168"/>
      <c r="D401" s="68" t="s">
        <v>1</v>
      </c>
      <c r="E401" s="11">
        <v>0</v>
      </c>
      <c r="F401" s="11">
        <f t="shared" si="114"/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63"/>
      <c r="O401" s="177"/>
    </row>
    <row r="402" spans="1:15" ht="45" x14ac:dyDescent="0.2">
      <c r="A402" s="161"/>
      <c r="B402" s="125"/>
      <c r="C402" s="168"/>
      <c r="D402" s="68" t="s">
        <v>6</v>
      </c>
      <c r="E402" s="11">
        <v>0</v>
      </c>
      <c r="F402" s="11">
        <f t="shared" si="114"/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63"/>
      <c r="O402" s="177"/>
    </row>
    <row r="403" spans="1:15" ht="45" x14ac:dyDescent="0.2">
      <c r="A403" s="161"/>
      <c r="B403" s="125"/>
      <c r="C403" s="168"/>
      <c r="D403" s="68" t="s">
        <v>14</v>
      </c>
      <c r="E403" s="11">
        <v>0</v>
      </c>
      <c r="F403" s="11">
        <f t="shared" si="114"/>
        <v>22621.31</v>
      </c>
      <c r="G403" s="10">
        <v>22621.31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63"/>
      <c r="O403" s="177"/>
    </row>
    <row r="404" spans="1:15" ht="30" x14ac:dyDescent="0.2">
      <c r="A404" s="162"/>
      <c r="B404" s="125"/>
      <c r="C404" s="169"/>
      <c r="D404" s="68" t="s">
        <v>20</v>
      </c>
      <c r="E404" s="11">
        <v>0</v>
      </c>
      <c r="F404" s="11">
        <f t="shared" si="114"/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63"/>
      <c r="O404" s="177"/>
    </row>
    <row r="405" spans="1:15" ht="15" x14ac:dyDescent="0.2">
      <c r="A405" s="160" t="s">
        <v>180</v>
      </c>
      <c r="B405" s="125" t="s">
        <v>183</v>
      </c>
      <c r="C405" s="167"/>
      <c r="D405" s="68" t="s">
        <v>2</v>
      </c>
      <c r="E405" s="11">
        <f>SUM(E406:E409)</f>
        <v>0</v>
      </c>
      <c r="F405" s="11">
        <f t="shared" si="114"/>
        <v>21487.61</v>
      </c>
      <c r="G405" s="11">
        <f t="shared" ref="G405:M405" si="116">SUM(G406:G409)</f>
        <v>21487.61</v>
      </c>
      <c r="H405" s="11">
        <f t="shared" si="116"/>
        <v>0</v>
      </c>
      <c r="I405" s="11">
        <f t="shared" si="116"/>
        <v>0</v>
      </c>
      <c r="J405" s="11">
        <f t="shared" si="116"/>
        <v>0</v>
      </c>
      <c r="K405" s="11">
        <f t="shared" si="116"/>
        <v>0</v>
      </c>
      <c r="L405" s="11">
        <f t="shared" si="116"/>
        <v>0</v>
      </c>
      <c r="M405" s="11">
        <f t="shared" si="116"/>
        <v>0</v>
      </c>
      <c r="N405" s="163"/>
      <c r="O405" s="177"/>
    </row>
    <row r="406" spans="1:15" ht="45" x14ac:dyDescent="0.2">
      <c r="A406" s="161"/>
      <c r="B406" s="125"/>
      <c r="C406" s="168"/>
      <c r="D406" s="68" t="s">
        <v>1</v>
      </c>
      <c r="E406" s="11">
        <v>0</v>
      </c>
      <c r="F406" s="11">
        <f t="shared" si="114"/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63"/>
      <c r="O406" s="177"/>
    </row>
    <row r="407" spans="1:15" ht="45" x14ac:dyDescent="0.2">
      <c r="A407" s="161"/>
      <c r="B407" s="125"/>
      <c r="C407" s="168"/>
      <c r="D407" s="68" t="s">
        <v>6</v>
      </c>
      <c r="E407" s="11">
        <v>0</v>
      </c>
      <c r="F407" s="11">
        <f t="shared" si="114"/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63"/>
      <c r="O407" s="177"/>
    </row>
    <row r="408" spans="1:15" ht="45" x14ac:dyDescent="0.2">
      <c r="A408" s="161"/>
      <c r="B408" s="125"/>
      <c r="C408" s="168"/>
      <c r="D408" s="68" t="s">
        <v>14</v>
      </c>
      <c r="E408" s="11">
        <v>0</v>
      </c>
      <c r="F408" s="11">
        <f t="shared" si="114"/>
        <v>21487.61</v>
      </c>
      <c r="G408" s="10">
        <v>21487.61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63"/>
      <c r="O408" s="177"/>
    </row>
    <row r="409" spans="1:15" ht="30" x14ac:dyDescent="0.2">
      <c r="A409" s="162"/>
      <c r="B409" s="125"/>
      <c r="C409" s="169"/>
      <c r="D409" s="68" t="s">
        <v>20</v>
      </c>
      <c r="E409" s="11">
        <v>0</v>
      </c>
      <c r="F409" s="11">
        <f t="shared" si="114"/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63"/>
      <c r="O409" s="177"/>
    </row>
    <row r="410" spans="1:15" ht="15" x14ac:dyDescent="0.2">
      <c r="A410" s="160" t="s">
        <v>181</v>
      </c>
      <c r="B410" s="125" t="s">
        <v>182</v>
      </c>
      <c r="C410" s="167"/>
      <c r="D410" s="68" t="s">
        <v>2</v>
      </c>
      <c r="E410" s="11">
        <f>SUM(E411:E414)</f>
        <v>0</v>
      </c>
      <c r="F410" s="11">
        <f t="shared" si="114"/>
        <v>5162.05</v>
      </c>
      <c r="G410" s="11">
        <f t="shared" ref="G410:M410" si="117">SUM(G411:G414)</f>
        <v>5162.05</v>
      </c>
      <c r="H410" s="11">
        <f t="shared" si="117"/>
        <v>0</v>
      </c>
      <c r="I410" s="11">
        <f t="shared" si="117"/>
        <v>0</v>
      </c>
      <c r="J410" s="11">
        <f t="shared" si="117"/>
        <v>0</v>
      </c>
      <c r="K410" s="11">
        <f t="shared" si="117"/>
        <v>0</v>
      </c>
      <c r="L410" s="11">
        <f t="shared" si="117"/>
        <v>0</v>
      </c>
      <c r="M410" s="11">
        <f t="shared" si="117"/>
        <v>0</v>
      </c>
      <c r="N410" s="163"/>
      <c r="O410" s="177"/>
    </row>
    <row r="411" spans="1:15" ht="45" x14ac:dyDescent="0.2">
      <c r="A411" s="161"/>
      <c r="B411" s="125"/>
      <c r="C411" s="168"/>
      <c r="D411" s="68" t="s">
        <v>1</v>
      </c>
      <c r="E411" s="11">
        <v>0</v>
      </c>
      <c r="F411" s="11">
        <f t="shared" si="114"/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63"/>
      <c r="O411" s="177"/>
    </row>
    <row r="412" spans="1:15" ht="45" x14ac:dyDescent="0.2">
      <c r="A412" s="161"/>
      <c r="B412" s="125"/>
      <c r="C412" s="168"/>
      <c r="D412" s="68" t="s">
        <v>6</v>
      </c>
      <c r="E412" s="11">
        <v>0</v>
      </c>
      <c r="F412" s="11">
        <f t="shared" si="114"/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63"/>
      <c r="O412" s="177"/>
    </row>
    <row r="413" spans="1:15" ht="45" x14ac:dyDescent="0.2">
      <c r="A413" s="161"/>
      <c r="B413" s="125"/>
      <c r="C413" s="168"/>
      <c r="D413" s="68" t="s">
        <v>14</v>
      </c>
      <c r="E413" s="11">
        <v>0</v>
      </c>
      <c r="F413" s="11">
        <f t="shared" si="114"/>
        <v>5162.05</v>
      </c>
      <c r="G413" s="10">
        <v>5162.05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63"/>
      <c r="O413" s="177"/>
    </row>
    <row r="414" spans="1:15" ht="30" x14ac:dyDescent="0.2">
      <c r="A414" s="162"/>
      <c r="B414" s="125"/>
      <c r="C414" s="169"/>
      <c r="D414" s="68" t="s">
        <v>20</v>
      </c>
      <c r="E414" s="11">
        <v>0</v>
      </c>
      <c r="F414" s="11">
        <f t="shared" si="114"/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63"/>
      <c r="O414" s="177"/>
    </row>
    <row r="415" spans="1:15" ht="15" x14ac:dyDescent="0.2">
      <c r="A415" s="160" t="s">
        <v>190</v>
      </c>
      <c r="B415" s="125" t="s">
        <v>192</v>
      </c>
      <c r="C415" s="167"/>
      <c r="D415" s="68" t="s">
        <v>2</v>
      </c>
      <c r="E415" s="11">
        <f>SUM(E416:E419)</f>
        <v>0</v>
      </c>
      <c r="F415" s="11">
        <f t="shared" si="114"/>
        <v>364.73</v>
      </c>
      <c r="G415" s="11">
        <f t="shared" ref="G415:M415" si="118">SUM(G416:G419)</f>
        <v>364.73</v>
      </c>
      <c r="H415" s="11">
        <f t="shared" si="118"/>
        <v>0</v>
      </c>
      <c r="I415" s="11">
        <f t="shared" si="118"/>
        <v>0</v>
      </c>
      <c r="J415" s="11">
        <f t="shared" si="118"/>
        <v>0</v>
      </c>
      <c r="K415" s="11">
        <f t="shared" si="118"/>
        <v>0</v>
      </c>
      <c r="L415" s="11">
        <f t="shared" si="118"/>
        <v>0</v>
      </c>
      <c r="M415" s="11">
        <f t="shared" si="118"/>
        <v>0</v>
      </c>
      <c r="N415" s="163"/>
      <c r="O415" s="177"/>
    </row>
    <row r="416" spans="1:15" ht="45" x14ac:dyDescent="0.2">
      <c r="A416" s="161"/>
      <c r="B416" s="125"/>
      <c r="C416" s="168"/>
      <c r="D416" s="68" t="s">
        <v>1</v>
      </c>
      <c r="E416" s="11">
        <v>0</v>
      </c>
      <c r="F416" s="11">
        <f t="shared" si="114"/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63"/>
      <c r="O416" s="177"/>
    </row>
    <row r="417" spans="1:15" ht="45" x14ac:dyDescent="0.2">
      <c r="A417" s="161"/>
      <c r="B417" s="125"/>
      <c r="C417" s="168"/>
      <c r="D417" s="68" t="s">
        <v>6</v>
      </c>
      <c r="E417" s="11">
        <v>0</v>
      </c>
      <c r="F417" s="11">
        <f t="shared" si="114"/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63"/>
      <c r="O417" s="177"/>
    </row>
    <row r="418" spans="1:15" ht="45" x14ac:dyDescent="0.2">
      <c r="A418" s="161"/>
      <c r="B418" s="125"/>
      <c r="C418" s="168"/>
      <c r="D418" s="68" t="s">
        <v>14</v>
      </c>
      <c r="E418" s="11">
        <v>0</v>
      </c>
      <c r="F418" s="11">
        <f t="shared" si="114"/>
        <v>364.73</v>
      </c>
      <c r="G418" s="10">
        <v>364.73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63"/>
      <c r="O418" s="177"/>
    </row>
    <row r="419" spans="1:15" ht="30" x14ac:dyDescent="0.2">
      <c r="A419" s="162"/>
      <c r="B419" s="125"/>
      <c r="C419" s="169"/>
      <c r="D419" s="68" t="s">
        <v>20</v>
      </c>
      <c r="E419" s="11">
        <v>0</v>
      </c>
      <c r="F419" s="11">
        <f t="shared" si="114"/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63"/>
      <c r="O419" s="177"/>
    </row>
    <row r="420" spans="1:15" ht="15" x14ac:dyDescent="0.2">
      <c r="A420" s="160" t="s">
        <v>203</v>
      </c>
      <c r="B420" s="125" t="s">
        <v>243</v>
      </c>
      <c r="C420" s="167"/>
      <c r="D420" s="68" t="s">
        <v>2</v>
      </c>
      <c r="E420" s="11">
        <f>SUM(E421:E424)</f>
        <v>0</v>
      </c>
      <c r="F420" s="11">
        <f t="shared" ref="F420:F424" si="119">SUM(G420:K420)</f>
        <v>0</v>
      </c>
      <c r="G420" s="11">
        <f t="shared" ref="G420:M420" si="120">SUM(G421:G424)</f>
        <v>0</v>
      </c>
      <c r="H420" s="11">
        <f t="shared" si="120"/>
        <v>0</v>
      </c>
      <c r="I420" s="11">
        <f t="shared" si="120"/>
        <v>0</v>
      </c>
      <c r="J420" s="11">
        <f t="shared" si="120"/>
        <v>0</v>
      </c>
      <c r="K420" s="11">
        <f t="shared" si="120"/>
        <v>0</v>
      </c>
      <c r="L420" s="11">
        <f t="shared" si="120"/>
        <v>0</v>
      </c>
      <c r="M420" s="11">
        <f t="shared" si="120"/>
        <v>0</v>
      </c>
      <c r="N420" s="163"/>
      <c r="O420" s="177"/>
    </row>
    <row r="421" spans="1:15" ht="45" x14ac:dyDescent="0.2">
      <c r="A421" s="161"/>
      <c r="B421" s="125"/>
      <c r="C421" s="168"/>
      <c r="D421" s="68" t="s">
        <v>1</v>
      </c>
      <c r="E421" s="11">
        <v>0</v>
      </c>
      <c r="F421" s="11">
        <f t="shared" si="119"/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63"/>
      <c r="O421" s="177"/>
    </row>
    <row r="422" spans="1:15" ht="45" x14ac:dyDescent="0.2">
      <c r="A422" s="161"/>
      <c r="B422" s="125"/>
      <c r="C422" s="168"/>
      <c r="D422" s="68" t="s">
        <v>6</v>
      </c>
      <c r="E422" s="11">
        <v>0</v>
      </c>
      <c r="F422" s="11">
        <f t="shared" si="119"/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63"/>
      <c r="O422" s="177"/>
    </row>
    <row r="423" spans="1:15" ht="45" x14ac:dyDescent="0.2">
      <c r="A423" s="161"/>
      <c r="B423" s="125"/>
      <c r="C423" s="168"/>
      <c r="D423" s="68" t="s">
        <v>14</v>
      </c>
      <c r="E423" s="11">
        <v>0</v>
      </c>
      <c r="F423" s="11">
        <f t="shared" si="119"/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63"/>
      <c r="O423" s="177"/>
    </row>
    <row r="424" spans="1:15" ht="30" x14ac:dyDescent="0.2">
      <c r="A424" s="162"/>
      <c r="B424" s="125"/>
      <c r="C424" s="169"/>
      <c r="D424" s="68" t="s">
        <v>20</v>
      </c>
      <c r="E424" s="11">
        <v>0</v>
      </c>
      <c r="F424" s="11">
        <f t="shared" si="119"/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63"/>
      <c r="O424" s="177"/>
    </row>
    <row r="425" spans="1:15" ht="15" x14ac:dyDescent="0.2">
      <c r="A425" s="160" t="s">
        <v>204</v>
      </c>
      <c r="B425" s="125" t="s">
        <v>244</v>
      </c>
      <c r="C425" s="167"/>
      <c r="D425" s="75" t="s">
        <v>2</v>
      </c>
      <c r="E425" s="11">
        <f>SUM(E426:E429)</f>
        <v>0</v>
      </c>
      <c r="F425" s="11">
        <f t="shared" ref="F425:F488" si="121">SUM(G425:K425)</f>
        <v>611.26</v>
      </c>
      <c r="G425" s="11">
        <f t="shared" ref="G425:H425" si="122">SUM(G426:G429)</f>
        <v>0</v>
      </c>
      <c r="H425" s="11">
        <f t="shared" si="122"/>
        <v>611.26</v>
      </c>
      <c r="I425" s="11">
        <f t="shared" ref="I425:M425" si="123">SUM(I426:I429)</f>
        <v>0</v>
      </c>
      <c r="J425" s="11">
        <f t="shared" si="123"/>
        <v>0</v>
      </c>
      <c r="K425" s="11">
        <f t="shared" si="123"/>
        <v>0</v>
      </c>
      <c r="L425" s="11">
        <f t="shared" si="123"/>
        <v>0</v>
      </c>
      <c r="M425" s="11">
        <f t="shared" si="123"/>
        <v>0</v>
      </c>
      <c r="N425" s="163"/>
      <c r="O425" s="177"/>
    </row>
    <row r="426" spans="1:15" ht="45" x14ac:dyDescent="0.2">
      <c r="A426" s="161"/>
      <c r="B426" s="125"/>
      <c r="C426" s="168"/>
      <c r="D426" s="75" t="s">
        <v>1</v>
      </c>
      <c r="E426" s="11">
        <v>0</v>
      </c>
      <c r="F426" s="11">
        <f t="shared" si="121"/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63"/>
      <c r="O426" s="177"/>
    </row>
    <row r="427" spans="1:15" ht="45" x14ac:dyDescent="0.2">
      <c r="A427" s="161"/>
      <c r="B427" s="125"/>
      <c r="C427" s="168"/>
      <c r="D427" s="75" t="s">
        <v>6</v>
      </c>
      <c r="E427" s="11">
        <v>0</v>
      </c>
      <c r="F427" s="11">
        <f t="shared" si="121"/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63"/>
      <c r="O427" s="177"/>
    </row>
    <row r="428" spans="1:15" ht="45" x14ac:dyDescent="0.2">
      <c r="A428" s="161"/>
      <c r="B428" s="125"/>
      <c r="C428" s="168"/>
      <c r="D428" s="75" t="s">
        <v>14</v>
      </c>
      <c r="E428" s="11">
        <v>0</v>
      </c>
      <c r="F428" s="11">
        <f t="shared" si="121"/>
        <v>611.26</v>
      </c>
      <c r="G428" s="10">
        <v>0</v>
      </c>
      <c r="H428" s="10">
        <v>611.26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63"/>
      <c r="O428" s="177"/>
    </row>
    <row r="429" spans="1:15" ht="30" x14ac:dyDescent="0.2">
      <c r="A429" s="162"/>
      <c r="B429" s="125"/>
      <c r="C429" s="169"/>
      <c r="D429" s="75" t="s">
        <v>20</v>
      </c>
      <c r="E429" s="11">
        <v>0</v>
      </c>
      <c r="F429" s="11">
        <f t="shared" si="121"/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63"/>
      <c r="O429" s="177"/>
    </row>
    <row r="430" spans="1:15" ht="15" x14ac:dyDescent="0.2">
      <c r="A430" s="160" t="s">
        <v>205</v>
      </c>
      <c r="B430" s="125" t="s">
        <v>247</v>
      </c>
      <c r="C430" s="167"/>
      <c r="D430" s="75" t="s">
        <v>2</v>
      </c>
      <c r="E430" s="11">
        <f>SUM(E431:E434)</f>
        <v>0</v>
      </c>
      <c r="F430" s="11">
        <f t="shared" si="121"/>
        <v>1004.6</v>
      </c>
      <c r="G430" s="11">
        <f t="shared" ref="G430:H430" si="124">SUM(G431:G434)</f>
        <v>0</v>
      </c>
      <c r="H430" s="11">
        <f t="shared" si="124"/>
        <v>1004.6</v>
      </c>
      <c r="I430" s="11">
        <f t="shared" ref="I430:M430" si="125">SUM(I431:I434)</f>
        <v>0</v>
      </c>
      <c r="J430" s="11">
        <f t="shared" si="125"/>
        <v>0</v>
      </c>
      <c r="K430" s="11">
        <f t="shared" si="125"/>
        <v>0</v>
      </c>
      <c r="L430" s="11">
        <f t="shared" si="125"/>
        <v>0</v>
      </c>
      <c r="M430" s="11">
        <f t="shared" si="125"/>
        <v>0</v>
      </c>
      <c r="N430" s="163"/>
      <c r="O430" s="177"/>
    </row>
    <row r="431" spans="1:15" ht="45" x14ac:dyDescent="0.2">
      <c r="A431" s="161"/>
      <c r="B431" s="125"/>
      <c r="C431" s="168"/>
      <c r="D431" s="75" t="s">
        <v>1</v>
      </c>
      <c r="E431" s="11">
        <v>0</v>
      </c>
      <c r="F431" s="11">
        <f t="shared" si="121"/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63"/>
      <c r="O431" s="177"/>
    </row>
    <row r="432" spans="1:15" ht="45" x14ac:dyDescent="0.2">
      <c r="A432" s="161"/>
      <c r="B432" s="125"/>
      <c r="C432" s="168"/>
      <c r="D432" s="75" t="s">
        <v>6</v>
      </c>
      <c r="E432" s="11">
        <v>0</v>
      </c>
      <c r="F432" s="11">
        <f t="shared" si="121"/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63"/>
      <c r="O432" s="177"/>
    </row>
    <row r="433" spans="1:15" ht="45" x14ac:dyDescent="0.2">
      <c r="A433" s="161"/>
      <c r="B433" s="125"/>
      <c r="C433" s="168"/>
      <c r="D433" s="75" t="s">
        <v>14</v>
      </c>
      <c r="E433" s="11">
        <v>0</v>
      </c>
      <c r="F433" s="11">
        <f t="shared" si="121"/>
        <v>1004.6</v>
      </c>
      <c r="G433" s="10">
        <v>0</v>
      </c>
      <c r="H433" s="10">
        <v>1004.6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63"/>
      <c r="O433" s="177"/>
    </row>
    <row r="434" spans="1:15" ht="30" x14ac:dyDescent="0.2">
      <c r="A434" s="162"/>
      <c r="B434" s="125"/>
      <c r="C434" s="169"/>
      <c r="D434" s="75" t="s">
        <v>20</v>
      </c>
      <c r="E434" s="11">
        <v>0</v>
      </c>
      <c r="F434" s="11">
        <f t="shared" si="121"/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63"/>
      <c r="O434" s="177"/>
    </row>
    <row r="435" spans="1:15" ht="15" x14ac:dyDescent="0.2">
      <c r="A435" s="160" t="s">
        <v>206</v>
      </c>
      <c r="B435" s="125" t="s">
        <v>249</v>
      </c>
      <c r="C435" s="167"/>
      <c r="D435" s="75" t="s">
        <v>2</v>
      </c>
      <c r="E435" s="11">
        <f>SUM(E436:E439)</f>
        <v>0</v>
      </c>
      <c r="F435" s="11">
        <f t="shared" si="121"/>
        <v>4747.08</v>
      </c>
      <c r="G435" s="11">
        <f t="shared" ref="G435:H435" si="126">SUM(G436:G439)</f>
        <v>0</v>
      </c>
      <c r="H435" s="11">
        <f t="shared" si="126"/>
        <v>4747.08</v>
      </c>
      <c r="I435" s="11">
        <f t="shared" ref="I435:M435" si="127">SUM(I436:I439)</f>
        <v>0</v>
      </c>
      <c r="J435" s="11">
        <f t="shared" si="127"/>
        <v>0</v>
      </c>
      <c r="K435" s="11">
        <f t="shared" si="127"/>
        <v>0</v>
      </c>
      <c r="L435" s="11">
        <f t="shared" si="127"/>
        <v>0</v>
      </c>
      <c r="M435" s="11">
        <f t="shared" si="127"/>
        <v>0</v>
      </c>
      <c r="N435" s="163"/>
      <c r="O435" s="177"/>
    </row>
    <row r="436" spans="1:15" ht="45" x14ac:dyDescent="0.2">
      <c r="A436" s="161"/>
      <c r="B436" s="125"/>
      <c r="C436" s="168"/>
      <c r="D436" s="75" t="s">
        <v>1</v>
      </c>
      <c r="E436" s="11">
        <v>0</v>
      </c>
      <c r="F436" s="11">
        <f t="shared" si="121"/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63"/>
      <c r="O436" s="177"/>
    </row>
    <row r="437" spans="1:15" ht="45" x14ac:dyDescent="0.2">
      <c r="A437" s="161"/>
      <c r="B437" s="125"/>
      <c r="C437" s="168"/>
      <c r="D437" s="75" t="s">
        <v>6</v>
      </c>
      <c r="E437" s="11">
        <v>0</v>
      </c>
      <c r="F437" s="11">
        <f t="shared" si="121"/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63"/>
      <c r="O437" s="177"/>
    </row>
    <row r="438" spans="1:15" ht="45" x14ac:dyDescent="0.2">
      <c r="A438" s="161"/>
      <c r="B438" s="125"/>
      <c r="C438" s="168"/>
      <c r="D438" s="75" t="s">
        <v>14</v>
      </c>
      <c r="E438" s="11">
        <v>0</v>
      </c>
      <c r="F438" s="11">
        <f t="shared" si="121"/>
        <v>4747.08</v>
      </c>
      <c r="G438" s="10">
        <v>0</v>
      </c>
      <c r="H438" s="10">
        <v>4747.08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63"/>
      <c r="O438" s="177"/>
    </row>
    <row r="439" spans="1:15" ht="30" x14ac:dyDescent="0.2">
      <c r="A439" s="162"/>
      <c r="B439" s="125"/>
      <c r="C439" s="169"/>
      <c r="D439" s="75" t="s">
        <v>20</v>
      </c>
      <c r="E439" s="11">
        <v>0</v>
      </c>
      <c r="F439" s="11">
        <f t="shared" si="121"/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63"/>
      <c r="O439" s="177"/>
    </row>
    <row r="440" spans="1:15" ht="15" x14ac:dyDescent="0.2">
      <c r="A440" s="160" t="s">
        <v>207</v>
      </c>
      <c r="B440" s="125" t="s">
        <v>250</v>
      </c>
      <c r="C440" s="167"/>
      <c r="D440" s="75" t="s">
        <v>2</v>
      </c>
      <c r="E440" s="11">
        <f>SUM(E441:E444)</f>
        <v>0</v>
      </c>
      <c r="F440" s="11">
        <f t="shared" si="121"/>
        <v>737.21</v>
      </c>
      <c r="G440" s="11">
        <f t="shared" ref="G440:H440" si="128">SUM(G441:G444)</f>
        <v>0</v>
      </c>
      <c r="H440" s="11">
        <f t="shared" si="128"/>
        <v>737.21</v>
      </c>
      <c r="I440" s="11">
        <f t="shared" ref="I440:M440" si="129">SUM(I441:I444)</f>
        <v>0</v>
      </c>
      <c r="J440" s="11">
        <f t="shared" si="129"/>
        <v>0</v>
      </c>
      <c r="K440" s="11">
        <f t="shared" si="129"/>
        <v>0</v>
      </c>
      <c r="L440" s="11">
        <f t="shared" si="129"/>
        <v>0</v>
      </c>
      <c r="M440" s="11">
        <f t="shared" si="129"/>
        <v>0</v>
      </c>
      <c r="N440" s="163"/>
      <c r="O440" s="177"/>
    </row>
    <row r="441" spans="1:15" ht="45" x14ac:dyDescent="0.2">
      <c r="A441" s="161"/>
      <c r="B441" s="125"/>
      <c r="C441" s="168"/>
      <c r="D441" s="75" t="s">
        <v>1</v>
      </c>
      <c r="E441" s="11">
        <v>0</v>
      </c>
      <c r="F441" s="11">
        <f t="shared" si="121"/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63"/>
      <c r="O441" s="177"/>
    </row>
    <row r="442" spans="1:15" ht="45" x14ac:dyDescent="0.2">
      <c r="A442" s="161"/>
      <c r="B442" s="125"/>
      <c r="C442" s="168"/>
      <c r="D442" s="75" t="s">
        <v>6</v>
      </c>
      <c r="E442" s="11">
        <v>0</v>
      </c>
      <c r="F442" s="11">
        <f t="shared" si="121"/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63"/>
      <c r="O442" s="177"/>
    </row>
    <row r="443" spans="1:15" ht="45" x14ac:dyDescent="0.2">
      <c r="A443" s="161"/>
      <c r="B443" s="125"/>
      <c r="C443" s="168"/>
      <c r="D443" s="75" t="s">
        <v>14</v>
      </c>
      <c r="E443" s="11">
        <v>0</v>
      </c>
      <c r="F443" s="11">
        <f t="shared" si="121"/>
        <v>737.21</v>
      </c>
      <c r="G443" s="10">
        <v>0</v>
      </c>
      <c r="H443" s="10">
        <v>737.21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63"/>
      <c r="O443" s="177"/>
    </row>
    <row r="444" spans="1:15" ht="30" x14ac:dyDescent="0.2">
      <c r="A444" s="162"/>
      <c r="B444" s="125"/>
      <c r="C444" s="169"/>
      <c r="D444" s="75" t="s">
        <v>20</v>
      </c>
      <c r="E444" s="11">
        <v>0</v>
      </c>
      <c r="F444" s="11">
        <f t="shared" si="121"/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63"/>
      <c r="O444" s="177"/>
    </row>
    <row r="445" spans="1:15" ht="15" x14ac:dyDescent="0.2">
      <c r="A445" s="160" t="s">
        <v>208</v>
      </c>
      <c r="B445" s="125" t="s">
        <v>251</v>
      </c>
      <c r="C445" s="167"/>
      <c r="D445" s="75" t="s">
        <v>2</v>
      </c>
      <c r="E445" s="11">
        <f>SUM(E446:E449)</f>
        <v>0</v>
      </c>
      <c r="F445" s="11">
        <f t="shared" si="121"/>
        <v>727.02</v>
      </c>
      <c r="G445" s="11">
        <f t="shared" ref="G445:H445" si="130">SUM(G446:G449)</f>
        <v>0</v>
      </c>
      <c r="H445" s="11">
        <f t="shared" si="130"/>
        <v>727.02</v>
      </c>
      <c r="I445" s="11">
        <f t="shared" ref="I445:M445" si="131">SUM(I446:I449)</f>
        <v>0</v>
      </c>
      <c r="J445" s="11">
        <f t="shared" si="131"/>
        <v>0</v>
      </c>
      <c r="K445" s="11">
        <f t="shared" si="131"/>
        <v>0</v>
      </c>
      <c r="L445" s="11">
        <f t="shared" si="131"/>
        <v>0</v>
      </c>
      <c r="M445" s="11">
        <f t="shared" si="131"/>
        <v>0</v>
      </c>
      <c r="N445" s="163"/>
      <c r="O445" s="177"/>
    </row>
    <row r="446" spans="1:15" ht="45" x14ac:dyDescent="0.2">
      <c r="A446" s="161"/>
      <c r="B446" s="125"/>
      <c r="C446" s="168"/>
      <c r="D446" s="75" t="s">
        <v>1</v>
      </c>
      <c r="E446" s="11">
        <v>0</v>
      </c>
      <c r="F446" s="11">
        <f t="shared" si="121"/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63"/>
      <c r="O446" s="177"/>
    </row>
    <row r="447" spans="1:15" ht="45" x14ac:dyDescent="0.2">
      <c r="A447" s="161"/>
      <c r="B447" s="125"/>
      <c r="C447" s="168"/>
      <c r="D447" s="75" t="s">
        <v>6</v>
      </c>
      <c r="E447" s="11">
        <v>0</v>
      </c>
      <c r="F447" s="11">
        <f t="shared" si="121"/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63"/>
      <c r="O447" s="177"/>
    </row>
    <row r="448" spans="1:15" ht="45" x14ac:dyDescent="0.2">
      <c r="A448" s="161"/>
      <c r="B448" s="125"/>
      <c r="C448" s="168"/>
      <c r="D448" s="75" t="s">
        <v>14</v>
      </c>
      <c r="E448" s="11">
        <v>0</v>
      </c>
      <c r="F448" s="11">
        <f t="shared" si="121"/>
        <v>727.02</v>
      </c>
      <c r="G448" s="10">
        <v>0</v>
      </c>
      <c r="H448" s="10">
        <v>727.02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63"/>
      <c r="O448" s="177"/>
    </row>
    <row r="449" spans="1:16" ht="30" x14ac:dyDescent="0.2">
      <c r="A449" s="162"/>
      <c r="B449" s="125"/>
      <c r="C449" s="169"/>
      <c r="D449" s="75" t="s">
        <v>20</v>
      </c>
      <c r="E449" s="11">
        <v>0</v>
      </c>
      <c r="F449" s="11">
        <f t="shared" si="121"/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63"/>
      <c r="O449" s="177"/>
    </row>
    <row r="450" spans="1:16" ht="15" x14ac:dyDescent="0.2">
      <c r="A450" s="160" t="s">
        <v>209</v>
      </c>
      <c r="B450" s="125" t="s">
        <v>371</v>
      </c>
      <c r="C450" s="167"/>
      <c r="D450" s="75" t="s">
        <v>2</v>
      </c>
      <c r="E450" s="11">
        <f>SUM(E451:E454)</f>
        <v>0</v>
      </c>
      <c r="F450" s="11">
        <f t="shared" si="121"/>
        <v>4763.18</v>
      </c>
      <c r="G450" s="11">
        <f t="shared" ref="G450:H450" si="132">SUM(G451:G454)</f>
        <v>0</v>
      </c>
      <c r="H450" s="11">
        <f t="shared" si="132"/>
        <v>4763.18</v>
      </c>
      <c r="I450" s="11">
        <f t="shared" ref="I450:M450" si="133">SUM(I451:I454)</f>
        <v>0</v>
      </c>
      <c r="J450" s="11">
        <f t="shared" si="133"/>
        <v>0</v>
      </c>
      <c r="K450" s="11">
        <f t="shared" si="133"/>
        <v>0</v>
      </c>
      <c r="L450" s="11">
        <f t="shared" si="133"/>
        <v>0</v>
      </c>
      <c r="M450" s="11">
        <f t="shared" si="133"/>
        <v>0</v>
      </c>
      <c r="N450" s="163"/>
      <c r="O450" s="177"/>
    </row>
    <row r="451" spans="1:16" ht="45" x14ac:dyDescent="0.2">
      <c r="A451" s="161"/>
      <c r="B451" s="125"/>
      <c r="C451" s="168"/>
      <c r="D451" s="75" t="s">
        <v>1</v>
      </c>
      <c r="E451" s="11">
        <v>0</v>
      </c>
      <c r="F451" s="11">
        <f t="shared" si="121"/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63"/>
      <c r="O451" s="177"/>
    </row>
    <row r="452" spans="1:16" ht="45" x14ac:dyDescent="0.2">
      <c r="A452" s="161"/>
      <c r="B452" s="125"/>
      <c r="C452" s="168"/>
      <c r="D452" s="75" t="s">
        <v>6</v>
      </c>
      <c r="E452" s="11">
        <v>0</v>
      </c>
      <c r="F452" s="11">
        <f t="shared" si="121"/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63"/>
      <c r="O452" s="177"/>
    </row>
    <row r="453" spans="1:16" ht="45" x14ac:dyDescent="0.2">
      <c r="A453" s="161"/>
      <c r="B453" s="125"/>
      <c r="C453" s="168"/>
      <c r="D453" s="75" t="s">
        <v>14</v>
      </c>
      <c r="E453" s="11">
        <v>0</v>
      </c>
      <c r="F453" s="11">
        <f t="shared" si="121"/>
        <v>4763.18</v>
      </c>
      <c r="G453" s="10">
        <v>0</v>
      </c>
      <c r="H453" s="10">
        <v>4763.18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63"/>
      <c r="O453" s="177"/>
      <c r="P453" s="67"/>
    </row>
    <row r="454" spans="1:16" ht="30" x14ac:dyDescent="0.2">
      <c r="A454" s="162"/>
      <c r="B454" s="125"/>
      <c r="C454" s="169"/>
      <c r="D454" s="75" t="s">
        <v>20</v>
      </c>
      <c r="E454" s="11">
        <v>0</v>
      </c>
      <c r="F454" s="11">
        <f t="shared" si="121"/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63"/>
      <c r="O454" s="177"/>
    </row>
    <row r="455" spans="1:16" ht="15" x14ac:dyDescent="0.2">
      <c r="A455" s="160" t="s">
        <v>210</v>
      </c>
      <c r="B455" s="125" t="s">
        <v>252</v>
      </c>
      <c r="C455" s="167"/>
      <c r="D455" s="75" t="s">
        <v>2</v>
      </c>
      <c r="E455" s="11">
        <f>SUM(E456:E459)</f>
        <v>0</v>
      </c>
      <c r="F455" s="11">
        <f t="shared" si="121"/>
        <v>0</v>
      </c>
      <c r="G455" s="11">
        <f t="shared" ref="G455:H455" si="134">SUM(G456:G459)</f>
        <v>0</v>
      </c>
      <c r="H455" s="11">
        <f t="shared" si="134"/>
        <v>0</v>
      </c>
      <c r="I455" s="11">
        <f t="shared" ref="I455:M455" si="135">SUM(I456:I459)</f>
        <v>0</v>
      </c>
      <c r="J455" s="11">
        <f t="shared" si="135"/>
        <v>0</v>
      </c>
      <c r="K455" s="11">
        <f t="shared" si="135"/>
        <v>0</v>
      </c>
      <c r="L455" s="11">
        <f t="shared" si="135"/>
        <v>0</v>
      </c>
      <c r="M455" s="11">
        <f t="shared" si="135"/>
        <v>0</v>
      </c>
      <c r="N455" s="163"/>
      <c r="O455" s="177"/>
    </row>
    <row r="456" spans="1:16" ht="45" x14ac:dyDescent="0.2">
      <c r="A456" s="161"/>
      <c r="B456" s="125"/>
      <c r="C456" s="168"/>
      <c r="D456" s="75" t="s">
        <v>1</v>
      </c>
      <c r="E456" s="11">
        <v>0</v>
      </c>
      <c r="F456" s="11">
        <f t="shared" si="121"/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63"/>
      <c r="O456" s="177"/>
    </row>
    <row r="457" spans="1:16" ht="45" x14ac:dyDescent="0.2">
      <c r="A457" s="161"/>
      <c r="B457" s="125"/>
      <c r="C457" s="168"/>
      <c r="D457" s="75" t="s">
        <v>6</v>
      </c>
      <c r="E457" s="11">
        <v>0</v>
      </c>
      <c r="F457" s="11">
        <f t="shared" si="121"/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63"/>
      <c r="O457" s="177"/>
    </row>
    <row r="458" spans="1:16" ht="45" x14ac:dyDescent="0.2">
      <c r="A458" s="161"/>
      <c r="B458" s="125"/>
      <c r="C458" s="168"/>
      <c r="D458" s="75" t="s">
        <v>14</v>
      </c>
      <c r="E458" s="11">
        <v>0</v>
      </c>
      <c r="F458" s="11">
        <f t="shared" si="121"/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63"/>
      <c r="O458" s="177"/>
    </row>
    <row r="459" spans="1:16" ht="30" x14ac:dyDescent="0.2">
      <c r="A459" s="162"/>
      <c r="B459" s="125"/>
      <c r="C459" s="169"/>
      <c r="D459" s="75" t="s">
        <v>20</v>
      </c>
      <c r="E459" s="11">
        <v>0</v>
      </c>
      <c r="F459" s="11">
        <f t="shared" si="121"/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63"/>
      <c r="O459" s="177"/>
    </row>
    <row r="460" spans="1:16" ht="15" x14ac:dyDescent="0.2">
      <c r="A460" s="160" t="s">
        <v>211</v>
      </c>
      <c r="B460" s="125" t="s">
        <v>253</v>
      </c>
      <c r="C460" s="167"/>
      <c r="D460" s="75" t="s">
        <v>2</v>
      </c>
      <c r="E460" s="11">
        <f>SUM(E461:E464)</f>
        <v>0</v>
      </c>
      <c r="F460" s="11">
        <f t="shared" si="121"/>
        <v>0</v>
      </c>
      <c r="G460" s="11">
        <f t="shared" ref="G460:H460" si="136">SUM(G461:G464)</f>
        <v>0</v>
      </c>
      <c r="H460" s="11">
        <f t="shared" si="136"/>
        <v>0</v>
      </c>
      <c r="I460" s="11">
        <f t="shared" ref="I460:M460" si="137">SUM(I461:I464)</f>
        <v>0</v>
      </c>
      <c r="J460" s="11">
        <f t="shared" si="137"/>
        <v>0</v>
      </c>
      <c r="K460" s="11">
        <f t="shared" si="137"/>
        <v>0</v>
      </c>
      <c r="L460" s="11">
        <f t="shared" si="137"/>
        <v>0</v>
      </c>
      <c r="M460" s="11">
        <f t="shared" si="137"/>
        <v>0</v>
      </c>
      <c r="N460" s="163"/>
      <c r="O460" s="177"/>
    </row>
    <row r="461" spans="1:16" ht="45" x14ac:dyDescent="0.2">
      <c r="A461" s="161"/>
      <c r="B461" s="125"/>
      <c r="C461" s="168"/>
      <c r="D461" s="75" t="s">
        <v>1</v>
      </c>
      <c r="E461" s="11">
        <v>0</v>
      </c>
      <c r="F461" s="11">
        <f t="shared" si="121"/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63"/>
      <c r="O461" s="177"/>
    </row>
    <row r="462" spans="1:16" ht="45" x14ac:dyDescent="0.2">
      <c r="A462" s="161"/>
      <c r="B462" s="125"/>
      <c r="C462" s="168"/>
      <c r="D462" s="75" t="s">
        <v>6</v>
      </c>
      <c r="E462" s="11">
        <v>0</v>
      </c>
      <c r="F462" s="11">
        <f t="shared" si="121"/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63"/>
      <c r="O462" s="177"/>
    </row>
    <row r="463" spans="1:16" ht="45" x14ac:dyDescent="0.2">
      <c r="A463" s="161"/>
      <c r="B463" s="125"/>
      <c r="C463" s="168"/>
      <c r="D463" s="75" t="s">
        <v>14</v>
      </c>
      <c r="E463" s="11">
        <v>0</v>
      </c>
      <c r="F463" s="11">
        <f t="shared" si="121"/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63"/>
      <c r="O463" s="177"/>
    </row>
    <row r="464" spans="1:16" ht="30" x14ac:dyDescent="0.2">
      <c r="A464" s="162"/>
      <c r="B464" s="125"/>
      <c r="C464" s="169"/>
      <c r="D464" s="75" t="s">
        <v>20</v>
      </c>
      <c r="E464" s="11">
        <v>0</v>
      </c>
      <c r="F464" s="11">
        <f t="shared" si="121"/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63"/>
      <c r="O464" s="177"/>
    </row>
    <row r="465" spans="1:16" ht="15" x14ac:dyDescent="0.2">
      <c r="A465" s="160" t="s">
        <v>212</v>
      </c>
      <c r="B465" s="125" t="s">
        <v>254</v>
      </c>
      <c r="C465" s="167"/>
      <c r="D465" s="75" t="s">
        <v>2</v>
      </c>
      <c r="E465" s="11">
        <f>SUM(E466:E469)</f>
        <v>0</v>
      </c>
      <c r="F465" s="11">
        <f t="shared" si="121"/>
        <v>0</v>
      </c>
      <c r="G465" s="11">
        <f t="shared" ref="G465:H465" si="138">SUM(G466:G469)</f>
        <v>0</v>
      </c>
      <c r="H465" s="11">
        <f t="shared" si="138"/>
        <v>0</v>
      </c>
      <c r="I465" s="11">
        <f t="shared" ref="I465:M465" si="139">SUM(I466:I469)</f>
        <v>0</v>
      </c>
      <c r="J465" s="11">
        <f t="shared" si="139"/>
        <v>0</v>
      </c>
      <c r="K465" s="11">
        <f t="shared" si="139"/>
        <v>0</v>
      </c>
      <c r="L465" s="11">
        <f t="shared" si="139"/>
        <v>0</v>
      </c>
      <c r="M465" s="11">
        <f t="shared" si="139"/>
        <v>0</v>
      </c>
      <c r="N465" s="163"/>
      <c r="O465" s="177"/>
    </row>
    <row r="466" spans="1:16" ht="45" x14ac:dyDescent="0.2">
      <c r="A466" s="161"/>
      <c r="B466" s="125"/>
      <c r="C466" s="168"/>
      <c r="D466" s="75" t="s">
        <v>1</v>
      </c>
      <c r="E466" s="11">
        <v>0</v>
      </c>
      <c r="F466" s="11">
        <f t="shared" si="121"/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63"/>
      <c r="O466" s="177"/>
    </row>
    <row r="467" spans="1:16" ht="45" x14ac:dyDescent="0.2">
      <c r="A467" s="161"/>
      <c r="B467" s="125"/>
      <c r="C467" s="168"/>
      <c r="D467" s="75" t="s">
        <v>6</v>
      </c>
      <c r="E467" s="11">
        <v>0</v>
      </c>
      <c r="F467" s="11">
        <f t="shared" si="121"/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63"/>
      <c r="O467" s="177"/>
    </row>
    <row r="468" spans="1:16" ht="45" x14ac:dyDescent="0.2">
      <c r="A468" s="161"/>
      <c r="B468" s="125"/>
      <c r="C468" s="168"/>
      <c r="D468" s="75" t="s">
        <v>14</v>
      </c>
      <c r="E468" s="11">
        <v>0</v>
      </c>
      <c r="F468" s="11">
        <f t="shared" si="121"/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63"/>
      <c r="O468" s="177"/>
    </row>
    <row r="469" spans="1:16" ht="30" x14ac:dyDescent="0.2">
      <c r="A469" s="162"/>
      <c r="B469" s="125"/>
      <c r="C469" s="169"/>
      <c r="D469" s="75" t="s">
        <v>20</v>
      </c>
      <c r="E469" s="11">
        <v>0</v>
      </c>
      <c r="F469" s="11">
        <f t="shared" si="121"/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63"/>
      <c r="O469" s="177"/>
    </row>
    <row r="470" spans="1:16" ht="15" x14ac:dyDescent="0.2">
      <c r="A470" s="160" t="s">
        <v>213</v>
      </c>
      <c r="B470" s="125" t="s">
        <v>255</v>
      </c>
      <c r="C470" s="167"/>
      <c r="D470" s="75" t="s">
        <v>2</v>
      </c>
      <c r="E470" s="11">
        <f>SUM(E471:E474)</f>
        <v>0</v>
      </c>
      <c r="F470" s="11">
        <f t="shared" si="121"/>
        <v>3430.19</v>
      </c>
      <c r="G470" s="11">
        <f t="shared" ref="G470:H470" si="140">SUM(G471:G474)</f>
        <v>0</v>
      </c>
      <c r="H470" s="11">
        <f t="shared" si="140"/>
        <v>3430.19</v>
      </c>
      <c r="I470" s="11">
        <f t="shared" ref="I470:M470" si="141">SUM(I471:I474)</f>
        <v>0</v>
      </c>
      <c r="J470" s="11">
        <f t="shared" si="141"/>
        <v>0</v>
      </c>
      <c r="K470" s="11">
        <f t="shared" si="141"/>
        <v>0</v>
      </c>
      <c r="L470" s="11">
        <f t="shared" si="141"/>
        <v>0</v>
      </c>
      <c r="M470" s="11">
        <f t="shared" si="141"/>
        <v>0</v>
      </c>
      <c r="N470" s="163"/>
      <c r="O470" s="177"/>
    </row>
    <row r="471" spans="1:16" ht="45" x14ac:dyDescent="0.2">
      <c r="A471" s="161"/>
      <c r="B471" s="125"/>
      <c r="C471" s="168"/>
      <c r="D471" s="75" t="s">
        <v>1</v>
      </c>
      <c r="E471" s="11">
        <v>0</v>
      </c>
      <c r="F471" s="11">
        <f t="shared" si="121"/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63"/>
      <c r="O471" s="177"/>
    </row>
    <row r="472" spans="1:16" ht="45" x14ac:dyDescent="0.2">
      <c r="A472" s="161"/>
      <c r="B472" s="125"/>
      <c r="C472" s="168"/>
      <c r="D472" s="75" t="s">
        <v>6</v>
      </c>
      <c r="E472" s="11">
        <v>0</v>
      </c>
      <c r="F472" s="11">
        <f t="shared" si="121"/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63"/>
      <c r="O472" s="177"/>
    </row>
    <row r="473" spans="1:16" ht="45" x14ac:dyDescent="0.2">
      <c r="A473" s="161"/>
      <c r="B473" s="125"/>
      <c r="C473" s="168"/>
      <c r="D473" s="75" t="s">
        <v>14</v>
      </c>
      <c r="E473" s="11">
        <v>0</v>
      </c>
      <c r="F473" s="11">
        <f t="shared" si="121"/>
        <v>3430.19</v>
      </c>
      <c r="G473" s="10">
        <v>0</v>
      </c>
      <c r="H473" s="10">
        <v>3430.19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63"/>
      <c r="O473" s="177"/>
    </row>
    <row r="474" spans="1:16" ht="30" x14ac:dyDescent="0.2">
      <c r="A474" s="162"/>
      <c r="B474" s="125"/>
      <c r="C474" s="169"/>
      <c r="D474" s="75" t="s">
        <v>20</v>
      </c>
      <c r="E474" s="11">
        <v>0</v>
      </c>
      <c r="F474" s="11">
        <f t="shared" si="121"/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63"/>
      <c r="O474" s="177"/>
    </row>
    <row r="475" spans="1:16" ht="15" x14ac:dyDescent="0.2">
      <c r="A475" s="160" t="s">
        <v>214</v>
      </c>
      <c r="B475" s="125" t="s">
        <v>256</v>
      </c>
      <c r="C475" s="167"/>
      <c r="D475" s="75" t="s">
        <v>2</v>
      </c>
      <c r="E475" s="11">
        <f>SUM(E476:E479)</f>
        <v>0</v>
      </c>
      <c r="F475" s="11">
        <f t="shared" si="121"/>
        <v>0</v>
      </c>
      <c r="G475" s="11">
        <f t="shared" ref="G475:H475" si="142">SUM(G476:G479)</f>
        <v>0</v>
      </c>
      <c r="H475" s="11">
        <f t="shared" si="142"/>
        <v>0</v>
      </c>
      <c r="I475" s="11">
        <f t="shared" ref="I475:M475" si="143">SUM(I476:I479)</f>
        <v>0</v>
      </c>
      <c r="J475" s="11">
        <f t="shared" si="143"/>
        <v>0</v>
      </c>
      <c r="K475" s="11">
        <f t="shared" si="143"/>
        <v>0</v>
      </c>
      <c r="L475" s="11">
        <f t="shared" si="143"/>
        <v>0</v>
      </c>
      <c r="M475" s="11">
        <f t="shared" si="143"/>
        <v>0</v>
      </c>
      <c r="N475" s="163"/>
      <c r="O475" s="177"/>
    </row>
    <row r="476" spans="1:16" ht="45" x14ac:dyDescent="0.2">
      <c r="A476" s="161"/>
      <c r="B476" s="125"/>
      <c r="C476" s="168"/>
      <c r="D476" s="75" t="s">
        <v>1</v>
      </c>
      <c r="E476" s="11">
        <v>0</v>
      </c>
      <c r="F476" s="11">
        <f t="shared" si="121"/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63"/>
      <c r="O476" s="177"/>
    </row>
    <row r="477" spans="1:16" ht="45" x14ac:dyDescent="0.2">
      <c r="A477" s="161"/>
      <c r="B477" s="125"/>
      <c r="C477" s="168"/>
      <c r="D477" s="75" t="s">
        <v>6</v>
      </c>
      <c r="E477" s="11">
        <v>0</v>
      </c>
      <c r="F477" s="11">
        <f t="shared" si="121"/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63"/>
      <c r="O477" s="177"/>
    </row>
    <row r="478" spans="1:16" ht="45" x14ac:dyDescent="0.2">
      <c r="A478" s="161"/>
      <c r="B478" s="125"/>
      <c r="C478" s="168"/>
      <c r="D478" s="75" t="s">
        <v>14</v>
      </c>
      <c r="E478" s="11">
        <v>0</v>
      </c>
      <c r="F478" s="11">
        <f t="shared" si="121"/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63"/>
      <c r="O478" s="177"/>
      <c r="P478" s="67"/>
    </row>
    <row r="479" spans="1:16" ht="30" x14ac:dyDescent="0.2">
      <c r="A479" s="162"/>
      <c r="B479" s="125"/>
      <c r="C479" s="169"/>
      <c r="D479" s="75" t="s">
        <v>20</v>
      </c>
      <c r="E479" s="11">
        <v>0</v>
      </c>
      <c r="F479" s="11">
        <f t="shared" si="121"/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63"/>
      <c r="O479" s="177"/>
    </row>
    <row r="480" spans="1:16" ht="15" x14ac:dyDescent="0.2">
      <c r="A480" s="160" t="s">
        <v>215</v>
      </c>
      <c r="B480" s="125" t="s">
        <v>259</v>
      </c>
      <c r="C480" s="167"/>
      <c r="D480" s="75" t="s">
        <v>2</v>
      </c>
      <c r="E480" s="11">
        <f>SUM(E481:E484)</f>
        <v>0</v>
      </c>
      <c r="F480" s="11">
        <f t="shared" si="121"/>
        <v>477.35</v>
      </c>
      <c r="G480" s="11">
        <f t="shared" ref="G480:H480" si="144">SUM(G481:G484)</f>
        <v>0</v>
      </c>
      <c r="H480" s="11">
        <f t="shared" si="144"/>
        <v>477.35</v>
      </c>
      <c r="I480" s="11">
        <f t="shared" ref="I480:M480" si="145">SUM(I481:I484)</f>
        <v>0</v>
      </c>
      <c r="J480" s="11">
        <f t="shared" si="145"/>
        <v>0</v>
      </c>
      <c r="K480" s="11">
        <f t="shared" si="145"/>
        <v>0</v>
      </c>
      <c r="L480" s="11">
        <f t="shared" si="145"/>
        <v>0</v>
      </c>
      <c r="M480" s="11">
        <f t="shared" si="145"/>
        <v>0</v>
      </c>
      <c r="N480" s="163"/>
      <c r="O480" s="177"/>
    </row>
    <row r="481" spans="1:15" ht="45" x14ac:dyDescent="0.2">
      <c r="A481" s="161"/>
      <c r="B481" s="125"/>
      <c r="C481" s="168"/>
      <c r="D481" s="75" t="s">
        <v>1</v>
      </c>
      <c r="E481" s="11">
        <v>0</v>
      </c>
      <c r="F481" s="11">
        <f t="shared" si="121"/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63"/>
      <c r="O481" s="177"/>
    </row>
    <row r="482" spans="1:15" ht="45" x14ac:dyDescent="0.2">
      <c r="A482" s="161"/>
      <c r="B482" s="125"/>
      <c r="C482" s="168"/>
      <c r="D482" s="75" t="s">
        <v>6</v>
      </c>
      <c r="E482" s="11">
        <v>0</v>
      </c>
      <c r="F482" s="11">
        <f t="shared" si="121"/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63"/>
      <c r="O482" s="177"/>
    </row>
    <row r="483" spans="1:15" ht="45" x14ac:dyDescent="0.2">
      <c r="A483" s="161"/>
      <c r="B483" s="125"/>
      <c r="C483" s="168"/>
      <c r="D483" s="75" t="s">
        <v>14</v>
      </c>
      <c r="E483" s="11">
        <v>0</v>
      </c>
      <c r="F483" s="11">
        <f t="shared" si="121"/>
        <v>477.35</v>
      </c>
      <c r="G483" s="10">
        <v>0</v>
      </c>
      <c r="H483" s="10">
        <v>477.35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63"/>
      <c r="O483" s="177"/>
    </row>
    <row r="484" spans="1:15" ht="30" x14ac:dyDescent="0.2">
      <c r="A484" s="162"/>
      <c r="B484" s="125"/>
      <c r="C484" s="169"/>
      <c r="D484" s="75" t="s">
        <v>20</v>
      </c>
      <c r="E484" s="11">
        <v>0</v>
      </c>
      <c r="F484" s="11">
        <f t="shared" si="121"/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63"/>
      <c r="O484" s="177"/>
    </row>
    <row r="485" spans="1:15" ht="15" x14ac:dyDescent="0.2">
      <c r="A485" s="160" t="s">
        <v>216</v>
      </c>
      <c r="B485" s="125" t="s">
        <v>260</v>
      </c>
      <c r="C485" s="167"/>
      <c r="D485" s="75" t="s">
        <v>2</v>
      </c>
      <c r="E485" s="11">
        <f>SUM(E486:E489)</f>
        <v>0</v>
      </c>
      <c r="F485" s="11">
        <f t="shared" si="121"/>
        <v>1105.79</v>
      </c>
      <c r="G485" s="11">
        <f t="shared" ref="G485:H485" si="146">SUM(G486:G489)</f>
        <v>0</v>
      </c>
      <c r="H485" s="11">
        <f t="shared" si="146"/>
        <v>1105.79</v>
      </c>
      <c r="I485" s="11">
        <f t="shared" ref="I485:M485" si="147">SUM(I486:I489)</f>
        <v>0</v>
      </c>
      <c r="J485" s="11">
        <f t="shared" si="147"/>
        <v>0</v>
      </c>
      <c r="K485" s="11">
        <f t="shared" si="147"/>
        <v>0</v>
      </c>
      <c r="L485" s="11">
        <f t="shared" si="147"/>
        <v>0</v>
      </c>
      <c r="M485" s="11">
        <f t="shared" si="147"/>
        <v>0</v>
      </c>
      <c r="N485" s="163"/>
      <c r="O485" s="177"/>
    </row>
    <row r="486" spans="1:15" ht="45" x14ac:dyDescent="0.2">
      <c r="A486" s="161"/>
      <c r="B486" s="125"/>
      <c r="C486" s="168"/>
      <c r="D486" s="75" t="s">
        <v>1</v>
      </c>
      <c r="E486" s="11">
        <v>0</v>
      </c>
      <c r="F486" s="11">
        <f t="shared" si="121"/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63"/>
      <c r="O486" s="177"/>
    </row>
    <row r="487" spans="1:15" ht="45" x14ac:dyDescent="0.2">
      <c r="A487" s="161"/>
      <c r="B487" s="125"/>
      <c r="C487" s="168"/>
      <c r="D487" s="75" t="s">
        <v>6</v>
      </c>
      <c r="E487" s="11">
        <v>0</v>
      </c>
      <c r="F487" s="11">
        <f t="shared" si="121"/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63"/>
      <c r="O487" s="177"/>
    </row>
    <row r="488" spans="1:15" ht="45" x14ac:dyDescent="0.2">
      <c r="A488" s="161"/>
      <c r="B488" s="125"/>
      <c r="C488" s="168"/>
      <c r="D488" s="75" t="s">
        <v>14</v>
      </c>
      <c r="E488" s="11">
        <v>0</v>
      </c>
      <c r="F488" s="11">
        <f t="shared" si="121"/>
        <v>1105.79</v>
      </c>
      <c r="G488" s="10">
        <v>0</v>
      </c>
      <c r="H488" s="10">
        <v>1105.79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63"/>
      <c r="O488" s="177"/>
    </row>
    <row r="489" spans="1:15" ht="30" x14ac:dyDescent="0.2">
      <c r="A489" s="162"/>
      <c r="B489" s="125"/>
      <c r="C489" s="169"/>
      <c r="D489" s="75" t="s">
        <v>20</v>
      </c>
      <c r="E489" s="11">
        <v>0</v>
      </c>
      <c r="F489" s="11">
        <f t="shared" ref="F489:F544" si="148">SUM(G489:K489)</f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63"/>
      <c r="O489" s="177"/>
    </row>
    <row r="490" spans="1:15" ht="15" x14ac:dyDescent="0.2">
      <c r="A490" s="160" t="s">
        <v>217</v>
      </c>
      <c r="B490" s="125" t="s">
        <v>369</v>
      </c>
      <c r="C490" s="167"/>
      <c r="D490" s="75" t="s">
        <v>2</v>
      </c>
      <c r="E490" s="11">
        <f>SUM(E491:E494)</f>
        <v>0</v>
      </c>
      <c r="F490" s="11">
        <f t="shared" si="148"/>
        <v>2079.35</v>
      </c>
      <c r="G490" s="11">
        <f t="shared" ref="G490:H490" si="149">SUM(G491:G494)</f>
        <v>0</v>
      </c>
      <c r="H490" s="11">
        <f t="shared" si="149"/>
        <v>2079.35</v>
      </c>
      <c r="I490" s="11">
        <f t="shared" ref="I490:M490" si="150">SUM(I491:I494)</f>
        <v>0</v>
      </c>
      <c r="J490" s="11">
        <f t="shared" si="150"/>
        <v>0</v>
      </c>
      <c r="K490" s="11">
        <f t="shared" si="150"/>
        <v>0</v>
      </c>
      <c r="L490" s="11">
        <f t="shared" si="150"/>
        <v>0</v>
      </c>
      <c r="M490" s="11">
        <f t="shared" si="150"/>
        <v>0</v>
      </c>
      <c r="N490" s="163"/>
      <c r="O490" s="177"/>
    </row>
    <row r="491" spans="1:15" ht="45" x14ac:dyDescent="0.2">
      <c r="A491" s="161"/>
      <c r="B491" s="125"/>
      <c r="C491" s="168"/>
      <c r="D491" s="75" t="s">
        <v>1</v>
      </c>
      <c r="E491" s="11">
        <v>0</v>
      </c>
      <c r="F491" s="11">
        <f t="shared" si="148"/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63"/>
      <c r="O491" s="177"/>
    </row>
    <row r="492" spans="1:15" ht="45" x14ac:dyDescent="0.2">
      <c r="A492" s="161"/>
      <c r="B492" s="125"/>
      <c r="C492" s="168"/>
      <c r="D492" s="75" t="s">
        <v>6</v>
      </c>
      <c r="E492" s="11">
        <v>0</v>
      </c>
      <c r="F492" s="11">
        <f t="shared" si="148"/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63"/>
      <c r="O492" s="177"/>
    </row>
    <row r="493" spans="1:15" ht="45" x14ac:dyDescent="0.2">
      <c r="A493" s="161"/>
      <c r="B493" s="125"/>
      <c r="C493" s="168"/>
      <c r="D493" s="75" t="s">
        <v>14</v>
      </c>
      <c r="E493" s="11">
        <v>0</v>
      </c>
      <c r="F493" s="11">
        <f t="shared" si="148"/>
        <v>2079.35</v>
      </c>
      <c r="G493" s="10">
        <v>0</v>
      </c>
      <c r="H493" s="10">
        <v>2079.35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63"/>
      <c r="O493" s="177"/>
    </row>
    <row r="494" spans="1:15" ht="30" x14ac:dyDescent="0.2">
      <c r="A494" s="162"/>
      <c r="B494" s="125"/>
      <c r="C494" s="169"/>
      <c r="D494" s="75" t="s">
        <v>20</v>
      </c>
      <c r="E494" s="11">
        <v>0</v>
      </c>
      <c r="F494" s="11">
        <f t="shared" si="148"/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63"/>
      <c r="O494" s="177"/>
    </row>
    <row r="495" spans="1:15" ht="15" x14ac:dyDescent="0.2">
      <c r="A495" s="160" t="s">
        <v>218</v>
      </c>
      <c r="B495" s="125" t="s">
        <v>372</v>
      </c>
      <c r="C495" s="167"/>
      <c r="D495" s="75" t="s">
        <v>2</v>
      </c>
      <c r="E495" s="11">
        <f>SUM(E496:E499)</f>
        <v>0</v>
      </c>
      <c r="F495" s="11">
        <f t="shared" si="148"/>
        <v>4724.3999999999996</v>
      </c>
      <c r="G495" s="11">
        <f t="shared" ref="G495:H495" si="151">SUM(G496:G499)</f>
        <v>0</v>
      </c>
      <c r="H495" s="11">
        <f t="shared" si="151"/>
        <v>4724.3999999999996</v>
      </c>
      <c r="I495" s="11">
        <f t="shared" ref="I495:M495" si="152">SUM(I496:I499)</f>
        <v>0</v>
      </c>
      <c r="J495" s="11">
        <f t="shared" si="152"/>
        <v>0</v>
      </c>
      <c r="K495" s="11">
        <f t="shared" si="152"/>
        <v>0</v>
      </c>
      <c r="L495" s="11">
        <f t="shared" si="152"/>
        <v>0</v>
      </c>
      <c r="M495" s="11">
        <f t="shared" si="152"/>
        <v>0</v>
      </c>
      <c r="N495" s="163"/>
      <c r="O495" s="177"/>
    </row>
    <row r="496" spans="1:15" ht="45" x14ac:dyDescent="0.2">
      <c r="A496" s="161"/>
      <c r="B496" s="125"/>
      <c r="C496" s="168"/>
      <c r="D496" s="75" t="s">
        <v>1</v>
      </c>
      <c r="E496" s="11">
        <v>0</v>
      </c>
      <c r="F496" s="11">
        <f t="shared" si="148"/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63"/>
      <c r="O496" s="177"/>
    </row>
    <row r="497" spans="1:15" ht="45" x14ac:dyDescent="0.2">
      <c r="A497" s="161"/>
      <c r="B497" s="125"/>
      <c r="C497" s="168"/>
      <c r="D497" s="75" t="s">
        <v>6</v>
      </c>
      <c r="E497" s="11">
        <v>0</v>
      </c>
      <c r="F497" s="11">
        <f t="shared" si="148"/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63"/>
      <c r="O497" s="177"/>
    </row>
    <row r="498" spans="1:15" ht="45" x14ac:dyDescent="0.2">
      <c r="A498" s="161"/>
      <c r="B498" s="125"/>
      <c r="C498" s="168"/>
      <c r="D498" s="75" t="s">
        <v>14</v>
      </c>
      <c r="E498" s="11">
        <v>0</v>
      </c>
      <c r="F498" s="11">
        <f t="shared" si="148"/>
        <v>4724.3999999999996</v>
      </c>
      <c r="G498" s="10">
        <v>0</v>
      </c>
      <c r="H498" s="10">
        <v>4724.3999999999996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63"/>
      <c r="O498" s="177"/>
    </row>
    <row r="499" spans="1:15" ht="30" x14ac:dyDescent="0.2">
      <c r="A499" s="162"/>
      <c r="B499" s="125"/>
      <c r="C499" s="169"/>
      <c r="D499" s="75" t="s">
        <v>20</v>
      </c>
      <c r="E499" s="11">
        <v>0</v>
      </c>
      <c r="F499" s="11">
        <f t="shared" si="148"/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63"/>
      <c r="O499" s="177"/>
    </row>
    <row r="500" spans="1:15" ht="15" x14ac:dyDescent="0.2">
      <c r="A500" s="160" t="s">
        <v>219</v>
      </c>
      <c r="B500" s="125" t="s">
        <v>262</v>
      </c>
      <c r="C500" s="167"/>
      <c r="D500" s="75" t="s">
        <v>2</v>
      </c>
      <c r="E500" s="11">
        <f>SUM(E501:E504)</f>
        <v>0</v>
      </c>
      <c r="F500" s="11">
        <f t="shared" si="148"/>
        <v>3709.93</v>
      </c>
      <c r="G500" s="11">
        <f t="shared" ref="G500:H500" si="153">SUM(G501:G504)</f>
        <v>0</v>
      </c>
      <c r="H500" s="11">
        <f t="shared" si="153"/>
        <v>3709.93</v>
      </c>
      <c r="I500" s="11">
        <f t="shared" ref="I500:M500" si="154">SUM(I501:I504)</f>
        <v>0</v>
      </c>
      <c r="J500" s="11">
        <f t="shared" si="154"/>
        <v>0</v>
      </c>
      <c r="K500" s="11">
        <f t="shared" si="154"/>
        <v>0</v>
      </c>
      <c r="L500" s="11">
        <f t="shared" si="154"/>
        <v>0</v>
      </c>
      <c r="M500" s="11">
        <f t="shared" si="154"/>
        <v>0</v>
      </c>
      <c r="N500" s="163"/>
      <c r="O500" s="177"/>
    </row>
    <row r="501" spans="1:15" ht="45" x14ac:dyDescent="0.2">
      <c r="A501" s="161"/>
      <c r="B501" s="125"/>
      <c r="C501" s="168"/>
      <c r="D501" s="75" t="s">
        <v>1</v>
      </c>
      <c r="E501" s="11">
        <v>0</v>
      </c>
      <c r="F501" s="11">
        <f t="shared" si="148"/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63"/>
      <c r="O501" s="177"/>
    </row>
    <row r="502" spans="1:15" ht="45" x14ac:dyDescent="0.2">
      <c r="A502" s="161"/>
      <c r="B502" s="125"/>
      <c r="C502" s="168"/>
      <c r="D502" s="75" t="s">
        <v>6</v>
      </c>
      <c r="E502" s="11">
        <v>0</v>
      </c>
      <c r="F502" s="11">
        <f t="shared" si="148"/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63"/>
      <c r="O502" s="177"/>
    </row>
    <row r="503" spans="1:15" ht="45" x14ac:dyDescent="0.2">
      <c r="A503" s="161"/>
      <c r="B503" s="125"/>
      <c r="C503" s="168"/>
      <c r="D503" s="75" t="s">
        <v>14</v>
      </c>
      <c r="E503" s="11">
        <v>0</v>
      </c>
      <c r="F503" s="11">
        <f t="shared" si="148"/>
        <v>3709.93</v>
      </c>
      <c r="G503" s="10">
        <v>0</v>
      </c>
      <c r="H503" s="10">
        <v>3709.93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63"/>
      <c r="O503" s="177"/>
    </row>
    <row r="504" spans="1:15" ht="30" x14ac:dyDescent="0.2">
      <c r="A504" s="162"/>
      <c r="B504" s="125"/>
      <c r="C504" s="169"/>
      <c r="D504" s="75" t="s">
        <v>20</v>
      </c>
      <c r="E504" s="11">
        <v>0</v>
      </c>
      <c r="F504" s="11">
        <f t="shared" si="148"/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63"/>
      <c r="O504" s="177"/>
    </row>
    <row r="505" spans="1:15" ht="15" x14ac:dyDescent="0.2">
      <c r="A505" s="160" t="s">
        <v>220</v>
      </c>
      <c r="B505" s="125" t="s">
        <v>349</v>
      </c>
      <c r="C505" s="167"/>
      <c r="D505" s="75" t="s">
        <v>2</v>
      </c>
      <c r="E505" s="11">
        <f>SUM(E506:E509)</f>
        <v>0</v>
      </c>
      <c r="F505" s="11">
        <f t="shared" si="148"/>
        <v>1810.35</v>
      </c>
      <c r="G505" s="11">
        <f t="shared" ref="G505:H505" si="155">SUM(G506:G509)</f>
        <v>0</v>
      </c>
      <c r="H505" s="11">
        <f t="shared" si="155"/>
        <v>1810.35</v>
      </c>
      <c r="I505" s="11">
        <f t="shared" ref="I505:M505" si="156">SUM(I506:I509)</f>
        <v>0</v>
      </c>
      <c r="J505" s="11">
        <f t="shared" si="156"/>
        <v>0</v>
      </c>
      <c r="K505" s="11">
        <f t="shared" si="156"/>
        <v>0</v>
      </c>
      <c r="L505" s="11">
        <f t="shared" si="156"/>
        <v>0</v>
      </c>
      <c r="M505" s="11">
        <f t="shared" si="156"/>
        <v>0</v>
      </c>
      <c r="N505" s="163"/>
      <c r="O505" s="177"/>
    </row>
    <row r="506" spans="1:15" ht="45" x14ac:dyDescent="0.2">
      <c r="A506" s="161"/>
      <c r="B506" s="125"/>
      <c r="C506" s="168"/>
      <c r="D506" s="75" t="s">
        <v>1</v>
      </c>
      <c r="E506" s="11">
        <v>0</v>
      </c>
      <c r="F506" s="11">
        <f t="shared" si="148"/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63"/>
      <c r="O506" s="177"/>
    </row>
    <row r="507" spans="1:15" ht="45" x14ac:dyDescent="0.2">
      <c r="A507" s="161"/>
      <c r="B507" s="125"/>
      <c r="C507" s="168"/>
      <c r="D507" s="75" t="s">
        <v>6</v>
      </c>
      <c r="E507" s="11">
        <v>0</v>
      </c>
      <c r="F507" s="11">
        <f t="shared" si="148"/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63"/>
      <c r="O507" s="177"/>
    </row>
    <row r="508" spans="1:15" ht="45" x14ac:dyDescent="0.2">
      <c r="A508" s="161"/>
      <c r="B508" s="125"/>
      <c r="C508" s="168"/>
      <c r="D508" s="75" t="s">
        <v>14</v>
      </c>
      <c r="E508" s="11">
        <v>0</v>
      </c>
      <c r="F508" s="11">
        <f t="shared" si="148"/>
        <v>1810.35</v>
      </c>
      <c r="G508" s="10">
        <v>0</v>
      </c>
      <c r="H508" s="10">
        <v>1810.35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63"/>
      <c r="O508" s="177"/>
    </row>
    <row r="509" spans="1:15" ht="30" x14ac:dyDescent="0.2">
      <c r="A509" s="162"/>
      <c r="B509" s="125"/>
      <c r="C509" s="169"/>
      <c r="D509" s="75" t="s">
        <v>20</v>
      </c>
      <c r="E509" s="11">
        <v>0</v>
      </c>
      <c r="F509" s="11">
        <f t="shared" si="148"/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63"/>
      <c r="O509" s="177"/>
    </row>
    <row r="510" spans="1:15" ht="15" x14ac:dyDescent="0.2">
      <c r="A510" s="160" t="s">
        <v>221</v>
      </c>
      <c r="B510" s="125" t="s">
        <v>263</v>
      </c>
      <c r="C510" s="167"/>
      <c r="D510" s="75" t="s">
        <v>2</v>
      </c>
      <c r="E510" s="11">
        <f>SUM(E511:E514)</f>
        <v>0</v>
      </c>
      <c r="F510" s="11">
        <f t="shared" si="148"/>
        <v>1473.46</v>
      </c>
      <c r="G510" s="11">
        <f t="shared" ref="G510:H510" si="157">SUM(G511:G514)</f>
        <v>0</v>
      </c>
      <c r="H510" s="11">
        <f t="shared" si="157"/>
        <v>1473.46</v>
      </c>
      <c r="I510" s="11">
        <f t="shared" ref="I510:M510" si="158">SUM(I511:I514)</f>
        <v>0</v>
      </c>
      <c r="J510" s="11">
        <f t="shared" si="158"/>
        <v>0</v>
      </c>
      <c r="K510" s="11">
        <f t="shared" si="158"/>
        <v>0</v>
      </c>
      <c r="L510" s="11">
        <f t="shared" si="158"/>
        <v>0</v>
      </c>
      <c r="M510" s="11">
        <f t="shared" si="158"/>
        <v>0</v>
      </c>
      <c r="N510" s="163"/>
      <c r="O510" s="177"/>
    </row>
    <row r="511" spans="1:15" ht="45" x14ac:dyDescent="0.2">
      <c r="A511" s="161"/>
      <c r="B511" s="125"/>
      <c r="C511" s="168"/>
      <c r="D511" s="75" t="s">
        <v>1</v>
      </c>
      <c r="E511" s="11">
        <v>0</v>
      </c>
      <c r="F511" s="11">
        <f t="shared" si="148"/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63"/>
      <c r="O511" s="177"/>
    </row>
    <row r="512" spans="1:15" ht="45" x14ac:dyDescent="0.2">
      <c r="A512" s="161"/>
      <c r="B512" s="125"/>
      <c r="C512" s="168"/>
      <c r="D512" s="75" t="s">
        <v>6</v>
      </c>
      <c r="E512" s="11">
        <v>0</v>
      </c>
      <c r="F512" s="11">
        <f t="shared" si="148"/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63"/>
      <c r="O512" s="177"/>
    </row>
    <row r="513" spans="1:15" ht="45" x14ac:dyDescent="0.2">
      <c r="A513" s="161"/>
      <c r="B513" s="125"/>
      <c r="C513" s="168"/>
      <c r="D513" s="75" t="s">
        <v>14</v>
      </c>
      <c r="E513" s="11">
        <v>0</v>
      </c>
      <c r="F513" s="11">
        <f t="shared" si="148"/>
        <v>1473.46</v>
      </c>
      <c r="G513" s="10">
        <v>0</v>
      </c>
      <c r="H513" s="10">
        <v>1473.46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63"/>
      <c r="O513" s="177"/>
    </row>
    <row r="514" spans="1:15" ht="30" x14ac:dyDescent="0.2">
      <c r="A514" s="162"/>
      <c r="B514" s="125"/>
      <c r="C514" s="169"/>
      <c r="D514" s="75" t="s">
        <v>20</v>
      </c>
      <c r="E514" s="11">
        <v>0</v>
      </c>
      <c r="F514" s="11">
        <f t="shared" si="148"/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63"/>
      <c r="O514" s="177"/>
    </row>
    <row r="515" spans="1:15" ht="15" x14ac:dyDescent="0.2">
      <c r="A515" s="160" t="s">
        <v>222</v>
      </c>
      <c r="B515" s="125" t="s">
        <v>350</v>
      </c>
      <c r="C515" s="167"/>
      <c r="D515" s="75" t="s">
        <v>2</v>
      </c>
      <c r="E515" s="11">
        <f>SUM(E516:E519)</f>
        <v>0</v>
      </c>
      <c r="F515" s="11">
        <f t="shared" si="148"/>
        <v>1707.29</v>
      </c>
      <c r="G515" s="11">
        <f t="shared" ref="G515:H515" si="159">SUM(G516:G519)</f>
        <v>0</v>
      </c>
      <c r="H515" s="11">
        <f t="shared" si="159"/>
        <v>1707.29</v>
      </c>
      <c r="I515" s="11">
        <f t="shared" ref="I515:M515" si="160">SUM(I516:I519)</f>
        <v>0</v>
      </c>
      <c r="J515" s="11">
        <f t="shared" si="160"/>
        <v>0</v>
      </c>
      <c r="K515" s="11">
        <f t="shared" si="160"/>
        <v>0</v>
      </c>
      <c r="L515" s="11">
        <f t="shared" si="160"/>
        <v>0</v>
      </c>
      <c r="M515" s="11">
        <f t="shared" si="160"/>
        <v>0</v>
      </c>
      <c r="N515" s="163"/>
      <c r="O515" s="177"/>
    </row>
    <row r="516" spans="1:15" ht="45" x14ac:dyDescent="0.2">
      <c r="A516" s="161"/>
      <c r="B516" s="125"/>
      <c r="C516" s="168"/>
      <c r="D516" s="75" t="s">
        <v>1</v>
      </c>
      <c r="E516" s="11">
        <v>0</v>
      </c>
      <c r="F516" s="11">
        <f t="shared" si="148"/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63"/>
      <c r="O516" s="177"/>
    </row>
    <row r="517" spans="1:15" ht="45" x14ac:dyDescent="0.2">
      <c r="A517" s="161"/>
      <c r="B517" s="125"/>
      <c r="C517" s="168"/>
      <c r="D517" s="75" t="s">
        <v>6</v>
      </c>
      <c r="E517" s="11">
        <v>0</v>
      </c>
      <c r="F517" s="11">
        <f t="shared" si="148"/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63"/>
      <c r="O517" s="177"/>
    </row>
    <row r="518" spans="1:15" ht="45" x14ac:dyDescent="0.2">
      <c r="A518" s="161"/>
      <c r="B518" s="125"/>
      <c r="C518" s="168"/>
      <c r="D518" s="75" t="s">
        <v>14</v>
      </c>
      <c r="E518" s="11">
        <v>0</v>
      </c>
      <c r="F518" s="11">
        <f t="shared" si="148"/>
        <v>1707.29</v>
      </c>
      <c r="G518" s="10">
        <v>0</v>
      </c>
      <c r="H518" s="10">
        <v>1707.29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63"/>
      <c r="O518" s="177"/>
    </row>
    <row r="519" spans="1:15" ht="30" x14ac:dyDescent="0.2">
      <c r="A519" s="162"/>
      <c r="B519" s="125"/>
      <c r="C519" s="169"/>
      <c r="D519" s="75" t="s">
        <v>20</v>
      </c>
      <c r="E519" s="11">
        <v>0</v>
      </c>
      <c r="F519" s="11">
        <f t="shared" si="148"/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63"/>
      <c r="O519" s="177"/>
    </row>
    <row r="520" spans="1:15" ht="15" x14ac:dyDescent="0.2">
      <c r="A520" s="160" t="s">
        <v>223</v>
      </c>
      <c r="B520" s="125" t="s">
        <v>340</v>
      </c>
      <c r="C520" s="167"/>
      <c r="D520" s="75" t="s">
        <v>2</v>
      </c>
      <c r="E520" s="11">
        <f>SUM(E521:E524)</f>
        <v>0</v>
      </c>
      <c r="F520" s="11">
        <f t="shared" si="148"/>
        <v>1285.6500000000001</v>
      </c>
      <c r="G520" s="11">
        <f t="shared" ref="G520:H520" si="161">SUM(G521:G524)</f>
        <v>0</v>
      </c>
      <c r="H520" s="11">
        <f t="shared" si="161"/>
        <v>1285.6500000000001</v>
      </c>
      <c r="I520" s="11">
        <f t="shared" ref="I520:M520" si="162">SUM(I521:I524)</f>
        <v>0</v>
      </c>
      <c r="J520" s="11">
        <f t="shared" si="162"/>
        <v>0</v>
      </c>
      <c r="K520" s="11">
        <f t="shared" si="162"/>
        <v>0</v>
      </c>
      <c r="L520" s="11">
        <f t="shared" si="162"/>
        <v>0</v>
      </c>
      <c r="M520" s="11">
        <f t="shared" si="162"/>
        <v>0</v>
      </c>
      <c r="N520" s="163"/>
      <c r="O520" s="177"/>
    </row>
    <row r="521" spans="1:15" ht="45" x14ac:dyDescent="0.2">
      <c r="A521" s="161"/>
      <c r="B521" s="125"/>
      <c r="C521" s="168"/>
      <c r="D521" s="75" t="s">
        <v>1</v>
      </c>
      <c r="E521" s="11">
        <v>0</v>
      </c>
      <c r="F521" s="11">
        <f t="shared" si="148"/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63"/>
      <c r="O521" s="177"/>
    </row>
    <row r="522" spans="1:15" ht="45" x14ac:dyDescent="0.2">
      <c r="A522" s="161"/>
      <c r="B522" s="125"/>
      <c r="C522" s="168"/>
      <c r="D522" s="75" t="s">
        <v>6</v>
      </c>
      <c r="E522" s="11">
        <v>0</v>
      </c>
      <c r="F522" s="11">
        <f t="shared" si="148"/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63"/>
      <c r="O522" s="177"/>
    </row>
    <row r="523" spans="1:15" ht="45" x14ac:dyDescent="0.2">
      <c r="A523" s="161"/>
      <c r="B523" s="125"/>
      <c r="C523" s="168"/>
      <c r="D523" s="75" t="s">
        <v>14</v>
      </c>
      <c r="E523" s="11">
        <v>0</v>
      </c>
      <c r="F523" s="11">
        <f t="shared" si="148"/>
        <v>1285.6500000000001</v>
      </c>
      <c r="G523" s="10">
        <v>0</v>
      </c>
      <c r="H523" s="10">
        <v>1285.6500000000001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63"/>
      <c r="O523" s="177"/>
    </row>
    <row r="524" spans="1:15" ht="30" x14ac:dyDescent="0.2">
      <c r="A524" s="162"/>
      <c r="B524" s="125"/>
      <c r="C524" s="169"/>
      <c r="D524" s="75" t="s">
        <v>20</v>
      </c>
      <c r="E524" s="11">
        <v>0</v>
      </c>
      <c r="F524" s="11">
        <f t="shared" si="148"/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63"/>
      <c r="O524" s="177"/>
    </row>
    <row r="525" spans="1:15" ht="15" x14ac:dyDescent="0.2">
      <c r="A525" s="160" t="s">
        <v>224</v>
      </c>
      <c r="B525" s="125" t="s">
        <v>341</v>
      </c>
      <c r="C525" s="167"/>
      <c r="D525" s="75" t="s">
        <v>2</v>
      </c>
      <c r="E525" s="11">
        <f>SUM(E526:E529)</f>
        <v>0</v>
      </c>
      <c r="F525" s="11">
        <f t="shared" si="148"/>
        <v>2978.96</v>
      </c>
      <c r="G525" s="11">
        <f t="shared" ref="G525:H525" si="163">SUM(G526:G529)</f>
        <v>0</v>
      </c>
      <c r="H525" s="11">
        <f t="shared" si="163"/>
        <v>2978.96</v>
      </c>
      <c r="I525" s="11">
        <f t="shared" ref="I525:M525" si="164">SUM(I526:I529)</f>
        <v>0</v>
      </c>
      <c r="J525" s="11">
        <f t="shared" si="164"/>
        <v>0</v>
      </c>
      <c r="K525" s="11">
        <f t="shared" si="164"/>
        <v>0</v>
      </c>
      <c r="L525" s="11">
        <f t="shared" si="164"/>
        <v>0</v>
      </c>
      <c r="M525" s="11">
        <f t="shared" si="164"/>
        <v>0</v>
      </c>
      <c r="N525" s="163"/>
      <c r="O525" s="177"/>
    </row>
    <row r="526" spans="1:15" ht="45" x14ac:dyDescent="0.2">
      <c r="A526" s="161"/>
      <c r="B526" s="125"/>
      <c r="C526" s="168"/>
      <c r="D526" s="75" t="s">
        <v>1</v>
      </c>
      <c r="E526" s="11">
        <v>0</v>
      </c>
      <c r="F526" s="11">
        <f t="shared" si="148"/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63"/>
      <c r="O526" s="177"/>
    </row>
    <row r="527" spans="1:15" ht="45" x14ac:dyDescent="0.2">
      <c r="A527" s="161"/>
      <c r="B527" s="125"/>
      <c r="C527" s="168"/>
      <c r="D527" s="75" t="s">
        <v>6</v>
      </c>
      <c r="E527" s="11">
        <v>0</v>
      </c>
      <c r="F527" s="11">
        <f t="shared" si="148"/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63"/>
      <c r="O527" s="177"/>
    </row>
    <row r="528" spans="1:15" ht="45" x14ac:dyDescent="0.2">
      <c r="A528" s="161"/>
      <c r="B528" s="125"/>
      <c r="C528" s="168"/>
      <c r="D528" s="75" t="s">
        <v>14</v>
      </c>
      <c r="E528" s="11">
        <v>0</v>
      </c>
      <c r="F528" s="11">
        <f t="shared" si="148"/>
        <v>2978.96</v>
      </c>
      <c r="G528" s="10">
        <v>0</v>
      </c>
      <c r="H528" s="10">
        <v>2978.96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63"/>
      <c r="O528" s="177"/>
    </row>
    <row r="529" spans="1:15" ht="30" x14ac:dyDescent="0.2">
      <c r="A529" s="162"/>
      <c r="B529" s="125"/>
      <c r="C529" s="169"/>
      <c r="D529" s="75" t="s">
        <v>20</v>
      </c>
      <c r="E529" s="11">
        <v>0</v>
      </c>
      <c r="F529" s="11">
        <f t="shared" si="148"/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63"/>
      <c r="O529" s="177"/>
    </row>
    <row r="530" spans="1:15" ht="15" x14ac:dyDescent="0.2">
      <c r="A530" s="160" t="s">
        <v>225</v>
      </c>
      <c r="B530" s="125" t="s">
        <v>344</v>
      </c>
      <c r="C530" s="167"/>
      <c r="D530" s="75" t="s">
        <v>2</v>
      </c>
      <c r="E530" s="11">
        <f>SUM(E531:E534)</f>
        <v>0</v>
      </c>
      <c r="F530" s="11">
        <f t="shared" si="148"/>
        <v>1929.18</v>
      </c>
      <c r="G530" s="11">
        <f t="shared" ref="G530:H530" si="165">SUM(G531:G534)</f>
        <v>0</v>
      </c>
      <c r="H530" s="11">
        <f t="shared" si="165"/>
        <v>1929.18</v>
      </c>
      <c r="I530" s="11">
        <f t="shared" ref="I530:M530" si="166">SUM(I531:I534)</f>
        <v>0</v>
      </c>
      <c r="J530" s="11">
        <f t="shared" si="166"/>
        <v>0</v>
      </c>
      <c r="K530" s="11">
        <f t="shared" si="166"/>
        <v>0</v>
      </c>
      <c r="L530" s="11">
        <f t="shared" si="166"/>
        <v>0</v>
      </c>
      <c r="M530" s="11">
        <f t="shared" si="166"/>
        <v>0</v>
      </c>
      <c r="N530" s="163"/>
      <c r="O530" s="177"/>
    </row>
    <row r="531" spans="1:15" ht="45" x14ac:dyDescent="0.2">
      <c r="A531" s="161"/>
      <c r="B531" s="125"/>
      <c r="C531" s="168"/>
      <c r="D531" s="75" t="s">
        <v>1</v>
      </c>
      <c r="E531" s="11">
        <v>0</v>
      </c>
      <c r="F531" s="11">
        <f t="shared" si="148"/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63"/>
      <c r="O531" s="177"/>
    </row>
    <row r="532" spans="1:15" ht="45" x14ac:dyDescent="0.2">
      <c r="A532" s="161"/>
      <c r="B532" s="125"/>
      <c r="C532" s="168"/>
      <c r="D532" s="75" t="s">
        <v>6</v>
      </c>
      <c r="E532" s="11">
        <v>0</v>
      </c>
      <c r="F532" s="11">
        <f t="shared" si="148"/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63"/>
      <c r="O532" s="177"/>
    </row>
    <row r="533" spans="1:15" ht="45" x14ac:dyDescent="0.2">
      <c r="A533" s="161"/>
      <c r="B533" s="125"/>
      <c r="C533" s="168"/>
      <c r="D533" s="75" t="s">
        <v>14</v>
      </c>
      <c r="E533" s="11">
        <v>0</v>
      </c>
      <c r="F533" s="11">
        <f t="shared" si="148"/>
        <v>1929.18</v>
      </c>
      <c r="G533" s="10">
        <v>0</v>
      </c>
      <c r="H533" s="10">
        <v>1929.18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63"/>
      <c r="O533" s="177"/>
    </row>
    <row r="534" spans="1:15" ht="30" x14ac:dyDescent="0.2">
      <c r="A534" s="162"/>
      <c r="B534" s="125"/>
      <c r="C534" s="169"/>
      <c r="D534" s="75" t="s">
        <v>20</v>
      </c>
      <c r="E534" s="11">
        <v>0</v>
      </c>
      <c r="F534" s="11">
        <f t="shared" si="148"/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63"/>
      <c r="O534" s="177"/>
    </row>
    <row r="535" spans="1:15" ht="15" x14ac:dyDescent="0.2">
      <c r="A535" s="160" t="s">
        <v>226</v>
      </c>
      <c r="B535" s="125" t="s">
        <v>342</v>
      </c>
      <c r="C535" s="167"/>
      <c r="D535" s="75" t="s">
        <v>2</v>
      </c>
      <c r="E535" s="11">
        <f>SUM(E536:E539)</f>
        <v>0</v>
      </c>
      <c r="F535" s="11">
        <f t="shared" si="148"/>
        <v>1046.3800000000001</v>
      </c>
      <c r="G535" s="11">
        <f t="shared" ref="G535:H535" si="167">SUM(G536:G539)</f>
        <v>0</v>
      </c>
      <c r="H535" s="11">
        <f t="shared" si="167"/>
        <v>1046.3800000000001</v>
      </c>
      <c r="I535" s="11">
        <f t="shared" ref="I535:M535" si="168">SUM(I536:I539)</f>
        <v>0</v>
      </c>
      <c r="J535" s="11">
        <f t="shared" si="168"/>
        <v>0</v>
      </c>
      <c r="K535" s="11">
        <f t="shared" si="168"/>
        <v>0</v>
      </c>
      <c r="L535" s="11">
        <f t="shared" si="168"/>
        <v>0</v>
      </c>
      <c r="M535" s="11">
        <f t="shared" si="168"/>
        <v>0</v>
      </c>
      <c r="N535" s="163"/>
      <c r="O535" s="177"/>
    </row>
    <row r="536" spans="1:15" ht="45" x14ac:dyDescent="0.2">
      <c r="A536" s="161"/>
      <c r="B536" s="125"/>
      <c r="C536" s="168"/>
      <c r="D536" s="75" t="s">
        <v>1</v>
      </c>
      <c r="E536" s="11">
        <v>0</v>
      </c>
      <c r="F536" s="11">
        <f t="shared" si="148"/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63"/>
      <c r="O536" s="177"/>
    </row>
    <row r="537" spans="1:15" ht="45" x14ac:dyDescent="0.2">
      <c r="A537" s="161"/>
      <c r="B537" s="125"/>
      <c r="C537" s="168"/>
      <c r="D537" s="75" t="s">
        <v>6</v>
      </c>
      <c r="E537" s="11">
        <v>0</v>
      </c>
      <c r="F537" s="11">
        <f t="shared" si="148"/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63"/>
      <c r="O537" s="177"/>
    </row>
    <row r="538" spans="1:15" ht="45" x14ac:dyDescent="0.2">
      <c r="A538" s="161"/>
      <c r="B538" s="125"/>
      <c r="C538" s="168"/>
      <c r="D538" s="75" t="s">
        <v>14</v>
      </c>
      <c r="E538" s="11">
        <v>0</v>
      </c>
      <c r="F538" s="11">
        <f t="shared" si="148"/>
        <v>1046.3800000000001</v>
      </c>
      <c r="G538" s="10">
        <v>0</v>
      </c>
      <c r="H538" s="10">
        <v>1046.3800000000001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63"/>
      <c r="O538" s="177"/>
    </row>
    <row r="539" spans="1:15" ht="30" x14ac:dyDescent="0.2">
      <c r="A539" s="162"/>
      <c r="B539" s="125"/>
      <c r="C539" s="169"/>
      <c r="D539" s="75" t="s">
        <v>20</v>
      </c>
      <c r="E539" s="11">
        <v>0</v>
      </c>
      <c r="F539" s="11">
        <f t="shared" si="148"/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63"/>
      <c r="O539" s="177"/>
    </row>
    <row r="540" spans="1:15" ht="15" x14ac:dyDescent="0.2">
      <c r="A540" s="160" t="s">
        <v>227</v>
      </c>
      <c r="B540" s="125" t="s">
        <v>343</v>
      </c>
      <c r="C540" s="167"/>
      <c r="D540" s="75" t="s">
        <v>2</v>
      </c>
      <c r="E540" s="11">
        <f>SUM(E541:E544)</f>
        <v>0</v>
      </c>
      <c r="F540" s="11">
        <f t="shared" si="148"/>
        <v>1081.9000000000001</v>
      </c>
      <c r="G540" s="11">
        <f t="shared" ref="G540:H540" si="169">SUM(G541:G544)</f>
        <v>0</v>
      </c>
      <c r="H540" s="11">
        <f t="shared" si="169"/>
        <v>1081.9000000000001</v>
      </c>
      <c r="I540" s="11">
        <f t="shared" ref="I540:M540" si="170">SUM(I541:I544)</f>
        <v>0</v>
      </c>
      <c r="J540" s="11">
        <f t="shared" si="170"/>
        <v>0</v>
      </c>
      <c r="K540" s="11">
        <f t="shared" si="170"/>
        <v>0</v>
      </c>
      <c r="L540" s="11">
        <f t="shared" si="170"/>
        <v>0</v>
      </c>
      <c r="M540" s="11">
        <f t="shared" si="170"/>
        <v>0</v>
      </c>
      <c r="N540" s="163"/>
      <c r="O540" s="177"/>
    </row>
    <row r="541" spans="1:15" ht="45" x14ac:dyDescent="0.2">
      <c r="A541" s="161"/>
      <c r="B541" s="125"/>
      <c r="C541" s="168"/>
      <c r="D541" s="75" t="s">
        <v>1</v>
      </c>
      <c r="E541" s="11">
        <v>0</v>
      </c>
      <c r="F541" s="11">
        <f t="shared" si="148"/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63"/>
      <c r="O541" s="177"/>
    </row>
    <row r="542" spans="1:15" ht="45" x14ac:dyDescent="0.2">
      <c r="A542" s="161"/>
      <c r="B542" s="125"/>
      <c r="C542" s="168"/>
      <c r="D542" s="75" t="s">
        <v>6</v>
      </c>
      <c r="E542" s="11">
        <v>0</v>
      </c>
      <c r="F542" s="11">
        <f t="shared" si="148"/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63"/>
      <c r="O542" s="177"/>
    </row>
    <row r="543" spans="1:15" ht="45" x14ac:dyDescent="0.2">
      <c r="A543" s="161"/>
      <c r="B543" s="125"/>
      <c r="C543" s="168"/>
      <c r="D543" s="75" t="s">
        <v>14</v>
      </c>
      <c r="E543" s="11">
        <v>0</v>
      </c>
      <c r="F543" s="11">
        <f t="shared" si="148"/>
        <v>1081.9000000000001</v>
      </c>
      <c r="G543" s="10">
        <v>0</v>
      </c>
      <c r="H543" s="10">
        <v>1081.9000000000001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63"/>
      <c r="O543" s="177"/>
    </row>
    <row r="544" spans="1:15" ht="30" x14ac:dyDescent="0.2">
      <c r="A544" s="162"/>
      <c r="B544" s="125"/>
      <c r="C544" s="169"/>
      <c r="D544" s="75" t="s">
        <v>20</v>
      </c>
      <c r="E544" s="11">
        <v>0</v>
      </c>
      <c r="F544" s="11">
        <f t="shared" si="148"/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63"/>
      <c r="O544" s="177"/>
    </row>
    <row r="545" spans="1:15" ht="15" x14ac:dyDescent="0.2">
      <c r="A545" s="149" t="s">
        <v>228</v>
      </c>
      <c r="B545" s="123" t="s">
        <v>424</v>
      </c>
      <c r="C545" s="152"/>
      <c r="D545" s="60" t="s">
        <v>2</v>
      </c>
      <c r="E545" s="56">
        <f>SUM(E546:E549)</f>
        <v>0</v>
      </c>
      <c r="F545" s="56">
        <f t="shared" ref="F545:F564" si="171">SUM(G545:K545)</f>
        <v>0</v>
      </c>
      <c r="G545" s="56">
        <f t="shared" ref="G545:M545" si="172">SUM(G546:G549)</f>
        <v>0</v>
      </c>
      <c r="H545" s="56">
        <f t="shared" si="172"/>
        <v>0</v>
      </c>
      <c r="I545" s="56">
        <f t="shared" si="172"/>
        <v>0</v>
      </c>
      <c r="J545" s="56">
        <f t="shared" si="172"/>
        <v>0</v>
      </c>
      <c r="K545" s="56">
        <f t="shared" si="172"/>
        <v>0</v>
      </c>
      <c r="L545" s="56">
        <f t="shared" si="172"/>
        <v>0</v>
      </c>
      <c r="M545" s="56">
        <f t="shared" si="172"/>
        <v>0</v>
      </c>
      <c r="N545" s="155"/>
      <c r="O545" s="156"/>
    </row>
    <row r="546" spans="1:15" ht="45" x14ac:dyDescent="0.2">
      <c r="A546" s="150"/>
      <c r="B546" s="123"/>
      <c r="C546" s="153"/>
      <c r="D546" s="60" t="s">
        <v>1</v>
      </c>
      <c r="E546" s="56">
        <v>0</v>
      </c>
      <c r="F546" s="56">
        <f t="shared" si="171"/>
        <v>0</v>
      </c>
      <c r="G546" s="57">
        <v>0</v>
      </c>
      <c r="H546" s="57">
        <v>0</v>
      </c>
      <c r="I546" s="57">
        <v>0</v>
      </c>
      <c r="J546" s="57">
        <v>0</v>
      </c>
      <c r="K546" s="57">
        <v>0</v>
      </c>
      <c r="L546" s="57">
        <v>0</v>
      </c>
      <c r="M546" s="57">
        <v>0</v>
      </c>
      <c r="N546" s="155"/>
      <c r="O546" s="156"/>
    </row>
    <row r="547" spans="1:15" ht="45" x14ac:dyDescent="0.2">
      <c r="A547" s="150"/>
      <c r="B547" s="123"/>
      <c r="C547" s="153"/>
      <c r="D547" s="60" t="s">
        <v>6</v>
      </c>
      <c r="E547" s="56">
        <v>0</v>
      </c>
      <c r="F547" s="56">
        <f t="shared" si="171"/>
        <v>0</v>
      </c>
      <c r="G547" s="57">
        <v>0</v>
      </c>
      <c r="H547" s="57">
        <v>0</v>
      </c>
      <c r="I547" s="57">
        <v>0</v>
      </c>
      <c r="J547" s="57">
        <v>0</v>
      </c>
      <c r="K547" s="57">
        <v>0</v>
      </c>
      <c r="L547" s="57">
        <v>0</v>
      </c>
      <c r="M547" s="57">
        <v>0</v>
      </c>
      <c r="N547" s="155"/>
      <c r="O547" s="156"/>
    </row>
    <row r="548" spans="1:15" ht="45" x14ac:dyDescent="0.2">
      <c r="A548" s="150"/>
      <c r="B548" s="123"/>
      <c r="C548" s="153"/>
      <c r="D548" s="60" t="s">
        <v>14</v>
      </c>
      <c r="E548" s="56">
        <v>0</v>
      </c>
      <c r="F548" s="56">
        <f t="shared" si="171"/>
        <v>0</v>
      </c>
      <c r="G548" s="57">
        <v>0</v>
      </c>
      <c r="H548" s="57">
        <v>0</v>
      </c>
      <c r="I548" s="57">
        <v>0</v>
      </c>
      <c r="J548" s="57">
        <v>0</v>
      </c>
      <c r="K548" s="57">
        <v>0</v>
      </c>
      <c r="L548" s="57">
        <v>0</v>
      </c>
      <c r="M548" s="57">
        <v>0</v>
      </c>
      <c r="N548" s="155"/>
      <c r="O548" s="156"/>
    </row>
    <row r="549" spans="1:15" ht="30" x14ac:dyDescent="0.2">
      <c r="A549" s="151"/>
      <c r="B549" s="123"/>
      <c r="C549" s="154"/>
      <c r="D549" s="60" t="s">
        <v>20</v>
      </c>
      <c r="E549" s="56">
        <v>0</v>
      </c>
      <c r="F549" s="56">
        <f t="shared" si="171"/>
        <v>0</v>
      </c>
      <c r="G549" s="57">
        <v>0</v>
      </c>
      <c r="H549" s="57">
        <v>0</v>
      </c>
      <c r="I549" s="57">
        <v>0</v>
      </c>
      <c r="J549" s="57">
        <v>0</v>
      </c>
      <c r="K549" s="57">
        <v>0</v>
      </c>
      <c r="L549" s="57">
        <v>0</v>
      </c>
      <c r="M549" s="57">
        <v>0</v>
      </c>
      <c r="N549" s="155"/>
      <c r="O549" s="156"/>
    </row>
    <row r="550" spans="1:15" ht="15" x14ac:dyDescent="0.2">
      <c r="A550" s="149" t="s">
        <v>229</v>
      </c>
      <c r="B550" s="123" t="s">
        <v>425</v>
      </c>
      <c r="C550" s="152"/>
      <c r="D550" s="60" t="s">
        <v>2</v>
      </c>
      <c r="E550" s="56">
        <f>SUM(E551:E554)</f>
        <v>0</v>
      </c>
      <c r="F550" s="56">
        <f t="shared" si="171"/>
        <v>0</v>
      </c>
      <c r="G550" s="56">
        <f t="shared" ref="G550:M550" si="173">SUM(G551:G554)</f>
        <v>0</v>
      </c>
      <c r="H550" s="56">
        <f t="shared" si="173"/>
        <v>0</v>
      </c>
      <c r="I550" s="56">
        <f t="shared" si="173"/>
        <v>0</v>
      </c>
      <c r="J550" s="56">
        <f t="shared" si="173"/>
        <v>0</v>
      </c>
      <c r="K550" s="56">
        <f t="shared" si="173"/>
        <v>0</v>
      </c>
      <c r="L550" s="56">
        <f t="shared" si="173"/>
        <v>0</v>
      </c>
      <c r="M550" s="56">
        <f t="shared" si="173"/>
        <v>0</v>
      </c>
      <c r="N550" s="155"/>
      <c r="O550" s="156"/>
    </row>
    <row r="551" spans="1:15" ht="45" x14ac:dyDescent="0.2">
      <c r="A551" s="150"/>
      <c r="B551" s="123"/>
      <c r="C551" s="153"/>
      <c r="D551" s="60" t="s">
        <v>1</v>
      </c>
      <c r="E551" s="56">
        <v>0</v>
      </c>
      <c r="F551" s="56">
        <f t="shared" si="171"/>
        <v>0</v>
      </c>
      <c r="G551" s="57">
        <v>0</v>
      </c>
      <c r="H551" s="57">
        <v>0</v>
      </c>
      <c r="I551" s="57">
        <v>0</v>
      </c>
      <c r="J551" s="57">
        <v>0</v>
      </c>
      <c r="K551" s="57">
        <v>0</v>
      </c>
      <c r="L551" s="57">
        <v>0</v>
      </c>
      <c r="M551" s="57">
        <v>0</v>
      </c>
      <c r="N551" s="155"/>
      <c r="O551" s="156"/>
    </row>
    <row r="552" spans="1:15" ht="45" x14ac:dyDescent="0.2">
      <c r="A552" s="150"/>
      <c r="B552" s="123"/>
      <c r="C552" s="153"/>
      <c r="D552" s="60" t="s">
        <v>6</v>
      </c>
      <c r="E552" s="56">
        <v>0</v>
      </c>
      <c r="F552" s="56">
        <f t="shared" si="171"/>
        <v>0</v>
      </c>
      <c r="G552" s="57">
        <v>0</v>
      </c>
      <c r="H552" s="57">
        <v>0</v>
      </c>
      <c r="I552" s="57">
        <v>0</v>
      </c>
      <c r="J552" s="57">
        <v>0</v>
      </c>
      <c r="K552" s="57">
        <v>0</v>
      </c>
      <c r="L552" s="57">
        <v>0</v>
      </c>
      <c r="M552" s="57">
        <v>0</v>
      </c>
      <c r="N552" s="155"/>
      <c r="O552" s="156"/>
    </row>
    <row r="553" spans="1:15" ht="45" x14ac:dyDescent="0.2">
      <c r="A553" s="150"/>
      <c r="B553" s="123"/>
      <c r="C553" s="153"/>
      <c r="D553" s="60" t="s">
        <v>14</v>
      </c>
      <c r="E553" s="56">
        <v>0</v>
      </c>
      <c r="F553" s="56">
        <f t="shared" si="171"/>
        <v>0</v>
      </c>
      <c r="G553" s="57">
        <v>0</v>
      </c>
      <c r="H553" s="57">
        <v>0</v>
      </c>
      <c r="I553" s="57">
        <v>0</v>
      </c>
      <c r="J553" s="57">
        <v>0</v>
      </c>
      <c r="K553" s="57">
        <v>0</v>
      </c>
      <c r="L553" s="57">
        <v>0</v>
      </c>
      <c r="M553" s="57">
        <v>0</v>
      </c>
      <c r="N553" s="155"/>
      <c r="O553" s="156"/>
    </row>
    <row r="554" spans="1:15" ht="30" x14ac:dyDescent="0.2">
      <c r="A554" s="151"/>
      <c r="B554" s="123"/>
      <c r="C554" s="154"/>
      <c r="D554" s="60" t="s">
        <v>20</v>
      </c>
      <c r="E554" s="56">
        <v>0</v>
      </c>
      <c r="F554" s="56">
        <f t="shared" si="171"/>
        <v>0</v>
      </c>
      <c r="G554" s="57">
        <v>0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57">
        <v>0</v>
      </c>
      <c r="N554" s="155"/>
      <c r="O554" s="156"/>
    </row>
    <row r="555" spans="1:15" ht="15" x14ac:dyDescent="0.2">
      <c r="A555" s="149" t="s">
        <v>230</v>
      </c>
      <c r="B555" s="123" t="s">
        <v>426</v>
      </c>
      <c r="C555" s="152"/>
      <c r="D555" s="60" t="s">
        <v>2</v>
      </c>
      <c r="E555" s="56">
        <f>SUM(E556:E559)</f>
        <v>0</v>
      </c>
      <c r="F555" s="56">
        <f t="shared" si="171"/>
        <v>0</v>
      </c>
      <c r="G555" s="56">
        <f t="shared" ref="G555:M555" si="174">SUM(G556:G559)</f>
        <v>0</v>
      </c>
      <c r="H555" s="56">
        <f t="shared" si="174"/>
        <v>0</v>
      </c>
      <c r="I555" s="56">
        <f t="shared" si="174"/>
        <v>0</v>
      </c>
      <c r="J555" s="56">
        <f t="shared" si="174"/>
        <v>0</v>
      </c>
      <c r="K555" s="56">
        <f t="shared" si="174"/>
        <v>0</v>
      </c>
      <c r="L555" s="56">
        <f t="shared" si="174"/>
        <v>0</v>
      </c>
      <c r="M555" s="56">
        <f t="shared" si="174"/>
        <v>0</v>
      </c>
      <c r="N555" s="155"/>
      <c r="O555" s="156"/>
    </row>
    <row r="556" spans="1:15" ht="45" x14ac:dyDescent="0.2">
      <c r="A556" s="150"/>
      <c r="B556" s="123"/>
      <c r="C556" s="153"/>
      <c r="D556" s="60" t="s">
        <v>1</v>
      </c>
      <c r="E556" s="56">
        <v>0</v>
      </c>
      <c r="F556" s="56">
        <f t="shared" si="171"/>
        <v>0</v>
      </c>
      <c r="G556" s="57">
        <v>0</v>
      </c>
      <c r="H556" s="57">
        <v>0</v>
      </c>
      <c r="I556" s="57">
        <v>0</v>
      </c>
      <c r="J556" s="57">
        <v>0</v>
      </c>
      <c r="K556" s="57">
        <v>0</v>
      </c>
      <c r="L556" s="57">
        <v>0</v>
      </c>
      <c r="M556" s="57">
        <v>0</v>
      </c>
      <c r="N556" s="155"/>
      <c r="O556" s="156"/>
    </row>
    <row r="557" spans="1:15" ht="45" x14ac:dyDescent="0.2">
      <c r="A557" s="150"/>
      <c r="B557" s="123"/>
      <c r="C557" s="153"/>
      <c r="D557" s="60" t="s">
        <v>6</v>
      </c>
      <c r="E557" s="56">
        <v>0</v>
      </c>
      <c r="F557" s="56">
        <f t="shared" si="171"/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155"/>
      <c r="O557" s="156"/>
    </row>
    <row r="558" spans="1:15" ht="45" x14ac:dyDescent="0.2">
      <c r="A558" s="150"/>
      <c r="B558" s="123"/>
      <c r="C558" s="153"/>
      <c r="D558" s="60" t="s">
        <v>14</v>
      </c>
      <c r="E558" s="56">
        <v>0</v>
      </c>
      <c r="F558" s="56">
        <f t="shared" si="171"/>
        <v>0</v>
      </c>
      <c r="G558" s="57">
        <v>0</v>
      </c>
      <c r="H558" s="57">
        <v>0</v>
      </c>
      <c r="I558" s="57">
        <v>0</v>
      </c>
      <c r="J558" s="57">
        <v>0</v>
      </c>
      <c r="K558" s="57">
        <v>0</v>
      </c>
      <c r="L558" s="57">
        <v>0</v>
      </c>
      <c r="M558" s="57">
        <v>0</v>
      </c>
      <c r="N558" s="155"/>
      <c r="O558" s="156"/>
    </row>
    <row r="559" spans="1:15" ht="30" x14ac:dyDescent="0.2">
      <c r="A559" s="151"/>
      <c r="B559" s="123"/>
      <c r="C559" s="154"/>
      <c r="D559" s="60" t="s">
        <v>20</v>
      </c>
      <c r="E559" s="56">
        <v>0</v>
      </c>
      <c r="F559" s="56">
        <f t="shared" si="171"/>
        <v>0</v>
      </c>
      <c r="G559" s="57">
        <v>0</v>
      </c>
      <c r="H559" s="57">
        <v>0</v>
      </c>
      <c r="I559" s="57">
        <v>0</v>
      </c>
      <c r="J559" s="57">
        <v>0</v>
      </c>
      <c r="K559" s="57">
        <v>0</v>
      </c>
      <c r="L559" s="57">
        <v>0</v>
      </c>
      <c r="M559" s="57">
        <v>0</v>
      </c>
      <c r="N559" s="155"/>
      <c r="O559" s="156"/>
    </row>
    <row r="560" spans="1:15" ht="15" x14ac:dyDescent="0.2">
      <c r="A560" s="149" t="s">
        <v>231</v>
      </c>
      <c r="B560" s="123" t="s">
        <v>427</v>
      </c>
      <c r="C560" s="152"/>
      <c r="D560" s="60" t="s">
        <v>2</v>
      </c>
      <c r="E560" s="56">
        <f>SUM(E561:E564)</f>
        <v>0</v>
      </c>
      <c r="F560" s="56">
        <f t="shared" si="171"/>
        <v>0</v>
      </c>
      <c r="G560" s="56">
        <f t="shared" ref="G560:M560" si="175">SUM(G561:G564)</f>
        <v>0</v>
      </c>
      <c r="H560" s="56">
        <f t="shared" si="175"/>
        <v>0</v>
      </c>
      <c r="I560" s="56">
        <f t="shared" si="175"/>
        <v>0</v>
      </c>
      <c r="J560" s="56">
        <f t="shared" si="175"/>
        <v>0</v>
      </c>
      <c r="K560" s="56">
        <f t="shared" si="175"/>
        <v>0</v>
      </c>
      <c r="L560" s="56">
        <f t="shared" si="175"/>
        <v>0</v>
      </c>
      <c r="M560" s="56">
        <f t="shared" si="175"/>
        <v>0</v>
      </c>
      <c r="N560" s="155"/>
      <c r="O560" s="156"/>
    </row>
    <row r="561" spans="1:16" ht="45" x14ac:dyDescent="0.2">
      <c r="A561" s="150"/>
      <c r="B561" s="123"/>
      <c r="C561" s="153"/>
      <c r="D561" s="60" t="s">
        <v>1</v>
      </c>
      <c r="E561" s="56">
        <v>0</v>
      </c>
      <c r="F561" s="56">
        <f t="shared" si="171"/>
        <v>0</v>
      </c>
      <c r="G561" s="57">
        <v>0</v>
      </c>
      <c r="H561" s="57">
        <v>0</v>
      </c>
      <c r="I561" s="57">
        <v>0</v>
      </c>
      <c r="J561" s="57">
        <v>0</v>
      </c>
      <c r="K561" s="57">
        <v>0</v>
      </c>
      <c r="L561" s="57">
        <v>0</v>
      </c>
      <c r="M561" s="57">
        <v>0</v>
      </c>
      <c r="N561" s="155"/>
      <c r="O561" s="156"/>
    </row>
    <row r="562" spans="1:16" ht="45" x14ac:dyDescent="0.2">
      <c r="A562" s="150"/>
      <c r="B562" s="123"/>
      <c r="C562" s="153"/>
      <c r="D562" s="60" t="s">
        <v>6</v>
      </c>
      <c r="E562" s="56">
        <v>0</v>
      </c>
      <c r="F562" s="56">
        <f t="shared" si="171"/>
        <v>0</v>
      </c>
      <c r="G562" s="57">
        <v>0</v>
      </c>
      <c r="H562" s="57">
        <v>0</v>
      </c>
      <c r="I562" s="57">
        <v>0</v>
      </c>
      <c r="J562" s="57">
        <v>0</v>
      </c>
      <c r="K562" s="57">
        <v>0</v>
      </c>
      <c r="L562" s="57">
        <v>0</v>
      </c>
      <c r="M562" s="57">
        <v>0</v>
      </c>
      <c r="N562" s="155"/>
      <c r="O562" s="156"/>
    </row>
    <row r="563" spans="1:16" ht="45" x14ac:dyDescent="0.2">
      <c r="A563" s="150"/>
      <c r="B563" s="123"/>
      <c r="C563" s="153"/>
      <c r="D563" s="60" t="s">
        <v>14</v>
      </c>
      <c r="E563" s="56">
        <v>0</v>
      </c>
      <c r="F563" s="56">
        <f t="shared" si="171"/>
        <v>0</v>
      </c>
      <c r="G563" s="57">
        <v>0</v>
      </c>
      <c r="H563" s="57">
        <v>0</v>
      </c>
      <c r="I563" s="57">
        <v>0</v>
      </c>
      <c r="J563" s="57">
        <v>0</v>
      </c>
      <c r="K563" s="57">
        <v>0</v>
      </c>
      <c r="L563" s="57">
        <v>0</v>
      </c>
      <c r="M563" s="57">
        <v>0</v>
      </c>
      <c r="N563" s="155"/>
      <c r="O563" s="156"/>
    </row>
    <row r="564" spans="1:16" ht="30" x14ac:dyDescent="0.2">
      <c r="A564" s="151"/>
      <c r="B564" s="123"/>
      <c r="C564" s="154"/>
      <c r="D564" s="60" t="s">
        <v>20</v>
      </c>
      <c r="E564" s="56">
        <v>0</v>
      </c>
      <c r="F564" s="56">
        <f t="shared" si="171"/>
        <v>0</v>
      </c>
      <c r="G564" s="57">
        <v>0</v>
      </c>
      <c r="H564" s="57">
        <v>0</v>
      </c>
      <c r="I564" s="57">
        <v>0</v>
      </c>
      <c r="J564" s="57">
        <v>0</v>
      </c>
      <c r="K564" s="57">
        <v>0</v>
      </c>
      <c r="L564" s="57">
        <v>0</v>
      </c>
      <c r="M564" s="57">
        <v>0</v>
      </c>
      <c r="N564" s="155"/>
      <c r="O564" s="156"/>
    </row>
    <row r="565" spans="1:16" ht="15" x14ac:dyDescent="0.2">
      <c r="A565" s="149" t="s">
        <v>232</v>
      </c>
      <c r="B565" s="123" t="s">
        <v>428</v>
      </c>
      <c r="C565" s="152"/>
      <c r="D565" s="60" t="s">
        <v>2</v>
      </c>
      <c r="E565" s="56">
        <f>SUM(E566:E569)</f>
        <v>0</v>
      </c>
      <c r="F565" s="56">
        <f t="shared" ref="F565:F584" si="176">SUM(G565:K565)</f>
        <v>0</v>
      </c>
      <c r="G565" s="56">
        <f t="shared" ref="G565:M565" si="177">SUM(G566:G569)</f>
        <v>0</v>
      </c>
      <c r="H565" s="56">
        <f t="shared" si="177"/>
        <v>0</v>
      </c>
      <c r="I565" s="56">
        <f t="shared" si="177"/>
        <v>0</v>
      </c>
      <c r="J565" s="56">
        <f t="shared" si="177"/>
        <v>0</v>
      </c>
      <c r="K565" s="56">
        <f t="shared" si="177"/>
        <v>0</v>
      </c>
      <c r="L565" s="56">
        <f t="shared" si="177"/>
        <v>0</v>
      </c>
      <c r="M565" s="56">
        <f t="shared" si="177"/>
        <v>0</v>
      </c>
      <c r="N565" s="155"/>
      <c r="O565" s="156"/>
    </row>
    <row r="566" spans="1:16" ht="45" x14ac:dyDescent="0.2">
      <c r="A566" s="150"/>
      <c r="B566" s="123"/>
      <c r="C566" s="153"/>
      <c r="D566" s="60" t="s">
        <v>1</v>
      </c>
      <c r="E566" s="56">
        <v>0</v>
      </c>
      <c r="F566" s="56">
        <f t="shared" si="176"/>
        <v>0</v>
      </c>
      <c r="G566" s="57">
        <v>0</v>
      </c>
      <c r="H566" s="57">
        <v>0</v>
      </c>
      <c r="I566" s="57">
        <v>0</v>
      </c>
      <c r="J566" s="57">
        <v>0</v>
      </c>
      <c r="K566" s="57">
        <v>0</v>
      </c>
      <c r="L566" s="57">
        <v>0</v>
      </c>
      <c r="M566" s="57">
        <v>0</v>
      </c>
      <c r="N566" s="155"/>
      <c r="O566" s="156"/>
    </row>
    <row r="567" spans="1:16" ht="45" x14ac:dyDescent="0.2">
      <c r="A567" s="150"/>
      <c r="B567" s="123"/>
      <c r="C567" s="153"/>
      <c r="D567" s="60" t="s">
        <v>6</v>
      </c>
      <c r="E567" s="56">
        <v>0</v>
      </c>
      <c r="F567" s="56">
        <f t="shared" si="176"/>
        <v>0</v>
      </c>
      <c r="G567" s="57">
        <v>0</v>
      </c>
      <c r="H567" s="57">
        <v>0</v>
      </c>
      <c r="I567" s="57">
        <v>0</v>
      </c>
      <c r="J567" s="57">
        <v>0</v>
      </c>
      <c r="K567" s="57">
        <v>0</v>
      </c>
      <c r="L567" s="57">
        <v>0</v>
      </c>
      <c r="M567" s="57">
        <v>0</v>
      </c>
      <c r="N567" s="155"/>
      <c r="O567" s="156"/>
    </row>
    <row r="568" spans="1:16" ht="45" x14ac:dyDescent="0.2">
      <c r="A568" s="150"/>
      <c r="B568" s="123"/>
      <c r="C568" s="153"/>
      <c r="D568" s="60" t="s">
        <v>14</v>
      </c>
      <c r="E568" s="56">
        <v>0</v>
      </c>
      <c r="F568" s="56">
        <f t="shared" si="176"/>
        <v>0</v>
      </c>
      <c r="G568" s="57">
        <v>0</v>
      </c>
      <c r="H568" s="57">
        <v>0</v>
      </c>
      <c r="I568" s="57">
        <v>0</v>
      </c>
      <c r="J568" s="57">
        <v>0</v>
      </c>
      <c r="K568" s="57">
        <v>0</v>
      </c>
      <c r="L568" s="57">
        <v>0</v>
      </c>
      <c r="M568" s="57">
        <v>0</v>
      </c>
      <c r="N568" s="155"/>
      <c r="O568" s="156"/>
      <c r="P568" s="67"/>
    </row>
    <row r="569" spans="1:16" ht="30" x14ac:dyDescent="0.2">
      <c r="A569" s="151"/>
      <c r="B569" s="123"/>
      <c r="C569" s="154"/>
      <c r="D569" s="60" t="s">
        <v>20</v>
      </c>
      <c r="E569" s="56">
        <v>0</v>
      </c>
      <c r="F569" s="56">
        <f t="shared" si="176"/>
        <v>0</v>
      </c>
      <c r="G569" s="57">
        <v>0</v>
      </c>
      <c r="H569" s="57">
        <v>0</v>
      </c>
      <c r="I569" s="57">
        <v>0</v>
      </c>
      <c r="J569" s="57">
        <v>0</v>
      </c>
      <c r="K569" s="57">
        <v>0</v>
      </c>
      <c r="L569" s="57">
        <v>0</v>
      </c>
      <c r="M569" s="57">
        <v>0</v>
      </c>
      <c r="N569" s="155"/>
      <c r="O569" s="156"/>
    </row>
    <row r="570" spans="1:16" ht="15" x14ac:dyDescent="0.2">
      <c r="A570" s="149" t="s">
        <v>233</v>
      </c>
      <c r="B570" s="123" t="s">
        <v>429</v>
      </c>
      <c r="C570" s="152"/>
      <c r="D570" s="60" t="s">
        <v>2</v>
      </c>
      <c r="E570" s="56">
        <f>SUM(E571:E574)</f>
        <v>0</v>
      </c>
      <c r="F570" s="56">
        <f t="shared" si="176"/>
        <v>0</v>
      </c>
      <c r="G570" s="56">
        <f t="shared" ref="G570:M570" si="178">SUM(G571:G574)</f>
        <v>0</v>
      </c>
      <c r="H570" s="56">
        <f t="shared" si="178"/>
        <v>0</v>
      </c>
      <c r="I570" s="56">
        <f t="shared" si="178"/>
        <v>0</v>
      </c>
      <c r="J570" s="56">
        <f t="shared" si="178"/>
        <v>0</v>
      </c>
      <c r="K570" s="56">
        <f t="shared" si="178"/>
        <v>0</v>
      </c>
      <c r="L570" s="56">
        <f t="shared" si="178"/>
        <v>0</v>
      </c>
      <c r="M570" s="56">
        <f t="shared" si="178"/>
        <v>0</v>
      </c>
      <c r="N570" s="155"/>
      <c r="O570" s="156"/>
    </row>
    <row r="571" spans="1:16" ht="45" x14ac:dyDescent="0.2">
      <c r="A571" s="150"/>
      <c r="B571" s="123"/>
      <c r="C571" s="153"/>
      <c r="D571" s="60" t="s">
        <v>1</v>
      </c>
      <c r="E571" s="56">
        <v>0</v>
      </c>
      <c r="F571" s="56">
        <f t="shared" si="176"/>
        <v>0</v>
      </c>
      <c r="G571" s="57">
        <v>0</v>
      </c>
      <c r="H571" s="57">
        <v>0</v>
      </c>
      <c r="I571" s="57">
        <v>0</v>
      </c>
      <c r="J571" s="57">
        <v>0</v>
      </c>
      <c r="K571" s="57">
        <v>0</v>
      </c>
      <c r="L571" s="57">
        <v>0</v>
      </c>
      <c r="M571" s="57">
        <v>0</v>
      </c>
      <c r="N571" s="155"/>
      <c r="O571" s="156"/>
    </row>
    <row r="572" spans="1:16" ht="45" x14ac:dyDescent="0.2">
      <c r="A572" s="150"/>
      <c r="B572" s="123"/>
      <c r="C572" s="153"/>
      <c r="D572" s="60" t="s">
        <v>6</v>
      </c>
      <c r="E572" s="56">
        <v>0</v>
      </c>
      <c r="F572" s="56">
        <f t="shared" si="176"/>
        <v>0</v>
      </c>
      <c r="G572" s="57">
        <v>0</v>
      </c>
      <c r="H572" s="57">
        <v>0</v>
      </c>
      <c r="I572" s="57">
        <v>0</v>
      </c>
      <c r="J572" s="57">
        <v>0</v>
      </c>
      <c r="K572" s="57">
        <v>0</v>
      </c>
      <c r="L572" s="57">
        <v>0</v>
      </c>
      <c r="M572" s="57">
        <v>0</v>
      </c>
      <c r="N572" s="155"/>
      <c r="O572" s="156"/>
    </row>
    <row r="573" spans="1:16" ht="45" x14ac:dyDescent="0.2">
      <c r="A573" s="150"/>
      <c r="B573" s="123"/>
      <c r="C573" s="153"/>
      <c r="D573" s="60" t="s">
        <v>14</v>
      </c>
      <c r="E573" s="56">
        <v>0</v>
      </c>
      <c r="F573" s="56">
        <f t="shared" si="176"/>
        <v>0</v>
      </c>
      <c r="G573" s="57">
        <v>0</v>
      </c>
      <c r="H573" s="57">
        <v>0</v>
      </c>
      <c r="I573" s="57">
        <v>0</v>
      </c>
      <c r="J573" s="57">
        <v>0</v>
      </c>
      <c r="K573" s="57">
        <v>0</v>
      </c>
      <c r="L573" s="57">
        <v>0</v>
      </c>
      <c r="M573" s="57">
        <v>0</v>
      </c>
      <c r="N573" s="155"/>
      <c r="O573" s="156"/>
      <c r="P573" s="67"/>
    </row>
    <row r="574" spans="1:16" ht="30" x14ac:dyDescent="0.2">
      <c r="A574" s="151"/>
      <c r="B574" s="123"/>
      <c r="C574" s="154"/>
      <c r="D574" s="60" t="s">
        <v>20</v>
      </c>
      <c r="E574" s="56">
        <v>0</v>
      </c>
      <c r="F574" s="56">
        <f t="shared" si="176"/>
        <v>0</v>
      </c>
      <c r="G574" s="57">
        <v>0</v>
      </c>
      <c r="H574" s="57">
        <v>0</v>
      </c>
      <c r="I574" s="57">
        <v>0</v>
      </c>
      <c r="J574" s="57">
        <v>0</v>
      </c>
      <c r="K574" s="57">
        <v>0</v>
      </c>
      <c r="L574" s="57">
        <v>0</v>
      </c>
      <c r="M574" s="57">
        <v>0</v>
      </c>
      <c r="N574" s="155"/>
      <c r="O574" s="156"/>
    </row>
    <row r="575" spans="1:16" ht="15" x14ac:dyDescent="0.2">
      <c r="A575" s="149" t="s">
        <v>234</v>
      </c>
      <c r="B575" s="123" t="s">
        <v>430</v>
      </c>
      <c r="C575" s="152"/>
      <c r="D575" s="60" t="s">
        <v>2</v>
      </c>
      <c r="E575" s="56">
        <f>SUM(E576:E579)</f>
        <v>0</v>
      </c>
      <c r="F575" s="56">
        <f t="shared" si="176"/>
        <v>0</v>
      </c>
      <c r="G575" s="56">
        <f t="shared" ref="G575:M575" si="179">SUM(G576:G579)</f>
        <v>0</v>
      </c>
      <c r="H575" s="56">
        <f t="shared" si="179"/>
        <v>0</v>
      </c>
      <c r="I575" s="56">
        <f t="shared" si="179"/>
        <v>0</v>
      </c>
      <c r="J575" s="56">
        <f t="shared" si="179"/>
        <v>0</v>
      </c>
      <c r="K575" s="56">
        <f t="shared" si="179"/>
        <v>0</v>
      </c>
      <c r="L575" s="56">
        <f t="shared" si="179"/>
        <v>0</v>
      </c>
      <c r="M575" s="56">
        <f t="shared" si="179"/>
        <v>0</v>
      </c>
      <c r="N575" s="155"/>
      <c r="O575" s="156"/>
    </row>
    <row r="576" spans="1:16" ht="45" x14ac:dyDescent="0.2">
      <c r="A576" s="150"/>
      <c r="B576" s="123"/>
      <c r="C576" s="153"/>
      <c r="D576" s="60" t="s">
        <v>1</v>
      </c>
      <c r="E576" s="56">
        <v>0</v>
      </c>
      <c r="F576" s="56">
        <f t="shared" si="176"/>
        <v>0</v>
      </c>
      <c r="G576" s="57">
        <v>0</v>
      </c>
      <c r="H576" s="57">
        <v>0</v>
      </c>
      <c r="I576" s="57">
        <v>0</v>
      </c>
      <c r="J576" s="57">
        <v>0</v>
      </c>
      <c r="K576" s="57">
        <v>0</v>
      </c>
      <c r="L576" s="57">
        <v>0</v>
      </c>
      <c r="M576" s="57">
        <v>0</v>
      </c>
      <c r="N576" s="155"/>
      <c r="O576" s="156"/>
    </row>
    <row r="577" spans="1:15" ht="45" x14ac:dyDescent="0.2">
      <c r="A577" s="150"/>
      <c r="B577" s="123"/>
      <c r="C577" s="153"/>
      <c r="D577" s="60" t="s">
        <v>6</v>
      </c>
      <c r="E577" s="56">
        <v>0</v>
      </c>
      <c r="F577" s="56">
        <f t="shared" si="176"/>
        <v>0</v>
      </c>
      <c r="G577" s="57">
        <v>0</v>
      </c>
      <c r="H577" s="57">
        <v>0</v>
      </c>
      <c r="I577" s="57">
        <v>0</v>
      </c>
      <c r="J577" s="57">
        <v>0</v>
      </c>
      <c r="K577" s="57">
        <v>0</v>
      </c>
      <c r="L577" s="57">
        <v>0</v>
      </c>
      <c r="M577" s="57">
        <v>0</v>
      </c>
      <c r="N577" s="155"/>
      <c r="O577" s="156"/>
    </row>
    <row r="578" spans="1:15" ht="45" x14ac:dyDescent="0.2">
      <c r="A578" s="150"/>
      <c r="B578" s="123"/>
      <c r="C578" s="153"/>
      <c r="D578" s="60" t="s">
        <v>14</v>
      </c>
      <c r="E578" s="56">
        <v>0</v>
      </c>
      <c r="F578" s="56">
        <f t="shared" si="176"/>
        <v>0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155"/>
      <c r="O578" s="156"/>
    </row>
    <row r="579" spans="1:15" ht="30" x14ac:dyDescent="0.2">
      <c r="A579" s="151"/>
      <c r="B579" s="123"/>
      <c r="C579" s="154"/>
      <c r="D579" s="60" t="s">
        <v>20</v>
      </c>
      <c r="E579" s="56">
        <v>0</v>
      </c>
      <c r="F579" s="56">
        <f t="shared" si="176"/>
        <v>0</v>
      </c>
      <c r="G579" s="57">
        <v>0</v>
      </c>
      <c r="H579" s="57">
        <v>0</v>
      </c>
      <c r="I579" s="57">
        <v>0</v>
      </c>
      <c r="J579" s="57">
        <v>0</v>
      </c>
      <c r="K579" s="57">
        <v>0</v>
      </c>
      <c r="L579" s="57">
        <v>0</v>
      </c>
      <c r="M579" s="57">
        <v>0</v>
      </c>
      <c r="N579" s="155"/>
      <c r="O579" s="156"/>
    </row>
    <row r="580" spans="1:15" ht="15" x14ac:dyDescent="0.2">
      <c r="A580" s="149" t="s">
        <v>235</v>
      </c>
      <c r="B580" s="123" t="s">
        <v>431</v>
      </c>
      <c r="C580" s="152"/>
      <c r="D580" s="60" t="s">
        <v>2</v>
      </c>
      <c r="E580" s="56">
        <f>SUM(E581:E584)</f>
        <v>0</v>
      </c>
      <c r="F580" s="56">
        <f t="shared" si="176"/>
        <v>0</v>
      </c>
      <c r="G580" s="56">
        <f t="shared" ref="G580:M580" si="180">SUM(G581:G584)</f>
        <v>0</v>
      </c>
      <c r="H580" s="56">
        <f t="shared" si="180"/>
        <v>0</v>
      </c>
      <c r="I580" s="56">
        <f t="shared" si="180"/>
        <v>0</v>
      </c>
      <c r="J580" s="56">
        <f t="shared" si="180"/>
        <v>0</v>
      </c>
      <c r="K580" s="56">
        <f t="shared" si="180"/>
        <v>0</v>
      </c>
      <c r="L580" s="56">
        <f t="shared" si="180"/>
        <v>0</v>
      </c>
      <c r="M580" s="56">
        <f t="shared" si="180"/>
        <v>0</v>
      </c>
      <c r="N580" s="155"/>
      <c r="O580" s="156"/>
    </row>
    <row r="581" spans="1:15" ht="45" x14ac:dyDescent="0.2">
      <c r="A581" s="150"/>
      <c r="B581" s="123"/>
      <c r="C581" s="153"/>
      <c r="D581" s="60" t="s">
        <v>1</v>
      </c>
      <c r="E581" s="56">
        <v>0</v>
      </c>
      <c r="F581" s="56">
        <f t="shared" si="176"/>
        <v>0</v>
      </c>
      <c r="G581" s="57">
        <v>0</v>
      </c>
      <c r="H581" s="57">
        <v>0</v>
      </c>
      <c r="I581" s="57">
        <v>0</v>
      </c>
      <c r="J581" s="57">
        <v>0</v>
      </c>
      <c r="K581" s="57">
        <v>0</v>
      </c>
      <c r="L581" s="57">
        <v>0</v>
      </c>
      <c r="M581" s="57">
        <v>0</v>
      </c>
      <c r="N581" s="155"/>
      <c r="O581" s="156"/>
    </row>
    <row r="582" spans="1:15" ht="45" x14ac:dyDescent="0.2">
      <c r="A582" s="150"/>
      <c r="B582" s="123"/>
      <c r="C582" s="153"/>
      <c r="D582" s="60" t="s">
        <v>6</v>
      </c>
      <c r="E582" s="56">
        <v>0</v>
      </c>
      <c r="F582" s="56">
        <f t="shared" si="176"/>
        <v>0</v>
      </c>
      <c r="G582" s="57">
        <v>0</v>
      </c>
      <c r="H582" s="57">
        <v>0</v>
      </c>
      <c r="I582" s="57">
        <v>0</v>
      </c>
      <c r="J582" s="57">
        <v>0</v>
      </c>
      <c r="K582" s="57">
        <v>0</v>
      </c>
      <c r="L582" s="57">
        <v>0</v>
      </c>
      <c r="M582" s="57">
        <v>0</v>
      </c>
      <c r="N582" s="155"/>
      <c r="O582" s="156"/>
    </row>
    <row r="583" spans="1:15" ht="45" x14ac:dyDescent="0.2">
      <c r="A583" s="150"/>
      <c r="B583" s="123"/>
      <c r="C583" s="153"/>
      <c r="D583" s="60" t="s">
        <v>14</v>
      </c>
      <c r="E583" s="56">
        <v>0</v>
      </c>
      <c r="F583" s="56">
        <f t="shared" si="176"/>
        <v>0</v>
      </c>
      <c r="G583" s="57">
        <v>0</v>
      </c>
      <c r="H583" s="57">
        <v>0</v>
      </c>
      <c r="I583" s="57">
        <v>0</v>
      </c>
      <c r="J583" s="57">
        <v>0</v>
      </c>
      <c r="K583" s="57">
        <v>0</v>
      </c>
      <c r="L583" s="57">
        <v>0</v>
      </c>
      <c r="M583" s="57">
        <v>0</v>
      </c>
      <c r="N583" s="155"/>
      <c r="O583" s="156"/>
    </row>
    <row r="584" spans="1:15" ht="30" x14ac:dyDescent="0.2">
      <c r="A584" s="151"/>
      <c r="B584" s="123"/>
      <c r="C584" s="154"/>
      <c r="D584" s="60" t="s">
        <v>20</v>
      </c>
      <c r="E584" s="56">
        <v>0</v>
      </c>
      <c r="F584" s="56">
        <f t="shared" si="176"/>
        <v>0</v>
      </c>
      <c r="G584" s="57">
        <v>0</v>
      </c>
      <c r="H584" s="57">
        <v>0</v>
      </c>
      <c r="I584" s="57">
        <v>0</v>
      </c>
      <c r="J584" s="57">
        <v>0</v>
      </c>
      <c r="K584" s="57">
        <v>0</v>
      </c>
      <c r="L584" s="57">
        <v>0</v>
      </c>
      <c r="M584" s="57">
        <v>0</v>
      </c>
      <c r="N584" s="155"/>
      <c r="O584" s="156"/>
    </row>
    <row r="585" spans="1:15" ht="15" x14ac:dyDescent="0.2">
      <c r="A585" s="149" t="s">
        <v>236</v>
      </c>
      <c r="B585" s="123" t="s">
        <v>432</v>
      </c>
      <c r="C585" s="152"/>
      <c r="D585" s="60" t="s">
        <v>2</v>
      </c>
      <c r="E585" s="56">
        <f>SUM(E586:E589)</f>
        <v>0</v>
      </c>
      <c r="F585" s="56">
        <f t="shared" ref="F585:F594" si="181">SUM(G585:K585)</f>
        <v>0</v>
      </c>
      <c r="G585" s="56">
        <f t="shared" ref="G585:M585" si="182">SUM(G586:G589)</f>
        <v>0</v>
      </c>
      <c r="H585" s="56">
        <f t="shared" si="182"/>
        <v>0</v>
      </c>
      <c r="I585" s="56">
        <f t="shared" si="182"/>
        <v>0</v>
      </c>
      <c r="J585" s="56">
        <f t="shared" si="182"/>
        <v>0</v>
      </c>
      <c r="K585" s="56">
        <f t="shared" si="182"/>
        <v>0</v>
      </c>
      <c r="L585" s="56">
        <f t="shared" si="182"/>
        <v>0</v>
      </c>
      <c r="M585" s="56">
        <f t="shared" si="182"/>
        <v>0</v>
      </c>
      <c r="N585" s="155"/>
      <c r="O585" s="156"/>
    </row>
    <row r="586" spans="1:15" ht="45" x14ac:dyDescent="0.2">
      <c r="A586" s="150"/>
      <c r="B586" s="123"/>
      <c r="C586" s="153"/>
      <c r="D586" s="60" t="s">
        <v>1</v>
      </c>
      <c r="E586" s="56">
        <v>0</v>
      </c>
      <c r="F586" s="56">
        <f t="shared" si="181"/>
        <v>0</v>
      </c>
      <c r="G586" s="57">
        <v>0</v>
      </c>
      <c r="H586" s="57">
        <v>0</v>
      </c>
      <c r="I586" s="57">
        <v>0</v>
      </c>
      <c r="J586" s="57">
        <v>0</v>
      </c>
      <c r="K586" s="57">
        <v>0</v>
      </c>
      <c r="L586" s="57">
        <v>0</v>
      </c>
      <c r="M586" s="57">
        <v>0</v>
      </c>
      <c r="N586" s="155"/>
      <c r="O586" s="156"/>
    </row>
    <row r="587" spans="1:15" ht="45" x14ac:dyDescent="0.2">
      <c r="A587" s="150"/>
      <c r="B587" s="123"/>
      <c r="C587" s="153"/>
      <c r="D587" s="60" t="s">
        <v>6</v>
      </c>
      <c r="E587" s="56">
        <v>0</v>
      </c>
      <c r="F587" s="56">
        <f t="shared" si="181"/>
        <v>0</v>
      </c>
      <c r="G587" s="57">
        <v>0</v>
      </c>
      <c r="H587" s="57">
        <v>0</v>
      </c>
      <c r="I587" s="57">
        <v>0</v>
      </c>
      <c r="J587" s="57">
        <v>0</v>
      </c>
      <c r="K587" s="57">
        <v>0</v>
      </c>
      <c r="L587" s="57">
        <v>0</v>
      </c>
      <c r="M587" s="57">
        <v>0</v>
      </c>
      <c r="N587" s="155"/>
      <c r="O587" s="156"/>
    </row>
    <row r="588" spans="1:15" ht="45" x14ac:dyDescent="0.2">
      <c r="A588" s="150"/>
      <c r="B588" s="123"/>
      <c r="C588" s="153"/>
      <c r="D588" s="60" t="s">
        <v>14</v>
      </c>
      <c r="E588" s="56">
        <v>0</v>
      </c>
      <c r="F588" s="56">
        <f t="shared" si="181"/>
        <v>0</v>
      </c>
      <c r="G588" s="57">
        <v>0</v>
      </c>
      <c r="H588" s="57">
        <v>0</v>
      </c>
      <c r="I588" s="57">
        <v>0</v>
      </c>
      <c r="J588" s="57">
        <v>0</v>
      </c>
      <c r="K588" s="57">
        <v>0</v>
      </c>
      <c r="L588" s="57">
        <v>0</v>
      </c>
      <c r="M588" s="57">
        <v>0</v>
      </c>
      <c r="N588" s="155"/>
      <c r="O588" s="156"/>
    </row>
    <row r="589" spans="1:15" ht="30" x14ac:dyDescent="0.2">
      <c r="A589" s="151"/>
      <c r="B589" s="123"/>
      <c r="C589" s="154"/>
      <c r="D589" s="60" t="s">
        <v>20</v>
      </c>
      <c r="E589" s="56">
        <v>0</v>
      </c>
      <c r="F589" s="56">
        <f t="shared" si="181"/>
        <v>0</v>
      </c>
      <c r="G589" s="57">
        <v>0</v>
      </c>
      <c r="H589" s="57">
        <v>0</v>
      </c>
      <c r="I589" s="57">
        <v>0</v>
      </c>
      <c r="J589" s="57">
        <v>0</v>
      </c>
      <c r="K589" s="57">
        <v>0</v>
      </c>
      <c r="L589" s="57">
        <v>0</v>
      </c>
      <c r="M589" s="57">
        <v>0</v>
      </c>
      <c r="N589" s="155"/>
      <c r="O589" s="156"/>
    </row>
    <row r="590" spans="1:15" ht="15" x14ac:dyDescent="0.2">
      <c r="A590" s="149" t="s">
        <v>237</v>
      </c>
      <c r="B590" s="123" t="s">
        <v>433</v>
      </c>
      <c r="C590" s="152"/>
      <c r="D590" s="60" t="s">
        <v>2</v>
      </c>
      <c r="E590" s="56">
        <f>SUM(E591:E594)</f>
        <v>0</v>
      </c>
      <c r="F590" s="56">
        <f t="shared" si="181"/>
        <v>0</v>
      </c>
      <c r="G590" s="56">
        <f t="shared" ref="G590:M590" si="183">SUM(G591:G594)</f>
        <v>0</v>
      </c>
      <c r="H590" s="56">
        <f t="shared" si="183"/>
        <v>0</v>
      </c>
      <c r="I590" s="56">
        <f t="shared" si="183"/>
        <v>0</v>
      </c>
      <c r="J590" s="56">
        <f t="shared" si="183"/>
        <v>0</v>
      </c>
      <c r="K590" s="56">
        <f t="shared" si="183"/>
        <v>0</v>
      </c>
      <c r="L590" s="56">
        <f t="shared" si="183"/>
        <v>0</v>
      </c>
      <c r="M590" s="56">
        <f t="shared" si="183"/>
        <v>0</v>
      </c>
      <c r="N590" s="155"/>
      <c r="O590" s="156"/>
    </row>
    <row r="591" spans="1:15" ht="45" x14ac:dyDescent="0.2">
      <c r="A591" s="150"/>
      <c r="B591" s="123"/>
      <c r="C591" s="153"/>
      <c r="D591" s="60" t="s">
        <v>1</v>
      </c>
      <c r="E591" s="56">
        <v>0</v>
      </c>
      <c r="F591" s="56">
        <f t="shared" si="181"/>
        <v>0</v>
      </c>
      <c r="G591" s="57">
        <v>0</v>
      </c>
      <c r="H591" s="57">
        <v>0</v>
      </c>
      <c r="I591" s="57">
        <v>0</v>
      </c>
      <c r="J591" s="57">
        <v>0</v>
      </c>
      <c r="K591" s="57">
        <v>0</v>
      </c>
      <c r="L591" s="57">
        <v>0</v>
      </c>
      <c r="M591" s="57">
        <v>0</v>
      </c>
      <c r="N591" s="155"/>
      <c r="O591" s="156"/>
    </row>
    <row r="592" spans="1:15" ht="45" x14ac:dyDescent="0.2">
      <c r="A592" s="150"/>
      <c r="B592" s="123"/>
      <c r="C592" s="153"/>
      <c r="D592" s="60" t="s">
        <v>6</v>
      </c>
      <c r="E592" s="56">
        <v>0</v>
      </c>
      <c r="F592" s="56">
        <f t="shared" si="181"/>
        <v>0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  <c r="L592" s="57">
        <v>0</v>
      </c>
      <c r="M592" s="57">
        <v>0</v>
      </c>
      <c r="N592" s="155"/>
      <c r="O592" s="156"/>
    </row>
    <row r="593" spans="1:16" ht="45" x14ac:dyDescent="0.2">
      <c r="A593" s="150"/>
      <c r="B593" s="123"/>
      <c r="C593" s="153"/>
      <c r="D593" s="60" t="s">
        <v>14</v>
      </c>
      <c r="E593" s="56">
        <v>0</v>
      </c>
      <c r="F593" s="56">
        <f t="shared" si="181"/>
        <v>0</v>
      </c>
      <c r="G593" s="57">
        <v>0</v>
      </c>
      <c r="H593" s="57">
        <v>0</v>
      </c>
      <c r="I593" s="57">
        <v>0</v>
      </c>
      <c r="J593" s="57">
        <v>0</v>
      </c>
      <c r="K593" s="57">
        <v>0</v>
      </c>
      <c r="L593" s="57">
        <v>0</v>
      </c>
      <c r="M593" s="57">
        <v>0</v>
      </c>
      <c r="N593" s="155"/>
      <c r="O593" s="156"/>
    </row>
    <row r="594" spans="1:16" ht="30" x14ac:dyDescent="0.2">
      <c r="A594" s="151"/>
      <c r="B594" s="123"/>
      <c r="C594" s="154"/>
      <c r="D594" s="60" t="s">
        <v>20</v>
      </c>
      <c r="E594" s="56">
        <v>0</v>
      </c>
      <c r="F594" s="56">
        <f t="shared" si="181"/>
        <v>0</v>
      </c>
      <c r="G594" s="57">
        <v>0</v>
      </c>
      <c r="H594" s="57">
        <v>0</v>
      </c>
      <c r="I594" s="57">
        <v>0</v>
      </c>
      <c r="J594" s="57">
        <v>0</v>
      </c>
      <c r="K594" s="57">
        <v>0</v>
      </c>
      <c r="L594" s="57">
        <v>0</v>
      </c>
      <c r="M594" s="57">
        <v>0</v>
      </c>
      <c r="N594" s="155"/>
      <c r="O594" s="156"/>
    </row>
    <row r="595" spans="1:16" ht="15" x14ac:dyDescent="0.2">
      <c r="A595" s="149" t="s">
        <v>238</v>
      </c>
      <c r="B595" s="123" t="s">
        <v>434</v>
      </c>
      <c r="C595" s="152"/>
      <c r="D595" s="60" t="s">
        <v>2</v>
      </c>
      <c r="E595" s="56">
        <f>SUM(E596:E599)</f>
        <v>0</v>
      </c>
      <c r="F595" s="56">
        <f t="shared" ref="F595:F609" si="184">SUM(G595:K595)</f>
        <v>0</v>
      </c>
      <c r="G595" s="56">
        <f t="shared" ref="G595:M595" si="185">SUM(G596:G599)</f>
        <v>0</v>
      </c>
      <c r="H595" s="56">
        <f t="shared" si="185"/>
        <v>0</v>
      </c>
      <c r="I595" s="56">
        <f t="shared" si="185"/>
        <v>0</v>
      </c>
      <c r="J595" s="56">
        <f t="shared" si="185"/>
        <v>0</v>
      </c>
      <c r="K595" s="56">
        <f t="shared" si="185"/>
        <v>0</v>
      </c>
      <c r="L595" s="56">
        <f t="shared" si="185"/>
        <v>0</v>
      </c>
      <c r="M595" s="56">
        <f t="shared" si="185"/>
        <v>0</v>
      </c>
      <c r="N595" s="155"/>
      <c r="O595" s="156"/>
    </row>
    <row r="596" spans="1:16" ht="45" x14ac:dyDescent="0.2">
      <c r="A596" s="150"/>
      <c r="B596" s="123"/>
      <c r="C596" s="153"/>
      <c r="D596" s="60" t="s">
        <v>1</v>
      </c>
      <c r="E596" s="56">
        <v>0</v>
      </c>
      <c r="F596" s="56">
        <f t="shared" si="184"/>
        <v>0</v>
      </c>
      <c r="G596" s="57">
        <v>0</v>
      </c>
      <c r="H596" s="57">
        <v>0</v>
      </c>
      <c r="I596" s="57">
        <v>0</v>
      </c>
      <c r="J596" s="57">
        <v>0</v>
      </c>
      <c r="K596" s="57">
        <v>0</v>
      </c>
      <c r="L596" s="57">
        <v>0</v>
      </c>
      <c r="M596" s="57">
        <v>0</v>
      </c>
      <c r="N596" s="155"/>
      <c r="O596" s="156"/>
    </row>
    <row r="597" spans="1:16" ht="45" x14ac:dyDescent="0.2">
      <c r="A597" s="150"/>
      <c r="B597" s="123"/>
      <c r="C597" s="153"/>
      <c r="D597" s="60" t="s">
        <v>6</v>
      </c>
      <c r="E597" s="56">
        <v>0</v>
      </c>
      <c r="F597" s="56">
        <f t="shared" si="184"/>
        <v>0</v>
      </c>
      <c r="G597" s="57">
        <v>0</v>
      </c>
      <c r="H597" s="57">
        <v>0</v>
      </c>
      <c r="I597" s="57">
        <v>0</v>
      </c>
      <c r="J597" s="57">
        <v>0</v>
      </c>
      <c r="K597" s="57">
        <v>0</v>
      </c>
      <c r="L597" s="57">
        <v>0</v>
      </c>
      <c r="M597" s="57">
        <v>0</v>
      </c>
      <c r="N597" s="155"/>
      <c r="O597" s="156"/>
    </row>
    <row r="598" spans="1:16" ht="45" x14ac:dyDescent="0.2">
      <c r="A598" s="150"/>
      <c r="B598" s="123"/>
      <c r="C598" s="153"/>
      <c r="D598" s="60" t="s">
        <v>14</v>
      </c>
      <c r="E598" s="56">
        <v>0</v>
      </c>
      <c r="F598" s="56">
        <f t="shared" si="184"/>
        <v>0</v>
      </c>
      <c r="G598" s="57">
        <v>0</v>
      </c>
      <c r="H598" s="57">
        <v>0</v>
      </c>
      <c r="I598" s="57">
        <v>0</v>
      </c>
      <c r="J598" s="57">
        <v>0</v>
      </c>
      <c r="K598" s="57">
        <v>0</v>
      </c>
      <c r="L598" s="57">
        <v>0</v>
      </c>
      <c r="M598" s="57">
        <v>0</v>
      </c>
      <c r="N598" s="155"/>
      <c r="O598" s="156"/>
    </row>
    <row r="599" spans="1:16" ht="30" x14ac:dyDescent="0.2">
      <c r="A599" s="151"/>
      <c r="B599" s="123"/>
      <c r="C599" s="154"/>
      <c r="D599" s="60" t="s">
        <v>20</v>
      </c>
      <c r="E599" s="56">
        <v>0</v>
      </c>
      <c r="F599" s="56">
        <f t="shared" si="184"/>
        <v>0</v>
      </c>
      <c r="G599" s="57">
        <v>0</v>
      </c>
      <c r="H599" s="57">
        <v>0</v>
      </c>
      <c r="I599" s="57">
        <v>0</v>
      </c>
      <c r="J599" s="57">
        <v>0</v>
      </c>
      <c r="K599" s="57">
        <v>0</v>
      </c>
      <c r="L599" s="57">
        <v>0</v>
      </c>
      <c r="M599" s="57">
        <v>0</v>
      </c>
      <c r="N599" s="155"/>
      <c r="O599" s="156"/>
    </row>
    <row r="600" spans="1:16" ht="15" x14ac:dyDescent="0.2">
      <c r="A600" s="149" t="s">
        <v>239</v>
      </c>
      <c r="B600" s="123" t="s">
        <v>435</v>
      </c>
      <c r="C600" s="152"/>
      <c r="D600" s="60" t="s">
        <v>2</v>
      </c>
      <c r="E600" s="56">
        <f>SUM(E601:E604)</f>
        <v>0</v>
      </c>
      <c r="F600" s="56">
        <f t="shared" si="184"/>
        <v>0</v>
      </c>
      <c r="G600" s="56">
        <f t="shared" ref="G600:M600" si="186">SUM(G601:G604)</f>
        <v>0</v>
      </c>
      <c r="H600" s="56">
        <f t="shared" si="186"/>
        <v>0</v>
      </c>
      <c r="I600" s="56">
        <f t="shared" si="186"/>
        <v>0</v>
      </c>
      <c r="J600" s="56">
        <f t="shared" si="186"/>
        <v>0</v>
      </c>
      <c r="K600" s="56">
        <f t="shared" si="186"/>
        <v>0</v>
      </c>
      <c r="L600" s="56">
        <f t="shared" si="186"/>
        <v>0</v>
      </c>
      <c r="M600" s="56">
        <f t="shared" si="186"/>
        <v>0</v>
      </c>
      <c r="N600" s="155"/>
      <c r="O600" s="156"/>
    </row>
    <row r="601" spans="1:16" ht="45" x14ac:dyDescent="0.2">
      <c r="A601" s="150"/>
      <c r="B601" s="123"/>
      <c r="C601" s="153"/>
      <c r="D601" s="60" t="s">
        <v>1</v>
      </c>
      <c r="E601" s="56">
        <v>0</v>
      </c>
      <c r="F601" s="56">
        <f t="shared" si="184"/>
        <v>0</v>
      </c>
      <c r="G601" s="57">
        <v>0</v>
      </c>
      <c r="H601" s="57">
        <v>0</v>
      </c>
      <c r="I601" s="57">
        <v>0</v>
      </c>
      <c r="J601" s="57">
        <v>0</v>
      </c>
      <c r="K601" s="57">
        <v>0</v>
      </c>
      <c r="L601" s="57">
        <v>0</v>
      </c>
      <c r="M601" s="57">
        <v>0</v>
      </c>
      <c r="N601" s="155"/>
      <c r="O601" s="156"/>
    </row>
    <row r="602" spans="1:16" ht="45" x14ac:dyDescent="0.2">
      <c r="A602" s="150"/>
      <c r="B602" s="123"/>
      <c r="C602" s="153"/>
      <c r="D602" s="60" t="s">
        <v>6</v>
      </c>
      <c r="E602" s="56">
        <v>0</v>
      </c>
      <c r="F602" s="56">
        <f t="shared" si="184"/>
        <v>0</v>
      </c>
      <c r="G602" s="57">
        <v>0</v>
      </c>
      <c r="H602" s="57">
        <v>0</v>
      </c>
      <c r="I602" s="57">
        <v>0</v>
      </c>
      <c r="J602" s="57">
        <v>0</v>
      </c>
      <c r="K602" s="57">
        <v>0</v>
      </c>
      <c r="L602" s="57">
        <v>0</v>
      </c>
      <c r="M602" s="57">
        <v>0</v>
      </c>
      <c r="N602" s="155"/>
      <c r="O602" s="156"/>
    </row>
    <row r="603" spans="1:16" ht="45" x14ac:dyDescent="0.2">
      <c r="A603" s="150"/>
      <c r="B603" s="123"/>
      <c r="C603" s="153"/>
      <c r="D603" s="60" t="s">
        <v>14</v>
      </c>
      <c r="E603" s="56">
        <v>0</v>
      </c>
      <c r="F603" s="56">
        <f t="shared" si="184"/>
        <v>0</v>
      </c>
      <c r="G603" s="57">
        <v>0</v>
      </c>
      <c r="H603" s="57">
        <v>0</v>
      </c>
      <c r="I603" s="57">
        <v>0</v>
      </c>
      <c r="J603" s="57">
        <v>0</v>
      </c>
      <c r="K603" s="57">
        <v>0</v>
      </c>
      <c r="L603" s="57">
        <v>0</v>
      </c>
      <c r="M603" s="57">
        <v>0</v>
      </c>
      <c r="N603" s="155"/>
      <c r="O603" s="156"/>
      <c r="P603" s="67"/>
    </row>
    <row r="604" spans="1:16" ht="30" x14ac:dyDescent="0.2">
      <c r="A604" s="151"/>
      <c r="B604" s="123"/>
      <c r="C604" s="154"/>
      <c r="D604" s="60" t="s">
        <v>20</v>
      </c>
      <c r="E604" s="56">
        <v>0</v>
      </c>
      <c r="F604" s="56">
        <f t="shared" si="184"/>
        <v>0</v>
      </c>
      <c r="G604" s="57">
        <v>0</v>
      </c>
      <c r="H604" s="57">
        <v>0</v>
      </c>
      <c r="I604" s="57">
        <v>0</v>
      </c>
      <c r="J604" s="57">
        <v>0</v>
      </c>
      <c r="K604" s="57">
        <v>0</v>
      </c>
      <c r="L604" s="57">
        <v>0</v>
      </c>
      <c r="M604" s="57">
        <v>0</v>
      </c>
      <c r="N604" s="155"/>
      <c r="O604" s="156"/>
    </row>
    <row r="605" spans="1:16" ht="15" x14ac:dyDescent="0.2">
      <c r="A605" s="149" t="s">
        <v>240</v>
      </c>
      <c r="B605" s="123" t="s">
        <v>436</v>
      </c>
      <c r="C605" s="152"/>
      <c r="D605" s="60" t="s">
        <v>2</v>
      </c>
      <c r="E605" s="56">
        <f>SUM(E606:E609)</f>
        <v>0</v>
      </c>
      <c r="F605" s="56">
        <f t="shared" si="184"/>
        <v>0</v>
      </c>
      <c r="G605" s="56">
        <f t="shared" ref="G605:M605" si="187">SUM(G606:G609)</f>
        <v>0</v>
      </c>
      <c r="H605" s="56">
        <f t="shared" si="187"/>
        <v>0</v>
      </c>
      <c r="I605" s="56">
        <f t="shared" si="187"/>
        <v>0</v>
      </c>
      <c r="J605" s="56">
        <f t="shared" si="187"/>
        <v>0</v>
      </c>
      <c r="K605" s="56">
        <f t="shared" si="187"/>
        <v>0</v>
      </c>
      <c r="L605" s="56">
        <f t="shared" si="187"/>
        <v>0</v>
      </c>
      <c r="M605" s="56">
        <f t="shared" si="187"/>
        <v>0</v>
      </c>
      <c r="N605" s="155"/>
      <c r="O605" s="156"/>
    </row>
    <row r="606" spans="1:16" ht="45" x14ac:dyDescent="0.2">
      <c r="A606" s="150"/>
      <c r="B606" s="123"/>
      <c r="C606" s="153"/>
      <c r="D606" s="60" t="s">
        <v>1</v>
      </c>
      <c r="E606" s="56">
        <v>0</v>
      </c>
      <c r="F606" s="56">
        <f t="shared" si="184"/>
        <v>0</v>
      </c>
      <c r="G606" s="57">
        <v>0</v>
      </c>
      <c r="H606" s="57">
        <v>0</v>
      </c>
      <c r="I606" s="57">
        <v>0</v>
      </c>
      <c r="J606" s="57">
        <v>0</v>
      </c>
      <c r="K606" s="57">
        <v>0</v>
      </c>
      <c r="L606" s="57">
        <v>0</v>
      </c>
      <c r="M606" s="57">
        <v>0</v>
      </c>
      <c r="N606" s="155"/>
      <c r="O606" s="156"/>
    </row>
    <row r="607" spans="1:16" ht="45" x14ac:dyDescent="0.2">
      <c r="A607" s="150"/>
      <c r="B607" s="123"/>
      <c r="C607" s="153"/>
      <c r="D607" s="60" t="s">
        <v>6</v>
      </c>
      <c r="E607" s="56">
        <v>0</v>
      </c>
      <c r="F607" s="56">
        <f t="shared" si="184"/>
        <v>0</v>
      </c>
      <c r="G607" s="57">
        <v>0</v>
      </c>
      <c r="H607" s="57">
        <v>0</v>
      </c>
      <c r="I607" s="57">
        <v>0</v>
      </c>
      <c r="J607" s="57">
        <v>0</v>
      </c>
      <c r="K607" s="57">
        <v>0</v>
      </c>
      <c r="L607" s="57">
        <v>0</v>
      </c>
      <c r="M607" s="57">
        <v>0</v>
      </c>
      <c r="N607" s="155"/>
      <c r="O607" s="156"/>
    </row>
    <row r="608" spans="1:16" ht="45" x14ac:dyDescent="0.2">
      <c r="A608" s="150"/>
      <c r="B608" s="123"/>
      <c r="C608" s="153"/>
      <c r="D608" s="60" t="s">
        <v>14</v>
      </c>
      <c r="E608" s="56">
        <v>0</v>
      </c>
      <c r="F608" s="56">
        <f t="shared" si="184"/>
        <v>0</v>
      </c>
      <c r="G608" s="57">
        <v>0</v>
      </c>
      <c r="H608" s="57">
        <v>0</v>
      </c>
      <c r="I608" s="57">
        <v>0</v>
      </c>
      <c r="J608" s="57">
        <v>0</v>
      </c>
      <c r="K608" s="57">
        <v>0</v>
      </c>
      <c r="L608" s="57">
        <v>0</v>
      </c>
      <c r="M608" s="57">
        <v>0</v>
      </c>
      <c r="N608" s="155"/>
      <c r="O608" s="156"/>
    </row>
    <row r="609" spans="1:16" ht="30" x14ac:dyDescent="0.2">
      <c r="A609" s="151"/>
      <c r="B609" s="123"/>
      <c r="C609" s="154"/>
      <c r="D609" s="60" t="s">
        <v>20</v>
      </c>
      <c r="E609" s="56">
        <v>0</v>
      </c>
      <c r="F609" s="56">
        <f t="shared" si="184"/>
        <v>0</v>
      </c>
      <c r="G609" s="57">
        <v>0</v>
      </c>
      <c r="H609" s="57">
        <v>0</v>
      </c>
      <c r="I609" s="57">
        <v>0</v>
      </c>
      <c r="J609" s="57">
        <v>0</v>
      </c>
      <c r="K609" s="57">
        <v>0</v>
      </c>
      <c r="L609" s="57">
        <v>0</v>
      </c>
      <c r="M609" s="57">
        <v>0</v>
      </c>
      <c r="N609" s="155"/>
      <c r="O609" s="156"/>
    </row>
    <row r="610" spans="1:16" ht="15" x14ac:dyDescent="0.2">
      <c r="A610" s="149" t="s">
        <v>241</v>
      </c>
      <c r="B610" s="123" t="s">
        <v>437</v>
      </c>
      <c r="C610" s="152"/>
      <c r="D610" s="60" t="s">
        <v>2</v>
      </c>
      <c r="E610" s="56">
        <f>SUM(E611:E614)</f>
        <v>0</v>
      </c>
      <c r="F610" s="56">
        <f t="shared" ref="F610:F614" si="188">SUM(G610:K610)</f>
        <v>0</v>
      </c>
      <c r="G610" s="56">
        <f t="shared" ref="G610:M610" si="189">SUM(G611:G614)</f>
        <v>0</v>
      </c>
      <c r="H610" s="56">
        <f t="shared" si="189"/>
        <v>0</v>
      </c>
      <c r="I610" s="56">
        <f t="shared" si="189"/>
        <v>0</v>
      </c>
      <c r="J610" s="56">
        <f t="shared" si="189"/>
        <v>0</v>
      </c>
      <c r="K610" s="56">
        <f t="shared" si="189"/>
        <v>0</v>
      </c>
      <c r="L610" s="56">
        <f t="shared" si="189"/>
        <v>0</v>
      </c>
      <c r="M610" s="56">
        <f t="shared" si="189"/>
        <v>0</v>
      </c>
      <c r="N610" s="155"/>
      <c r="O610" s="156"/>
    </row>
    <row r="611" spans="1:16" ht="45" x14ac:dyDescent="0.2">
      <c r="A611" s="150"/>
      <c r="B611" s="123"/>
      <c r="C611" s="153"/>
      <c r="D611" s="60" t="s">
        <v>1</v>
      </c>
      <c r="E611" s="56">
        <v>0</v>
      </c>
      <c r="F611" s="56">
        <f t="shared" si="188"/>
        <v>0</v>
      </c>
      <c r="G611" s="57">
        <v>0</v>
      </c>
      <c r="H611" s="57">
        <v>0</v>
      </c>
      <c r="I611" s="57">
        <v>0</v>
      </c>
      <c r="J611" s="57">
        <v>0</v>
      </c>
      <c r="K611" s="57">
        <v>0</v>
      </c>
      <c r="L611" s="57">
        <v>0</v>
      </c>
      <c r="M611" s="57">
        <v>0</v>
      </c>
      <c r="N611" s="155"/>
      <c r="O611" s="156"/>
    </row>
    <row r="612" spans="1:16" ht="45" x14ac:dyDescent="0.2">
      <c r="A612" s="150"/>
      <c r="B612" s="123"/>
      <c r="C612" s="153"/>
      <c r="D612" s="60" t="s">
        <v>6</v>
      </c>
      <c r="E612" s="56">
        <v>0</v>
      </c>
      <c r="F612" s="56">
        <f t="shared" si="188"/>
        <v>0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57">
        <v>0</v>
      </c>
      <c r="N612" s="155"/>
      <c r="O612" s="156"/>
    </row>
    <row r="613" spans="1:16" ht="45" x14ac:dyDescent="0.2">
      <c r="A613" s="150"/>
      <c r="B613" s="123"/>
      <c r="C613" s="153"/>
      <c r="D613" s="60" t="s">
        <v>14</v>
      </c>
      <c r="E613" s="56">
        <v>0</v>
      </c>
      <c r="F613" s="56">
        <f t="shared" si="188"/>
        <v>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  <c r="N613" s="155"/>
      <c r="O613" s="156"/>
      <c r="P613" s="67"/>
    </row>
    <row r="614" spans="1:16" ht="30" x14ac:dyDescent="0.2">
      <c r="A614" s="151"/>
      <c r="B614" s="123"/>
      <c r="C614" s="154"/>
      <c r="D614" s="60" t="s">
        <v>20</v>
      </c>
      <c r="E614" s="56">
        <v>0</v>
      </c>
      <c r="F614" s="56">
        <f t="shared" si="188"/>
        <v>0</v>
      </c>
      <c r="G614" s="57">
        <v>0</v>
      </c>
      <c r="H614" s="57">
        <v>0</v>
      </c>
      <c r="I614" s="57">
        <v>0</v>
      </c>
      <c r="J614" s="57">
        <v>0</v>
      </c>
      <c r="K614" s="57">
        <v>0</v>
      </c>
      <c r="L614" s="57">
        <v>0</v>
      </c>
      <c r="M614" s="57">
        <v>0</v>
      </c>
      <c r="N614" s="155"/>
      <c r="O614" s="156"/>
    </row>
    <row r="615" spans="1:16" ht="15" x14ac:dyDescent="0.2">
      <c r="A615" s="149" t="s">
        <v>242</v>
      </c>
      <c r="B615" s="123" t="s">
        <v>438</v>
      </c>
      <c r="C615" s="152"/>
      <c r="D615" s="60" t="s">
        <v>2</v>
      </c>
      <c r="E615" s="56">
        <f>SUM(E616:E619)</f>
        <v>0</v>
      </c>
      <c r="F615" s="56">
        <f t="shared" ref="F615:F619" si="190">SUM(G615:K615)</f>
        <v>0</v>
      </c>
      <c r="G615" s="56">
        <f t="shared" ref="G615:M615" si="191">SUM(G616:G619)</f>
        <v>0</v>
      </c>
      <c r="H615" s="56">
        <f t="shared" si="191"/>
        <v>0</v>
      </c>
      <c r="I615" s="56">
        <f t="shared" si="191"/>
        <v>0</v>
      </c>
      <c r="J615" s="56">
        <f t="shared" si="191"/>
        <v>0</v>
      </c>
      <c r="K615" s="56">
        <f t="shared" si="191"/>
        <v>0</v>
      </c>
      <c r="L615" s="56">
        <f t="shared" si="191"/>
        <v>0</v>
      </c>
      <c r="M615" s="56">
        <f t="shared" si="191"/>
        <v>0</v>
      </c>
      <c r="N615" s="155"/>
      <c r="O615" s="156"/>
    </row>
    <row r="616" spans="1:16" ht="45" x14ac:dyDescent="0.2">
      <c r="A616" s="150"/>
      <c r="B616" s="123"/>
      <c r="C616" s="153"/>
      <c r="D616" s="60" t="s">
        <v>1</v>
      </c>
      <c r="E616" s="56">
        <v>0</v>
      </c>
      <c r="F616" s="56">
        <f t="shared" si="190"/>
        <v>0</v>
      </c>
      <c r="G616" s="57">
        <v>0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57">
        <v>0</v>
      </c>
      <c r="N616" s="155"/>
      <c r="O616" s="156"/>
    </row>
    <row r="617" spans="1:16" ht="45" x14ac:dyDescent="0.2">
      <c r="A617" s="150"/>
      <c r="B617" s="123"/>
      <c r="C617" s="153"/>
      <c r="D617" s="60" t="s">
        <v>6</v>
      </c>
      <c r="E617" s="56">
        <v>0</v>
      </c>
      <c r="F617" s="56">
        <f t="shared" si="190"/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155"/>
      <c r="O617" s="156"/>
    </row>
    <row r="618" spans="1:16" ht="45" x14ac:dyDescent="0.2">
      <c r="A618" s="150"/>
      <c r="B618" s="123"/>
      <c r="C618" s="153"/>
      <c r="D618" s="60" t="s">
        <v>14</v>
      </c>
      <c r="E618" s="56">
        <v>0</v>
      </c>
      <c r="F618" s="56">
        <f t="shared" si="190"/>
        <v>0</v>
      </c>
      <c r="G618" s="57">
        <v>0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  <c r="N618" s="155"/>
      <c r="O618" s="156"/>
    </row>
    <row r="619" spans="1:16" ht="30" x14ac:dyDescent="0.2">
      <c r="A619" s="151"/>
      <c r="B619" s="123"/>
      <c r="C619" s="154"/>
      <c r="D619" s="60" t="s">
        <v>20</v>
      </c>
      <c r="E619" s="56">
        <v>0</v>
      </c>
      <c r="F619" s="56">
        <f t="shared" si="190"/>
        <v>0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155"/>
      <c r="O619" s="156"/>
    </row>
    <row r="620" spans="1:16" ht="15" customHeight="1" x14ac:dyDescent="0.2">
      <c r="A620" s="149" t="s">
        <v>270</v>
      </c>
      <c r="B620" s="123" t="s">
        <v>439</v>
      </c>
      <c r="C620" s="152"/>
      <c r="D620" s="60" t="s">
        <v>2</v>
      </c>
      <c r="E620" s="56">
        <f>SUM(E621:E624)</f>
        <v>0</v>
      </c>
      <c r="F620" s="56">
        <f t="shared" ref="F620:F634" si="192">SUM(G620:K620)</f>
        <v>0</v>
      </c>
      <c r="G620" s="56">
        <f t="shared" ref="G620:M620" si="193">SUM(G621:G624)</f>
        <v>0</v>
      </c>
      <c r="H620" s="56">
        <f t="shared" si="193"/>
        <v>0</v>
      </c>
      <c r="I620" s="56">
        <f t="shared" si="193"/>
        <v>0</v>
      </c>
      <c r="J620" s="56">
        <f t="shared" si="193"/>
        <v>0</v>
      </c>
      <c r="K620" s="56">
        <f t="shared" si="193"/>
        <v>0</v>
      </c>
      <c r="L620" s="56">
        <f t="shared" si="193"/>
        <v>0</v>
      </c>
      <c r="M620" s="56">
        <f t="shared" si="193"/>
        <v>0</v>
      </c>
      <c r="N620" s="157"/>
      <c r="O620" s="152"/>
    </row>
    <row r="621" spans="1:16" ht="45" x14ac:dyDescent="0.2">
      <c r="A621" s="150"/>
      <c r="B621" s="123"/>
      <c r="C621" s="153"/>
      <c r="D621" s="60" t="s">
        <v>1</v>
      </c>
      <c r="E621" s="56">
        <v>0</v>
      </c>
      <c r="F621" s="56">
        <f t="shared" si="192"/>
        <v>0</v>
      </c>
      <c r="G621" s="57">
        <v>0</v>
      </c>
      <c r="H621" s="57">
        <v>0</v>
      </c>
      <c r="I621" s="57">
        <v>0</v>
      </c>
      <c r="J621" s="57">
        <v>0</v>
      </c>
      <c r="K621" s="57">
        <v>0</v>
      </c>
      <c r="L621" s="57">
        <v>0</v>
      </c>
      <c r="M621" s="57">
        <v>0</v>
      </c>
      <c r="N621" s="158"/>
      <c r="O621" s="153"/>
    </row>
    <row r="622" spans="1:16" ht="45" x14ac:dyDescent="0.2">
      <c r="A622" s="150"/>
      <c r="B622" s="123"/>
      <c r="C622" s="153"/>
      <c r="D622" s="60" t="s">
        <v>6</v>
      </c>
      <c r="E622" s="56">
        <v>0</v>
      </c>
      <c r="F622" s="56">
        <f t="shared" si="192"/>
        <v>0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57">
        <v>0</v>
      </c>
      <c r="N622" s="158"/>
      <c r="O622" s="153"/>
    </row>
    <row r="623" spans="1:16" ht="45" x14ac:dyDescent="0.2">
      <c r="A623" s="150"/>
      <c r="B623" s="123"/>
      <c r="C623" s="153"/>
      <c r="D623" s="60" t="s">
        <v>14</v>
      </c>
      <c r="E623" s="56">
        <v>0</v>
      </c>
      <c r="F623" s="56">
        <f t="shared" si="192"/>
        <v>0</v>
      </c>
      <c r="G623" s="57">
        <v>0</v>
      </c>
      <c r="H623" s="57">
        <v>0</v>
      </c>
      <c r="I623" s="57">
        <v>0</v>
      </c>
      <c r="J623" s="57">
        <v>0</v>
      </c>
      <c r="K623" s="57">
        <v>0</v>
      </c>
      <c r="L623" s="57">
        <v>0</v>
      </c>
      <c r="M623" s="57">
        <v>0</v>
      </c>
      <c r="N623" s="158"/>
      <c r="O623" s="153"/>
    </row>
    <row r="624" spans="1:16" ht="30" x14ac:dyDescent="0.2">
      <c r="A624" s="151"/>
      <c r="B624" s="123"/>
      <c r="C624" s="154"/>
      <c r="D624" s="60" t="s">
        <v>20</v>
      </c>
      <c r="E624" s="56">
        <v>0</v>
      </c>
      <c r="F624" s="56">
        <f t="shared" si="192"/>
        <v>0</v>
      </c>
      <c r="G624" s="57">
        <v>0</v>
      </c>
      <c r="H624" s="57">
        <v>0</v>
      </c>
      <c r="I624" s="57">
        <v>0</v>
      </c>
      <c r="J624" s="57">
        <v>0</v>
      </c>
      <c r="K624" s="57">
        <v>0</v>
      </c>
      <c r="L624" s="57">
        <v>0</v>
      </c>
      <c r="M624" s="57">
        <v>0</v>
      </c>
      <c r="N624" s="159"/>
      <c r="O624" s="154"/>
    </row>
    <row r="625" spans="1:15" ht="15" x14ac:dyDescent="0.2">
      <c r="A625" s="149" t="s">
        <v>334</v>
      </c>
      <c r="B625" s="123" t="s">
        <v>440</v>
      </c>
      <c r="C625" s="152"/>
      <c r="D625" s="60" t="s">
        <v>2</v>
      </c>
      <c r="E625" s="56">
        <f>SUM(E626:E629)</f>
        <v>0</v>
      </c>
      <c r="F625" s="56">
        <f t="shared" si="192"/>
        <v>0</v>
      </c>
      <c r="G625" s="56">
        <f t="shared" ref="G625:M625" si="194">SUM(G626:G629)</f>
        <v>0</v>
      </c>
      <c r="H625" s="56">
        <f t="shared" si="194"/>
        <v>0</v>
      </c>
      <c r="I625" s="56">
        <f t="shared" si="194"/>
        <v>0</v>
      </c>
      <c r="J625" s="56">
        <f t="shared" si="194"/>
        <v>0</v>
      </c>
      <c r="K625" s="56">
        <f t="shared" si="194"/>
        <v>0</v>
      </c>
      <c r="L625" s="56">
        <f t="shared" si="194"/>
        <v>0</v>
      </c>
      <c r="M625" s="56">
        <f t="shared" si="194"/>
        <v>0</v>
      </c>
      <c r="N625" s="155"/>
      <c r="O625" s="156"/>
    </row>
    <row r="626" spans="1:15" ht="45" x14ac:dyDescent="0.2">
      <c r="A626" s="150"/>
      <c r="B626" s="123"/>
      <c r="C626" s="153"/>
      <c r="D626" s="60" t="s">
        <v>1</v>
      </c>
      <c r="E626" s="56">
        <v>0</v>
      </c>
      <c r="F626" s="56">
        <f t="shared" si="192"/>
        <v>0</v>
      </c>
      <c r="G626" s="57">
        <v>0</v>
      </c>
      <c r="H626" s="57">
        <v>0</v>
      </c>
      <c r="I626" s="57">
        <v>0</v>
      </c>
      <c r="J626" s="57">
        <v>0</v>
      </c>
      <c r="K626" s="57">
        <v>0</v>
      </c>
      <c r="L626" s="57">
        <v>0</v>
      </c>
      <c r="M626" s="57">
        <v>0</v>
      </c>
      <c r="N626" s="155"/>
      <c r="O626" s="156"/>
    </row>
    <row r="627" spans="1:15" ht="45" x14ac:dyDescent="0.2">
      <c r="A627" s="150"/>
      <c r="B627" s="123"/>
      <c r="C627" s="153"/>
      <c r="D627" s="60" t="s">
        <v>6</v>
      </c>
      <c r="E627" s="56">
        <v>0</v>
      </c>
      <c r="F627" s="56">
        <f t="shared" si="192"/>
        <v>0</v>
      </c>
      <c r="G627" s="57">
        <v>0</v>
      </c>
      <c r="H627" s="57">
        <v>0</v>
      </c>
      <c r="I627" s="57">
        <v>0</v>
      </c>
      <c r="J627" s="57">
        <v>0</v>
      </c>
      <c r="K627" s="57">
        <v>0</v>
      </c>
      <c r="L627" s="57">
        <v>0</v>
      </c>
      <c r="M627" s="57">
        <v>0</v>
      </c>
      <c r="N627" s="155"/>
      <c r="O627" s="156"/>
    </row>
    <row r="628" spans="1:15" ht="45" x14ac:dyDescent="0.2">
      <c r="A628" s="150"/>
      <c r="B628" s="123"/>
      <c r="C628" s="153"/>
      <c r="D628" s="60" t="s">
        <v>14</v>
      </c>
      <c r="E628" s="56">
        <v>0</v>
      </c>
      <c r="F628" s="56">
        <f t="shared" si="192"/>
        <v>0</v>
      </c>
      <c r="G628" s="57">
        <v>0</v>
      </c>
      <c r="H628" s="57">
        <v>0</v>
      </c>
      <c r="I628" s="57">
        <v>0</v>
      </c>
      <c r="J628" s="57">
        <v>0</v>
      </c>
      <c r="K628" s="57">
        <v>0</v>
      </c>
      <c r="L628" s="57">
        <v>0</v>
      </c>
      <c r="M628" s="57">
        <v>0</v>
      </c>
      <c r="N628" s="155"/>
      <c r="O628" s="156"/>
    </row>
    <row r="629" spans="1:15" ht="30" x14ac:dyDescent="0.2">
      <c r="A629" s="151"/>
      <c r="B629" s="123"/>
      <c r="C629" s="154"/>
      <c r="D629" s="60" t="s">
        <v>20</v>
      </c>
      <c r="E629" s="56">
        <v>0</v>
      </c>
      <c r="F629" s="56">
        <f t="shared" si="192"/>
        <v>0</v>
      </c>
      <c r="G629" s="57">
        <v>0</v>
      </c>
      <c r="H629" s="57">
        <v>0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155"/>
      <c r="O629" s="156"/>
    </row>
    <row r="630" spans="1:15" ht="15" x14ac:dyDescent="0.2">
      <c r="A630" s="149" t="s">
        <v>336</v>
      </c>
      <c r="B630" s="123" t="s">
        <v>245</v>
      </c>
      <c r="C630" s="152"/>
      <c r="D630" s="60" t="s">
        <v>2</v>
      </c>
      <c r="E630" s="56">
        <f>SUM(E631:E634)</f>
        <v>0</v>
      </c>
      <c r="F630" s="56">
        <f t="shared" si="192"/>
        <v>0</v>
      </c>
      <c r="G630" s="56">
        <f t="shared" ref="G630:M630" si="195">SUM(G631:G634)</f>
        <v>0</v>
      </c>
      <c r="H630" s="56">
        <f t="shared" si="195"/>
        <v>0</v>
      </c>
      <c r="I630" s="56">
        <f t="shared" si="195"/>
        <v>0</v>
      </c>
      <c r="J630" s="56">
        <f t="shared" si="195"/>
        <v>0</v>
      </c>
      <c r="K630" s="56">
        <f t="shared" si="195"/>
        <v>0</v>
      </c>
      <c r="L630" s="56">
        <f t="shared" si="195"/>
        <v>0</v>
      </c>
      <c r="M630" s="56">
        <f t="shared" si="195"/>
        <v>0</v>
      </c>
      <c r="N630" s="155"/>
      <c r="O630" s="156"/>
    </row>
    <row r="631" spans="1:15" ht="45" x14ac:dyDescent="0.2">
      <c r="A631" s="150"/>
      <c r="B631" s="123"/>
      <c r="C631" s="153"/>
      <c r="D631" s="60" t="s">
        <v>1</v>
      </c>
      <c r="E631" s="56">
        <v>0</v>
      </c>
      <c r="F631" s="56">
        <f t="shared" si="192"/>
        <v>0</v>
      </c>
      <c r="G631" s="57">
        <v>0</v>
      </c>
      <c r="H631" s="57">
        <v>0</v>
      </c>
      <c r="I631" s="57">
        <v>0</v>
      </c>
      <c r="J631" s="57">
        <v>0</v>
      </c>
      <c r="K631" s="57">
        <v>0</v>
      </c>
      <c r="L631" s="57">
        <v>0</v>
      </c>
      <c r="M631" s="57">
        <v>0</v>
      </c>
      <c r="N631" s="155"/>
      <c r="O631" s="156"/>
    </row>
    <row r="632" spans="1:15" ht="45" x14ac:dyDescent="0.2">
      <c r="A632" s="150"/>
      <c r="B632" s="123"/>
      <c r="C632" s="153"/>
      <c r="D632" s="60" t="s">
        <v>6</v>
      </c>
      <c r="E632" s="56">
        <v>0</v>
      </c>
      <c r="F632" s="56">
        <f t="shared" si="192"/>
        <v>0</v>
      </c>
      <c r="G632" s="57">
        <v>0</v>
      </c>
      <c r="H632" s="57">
        <v>0</v>
      </c>
      <c r="I632" s="57">
        <v>0</v>
      </c>
      <c r="J632" s="57">
        <v>0</v>
      </c>
      <c r="K632" s="57">
        <v>0</v>
      </c>
      <c r="L632" s="57">
        <v>0</v>
      </c>
      <c r="M632" s="57">
        <v>0</v>
      </c>
      <c r="N632" s="155"/>
      <c r="O632" s="156"/>
    </row>
    <row r="633" spans="1:15" ht="45" x14ac:dyDescent="0.2">
      <c r="A633" s="150"/>
      <c r="B633" s="123"/>
      <c r="C633" s="153"/>
      <c r="D633" s="60" t="s">
        <v>14</v>
      </c>
      <c r="E633" s="56">
        <v>0</v>
      </c>
      <c r="F633" s="56">
        <f t="shared" si="192"/>
        <v>0</v>
      </c>
      <c r="G633" s="57">
        <v>0</v>
      </c>
      <c r="H633" s="57">
        <v>0</v>
      </c>
      <c r="I633" s="57">
        <v>0</v>
      </c>
      <c r="J633" s="57">
        <v>0</v>
      </c>
      <c r="K633" s="57">
        <v>0</v>
      </c>
      <c r="L633" s="57">
        <v>0</v>
      </c>
      <c r="M633" s="57">
        <v>0</v>
      </c>
      <c r="N633" s="155"/>
      <c r="O633" s="156"/>
    </row>
    <row r="634" spans="1:15" ht="30" x14ac:dyDescent="0.2">
      <c r="A634" s="151"/>
      <c r="B634" s="123"/>
      <c r="C634" s="154"/>
      <c r="D634" s="60" t="s">
        <v>20</v>
      </c>
      <c r="E634" s="56">
        <v>0</v>
      </c>
      <c r="F634" s="56">
        <f t="shared" si="192"/>
        <v>0</v>
      </c>
      <c r="G634" s="57">
        <v>0</v>
      </c>
      <c r="H634" s="57">
        <v>0</v>
      </c>
      <c r="I634" s="57">
        <v>0</v>
      </c>
      <c r="J634" s="57">
        <v>0</v>
      </c>
      <c r="K634" s="57">
        <v>0</v>
      </c>
      <c r="L634" s="57">
        <v>0</v>
      </c>
      <c r="M634" s="57">
        <v>0</v>
      </c>
      <c r="N634" s="155"/>
      <c r="O634" s="156"/>
    </row>
    <row r="635" spans="1:15" ht="15" x14ac:dyDescent="0.2">
      <c r="A635" s="149" t="s">
        <v>337</v>
      </c>
      <c r="B635" s="123" t="s">
        <v>246</v>
      </c>
      <c r="C635" s="152"/>
      <c r="D635" s="60" t="s">
        <v>2</v>
      </c>
      <c r="E635" s="56">
        <f>SUM(E636:E639)</f>
        <v>0</v>
      </c>
      <c r="F635" s="56">
        <f t="shared" ref="F635:F649" si="196">SUM(G635:K635)</f>
        <v>0</v>
      </c>
      <c r="G635" s="56">
        <f t="shared" ref="G635:M635" si="197">SUM(G636:G639)</f>
        <v>0</v>
      </c>
      <c r="H635" s="56">
        <f t="shared" si="197"/>
        <v>0</v>
      </c>
      <c r="I635" s="56">
        <f t="shared" si="197"/>
        <v>0</v>
      </c>
      <c r="J635" s="56">
        <f t="shared" si="197"/>
        <v>0</v>
      </c>
      <c r="K635" s="56">
        <f t="shared" si="197"/>
        <v>0</v>
      </c>
      <c r="L635" s="56">
        <f t="shared" si="197"/>
        <v>0</v>
      </c>
      <c r="M635" s="56">
        <f t="shared" si="197"/>
        <v>0</v>
      </c>
      <c r="N635" s="155"/>
      <c r="O635" s="156"/>
    </row>
    <row r="636" spans="1:15" ht="45" x14ac:dyDescent="0.2">
      <c r="A636" s="150"/>
      <c r="B636" s="123"/>
      <c r="C636" s="153"/>
      <c r="D636" s="60" t="s">
        <v>1</v>
      </c>
      <c r="E636" s="56">
        <v>0</v>
      </c>
      <c r="F636" s="56">
        <f t="shared" si="196"/>
        <v>0</v>
      </c>
      <c r="G636" s="57">
        <v>0</v>
      </c>
      <c r="H636" s="57">
        <v>0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155"/>
      <c r="O636" s="156"/>
    </row>
    <row r="637" spans="1:15" ht="45" x14ac:dyDescent="0.2">
      <c r="A637" s="150"/>
      <c r="B637" s="123"/>
      <c r="C637" s="153"/>
      <c r="D637" s="60" t="s">
        <v>6</v>
      </c>
      <c r="E637" s="56">
        <v>0</v>
      </c>
      <c r="F637" s="56">
        <f t="shared" si="196"/>
        <v>0</v>
      </c>
      <c r="G637" s="57">
        <v>0</v>
      </c>
      <c r="H637" s="57">
        <v>0</v>
      </c>
      <c r="I637" s="57">
        <v>0</v>
      </c>
      <c r="J637" s="57">
        <v>0</v>
      </c>
      <c r="K637" s="57">
        <v>0</v>
      </c>
      <c r="L637" s="57">
        <v>0</v>
      </c>
      <c r="M637" s="57">
        <v>0</v>
      </c>
      <c r="N637" s="155"/>
      <c r="O637" s="156"/>
    </row>
    <row r="638" spans="1:15" ht="45" x14ac:dyDescent="0.2">
      <c r="A638" s="150"/>
      <c r="B638" s="123"/>
      <c r="C638" s="153"/>
      <c r="D638" s="60" t="s">
        <v>14</v>
      </c>
      <c r="E638" s="56">
        <v>0</v>
      </c>
      <c r="F638" s="56">
        <f t="shared" si="196"/>
        <v>0</v>
      </c>
      <c r="G638" s="57">
        <v>0</v>
      </c>
      <c r="H638" s="57">
        <v>0</v>
      </c>
      <c r="I638" s="57">
        <v>0</v>
      </c>
      <c r="J638" s="57">
        <v>0</v>
      </c>
      <c r="K638" s="57">
        <v>0</v>
      </c>
      <c r="L638" s="57">
        <v>0</v>
      </c>
      <c r="M638" s="57">
        <v>0</v>
      </c>
      <c r="N638" s="155"/>
      <c r="O638" s="156"/>
    </row>
    <row r="639" spans="1:15" ht="30" x14ac:dyDescent="0.2">
      <c r="A639" s="151"/>
      <c r="B639" s="123"/>
      <c r="C639" s="154"/>
      <c r="D639" s="60" t="s">
        <v>20</v>
      </c>
      <c r="E639" s="56">
        <v>0</v>
      </c>
      <c r="F639" s="56">
        <f t="shared" si="196"/>
        <v>0</v>
      </c>
      <c r="G639" s="57">
        <v>0</v>
      </c>
      <c r="H639" s="57">
        <v>0</v>
      </c>
      <c r="I639" s="57">
        <v>0</v>
      </c>
      <c r="J639" s="57">
        <v>0</v>
      </c>
      <c r="K639" s="57">
        <v>0</v>
      </c>
      <c r="L639" s="57">
        <v>0</v>
      </c>
      <c r="M639" s="57">
        <v>0</v>
      </c>
      <c r="N639" s="155"/>
      <c r="O639" s="156"/>
    </row>
    <row r="640" spans="1:15" ht="15" x14ac:dyDescent="0.2">
      <c r="A640" s="149" t="s">
        <v>338</v>
      </c>
      <c r="B640" s="123" t="s">
        <v>441</v>
      </c>
      <c r="C640" s="152"/>
      <c r="D640" s="60" t="s">
        <v>2</v>
      </c>
      <c r="E640" s="56">
        <f>SUM(E641:E644)</f>
        <v>0</v>
      </c>
      <c r="F640" s="56">
        <f t="shared" si="196"/>
        <v>0</v>
      </c>
      <c r="G640" s="56">
        <f t="shared" ref="G640:M640" si="198">SUM(G641:G644)</f>
        <v>0</v>
      </c>
      <c r="H640" s="56">
        <f t="shared" si="198"/>
        <v>0</v>
      </c>
      <c r="I640" s="56">
        <f t="shared" si="198"/>
        <v>0</v>
      </c>
      <c r="J640" s="56">
        <f t="shared" si="198"/>
        <v>0</v>
      </c>
      <c r="K640" s="56">
        <f t="shared" si="198"/>
        <v>0</v>
      </c>
      <c r="L640" s="56">
        <f t="shared" si="198"/>
        <v>0</v>
      </c>
      <c r="M640" s="56">
        <f t="shared" si="198"/>
        <v>0</v>
      </c>
      <c r="N640" s="155"/>
      <c r="O640" s="156"/>
    </row>
    <row r="641" spans="1:15" ht="45" x14ac:dyDescent="0.2">
      <c r="A641" s="150"/>
      <c r="B641" s="123"/>
      <c r="C641" s="153"/>
      <c r="D641" s="60" t="s">
        <v>1</v>
      </c>
      <c r="E641" s="56">
        <v>0</v>
      </c>
      <c r="F641" s="56">
        <f t="shared" si="196"/>
        <v>0</v>
      </c>
      <c r="G641" s="57">
        <v>0</v>
      </c>
      <c r="H641" s="57">
        <v>0</v>
      </c>
      <c r="I641" s="57">
        <v>0</v>
      </c>
      <c r="J641" s="57">
        <v>0</v>
      </c>
      <c r="K641" s="57">
        <v>0</v>
      </c>
      <c r="L641" s="57">
        <v>0</v>
      </c>
      <c r="M641" s="57">
        <v>0</v>
      </c>
      <c r="N641" s="155"/>
      <c r="O641" s="156"/>
    </row>
    <row r="642" spans="1:15" ht="45" x14ac:dyDescent="0.2">
      <c r="A642" s="150"/>
      <c r="B642" s="123"/>
      <c r="C642" s="153"/>
      <c r="D642" s="60" t="s">
        <v>6</v>
      </c>
      <c r="E642" s="56">
        <v>0</v>
      </c>
      <c r="F642" s="56">
        <f t="shared" si="196"/>
        <v>0</v>
      </c>
      <c r="G642" s="57">
        <v>0</v>
      </c>
      <c r="H642" s="57">
        <v>0</v>
      </c>
      <c r="I642" s="57">
        <v>0</v>
      </c>
      <c r="J642" s="57">
        <v>0</v>
      </c>
      <c r="K642" s="57">
        <v>0</v>
      </c>
      <c r="L642" s="57">
        <v>0</v>
      </c>
      <c r="M642" s="57">
        <v>0</v>
      </c>
      <c r="N642" s="155"/>
      <c r="O642" s="156"/>
    </row>
    <row r="643" spans="1:15" ht="45" x14ac:dyDescent="0.2">
      <c r="A643" s="150"/>
      <c r="B643" s="123"/>
      <c r="C643" s="153"/>
      <c r="D643" s="60" t="s">
        <v>14</v>
      </c>
      <c r="E643" s="56">
        <v>0</v>
      </c>
      <c r="F643" s="56">
        <f t="shared" si="196"/>
        <v>0</v>
      </c>
      <c r="G643" s="57">
        <v>0</v>
      </c>
      <c r="H643" s="57">
        <v>0</v>
      </c>
      <c r="I643" s="57">
        <v>0</v>
      </c>
      <c r="J643" s="57">
        <v>0</v>
      </c>
      <c r="K643" s="57">
        <v>0</v>
      </c>
      <c r="L643" s="57">
        <v>0</v>
      </c>
      <c r="M643" s="57">
        <v>0</v>
      </c>
      <c r="N643" s="155"/>
      <c r="O643" s="156"/>
    </row>
    <row r="644" spans="1:15" ht="30" x14ac:dyDescent="0.2">
      <c r="A644" s="151"/>
      <c r="B644" s="123"/>
      <c r="C644" s="154"/>
      <c r="D644" s="60" t="s">
        <v>20</v>
      </c>
      <c r="E644" s="56">
        <v>0</v>
      </c>
      <c r="F644" s="56">
        <f t="shared" si="196"/>
        <v>0</v>
      </c>
      <c r="G644" s="57">
        <v>0</v>
      </c>
      <c r="H644" s="57">
        <v>0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155"/>
      <c r="O644" s="156"/>
    </row>
    <row r="645" spans="1:15" ht="15" x14ac:dyDescent="0.2">
      <c r="A645" s="149" t="s">
        <v>339</v>
      </c>
      <c r="B645" s="123" t="s">
        <v>248</v>
      </c>
      <c r="C645" s="152"/>
      <c r="D645" s="60" t="s">
        <v>2</v>
      </c>
      <c r="E645" s="56">
        <f>SUM(E646:E649)</f>
        <v>0</v>
      </c>
      <c r="F645" s="56">
        <f t="shared" si="196"/>
        <v>0</v>
      </c>
      <c r="G645" s="56">
        <f t="shared" ref="G645:M645" si="199">SUM(G646:G649)</f>
        <v>0</v>
      </c>
      <c r="H645" s="56">
        <f t="shared" si="199"/>
        <v>0</v>
      </c>
      <c r="I645" s="56">
        <f t="shared" si="199"/>
        <v>0</v>
      </c>
      <c r="J645" s="56">
        <f t="shared" si="199"/>
        <v>0</v>
      </c>
      <c r="K645" s="56">
        <f t="shared" si="199"/>
        <v>0</v>
      </c>
      <c r="L645" s="56">
        <f t="shared" si="199"/>
        <v>0</v>
      </c>
      <c r="M645" s="56">
        <f t="shared" si="199"/>
        <v>0</v>
      </c>
      <c r="N645" s="155"/>
      <c r="O645" s="156"/>
    </row>
    <row r="646" spans="1:15" ht="45" x14ac:dyDescent="0.2">
      <c r="A646" s="150"/>
      <c r="B646" s="123"/>
      <c r="C646" s="153"/>
      <c r="D646" s="60" t="s">
        <v>1</v>
      </c>
      <c r="E646" s="56">
        <v>0</v>
      </c>
      <c r="F646" s="56">
        <f t="shared" si="196"/>
        <v>0</v>
      </c>
      <c r="G646" s="57">
        <v>0</v>
      </c>
      <c r="H646" s="57">
        <v>0</v>
      </c>
      <c r="I646" s="57">
        <v>0</v>
      </c>
      <c r="J646" s="57">
        <v>0</v>
      </c>
      <c r="K646" s="57">
        <v>0</v>
      </c>
      <c r="L646" s="57">
        <v>0</v>
      </c>
      <c r="M646" s="57">
        <v>0</v>
      </c>
      <c r="N646" s="155"/>
      <c r="O646" s="156"/>
    </row>
    <row r="647" spans="1:15" ht="45" x14ac:dyDescent="0.2">
      <c r="A647" s="150"/>
      <c r="B647" s="123"/>
      <c r="C647" s="153"/>
      <c r="D647" s="60" t="s">
        <v>6</v>
      </c>
      <c r="E647" s="56">
        <v>0</v>
      </c>
      <c r="F647" s="56">
        <f t="shared" si="196"/>
        <v>0</v>
      </c>
      <c r="G647" s="57">
        <v>0</v>
      </c>
      <c r="H647" s="57">
        <v>0</v>
      </c>
      <c r="I647" s="57">
        <v>0</v>
      </c>
      <c r="J647" s="57">
        <v>0</v>
      </c>
      <c r="K647" s="57">
        <v>0</v>
      </c>
      <c r="L647" s="57">
        <v>0</v>
      </c>
      <c r="M647" s="57">
        <v>0</v>
      </c>
      <c r="N647" s="155"/>
      <c r="O647" s="156"/>
    </row>
    <row r="648" spans="1:15" ht="45" x14ac:dyDescent="0.2">
      <c r="A648" s="150"/>
      <c r="B648" s="123"/>
      <c r="C648" s="153"/>
      <c r="D648" s="60" t="s">
        <v>14</v>
      </c>
      <c r="E648" s="56">
        <v>0</v>
      </c>
      <c r="F648" s="56">
        <f t="shared" si="196"/>
        <v>0</v>
      </c>
      <c r="G648" s="57">
        <v>0</v>
      </c>
      <c r="H648" s="57">
        <v>0</v>
      </c>
      <c r="I648" s="57">
        <v>0</v>
      </c>
      <c r="J648" s="57">
        <v>0</v>
      </c>
      <c r="K648" s="57">
        <v>0</v>
      </c>
      <c r="L648" s="57">
        <v>0</v>
      </c>
      <c r="M648" s="57">
        <v>0</v>
      </c>
      <c r="N648" s="155"/>
      <c r="O648" s="156"/>
    </row>
    <row r="649" spans="1:15" ht="30" x14ac:dyDescent="0.2">
      <c r="A649" s="151"/>
      <c r="B649" s="123"/>
      <c r="C649" s="154"/>
      <c r="D649" s="60" t="s">
        <v>20</v>
      </c>
      <c r="E649" s="56">
        <v>0</v>
      </c>
      <c r="F649" s="56">
        <f t="shared" si="196"/>
        <v>0</v>
      </c>
      <c r="G649" s="57">
        <v>0</v>
      </c>
      <c r="H649" s="57">
        <v>0</v>
      </c>
      <c r="I649" s="57">
        <v>0</v>
      </c>
      <c r="J649" s="57">
        <v>0</v>
      </c>
      <c r="K649" s="57">
        <v>0</v>
      </c>
      <c r="L649" s="57">
        <v>0</v>
      </c>
      <c r="M649" s="57">
        <v>0</v>
      </c>
      <c r="N649" s="155"/>
      <c r="O649" s="156"/>
    </row>
    <row r="650" spans="1:15" ht="15" x14ac:dyDescent="0.2">
      <c r="A650" s="149" t="s">
        <v>457</v>
      </c>
      <c r="B650" s="123" t="s">
        <v>442</v>
      </c>
      <c r="C650" s="152"/>
      <c r="D650" s="60" t="s">
        <v>2</v>
      </c>
      <c r="E650" s="56">
        <f>SUM(E651:E654)</f>
        <v>0</v>
      </c>
      <c r="F650" s="56">
        <f t="shared" ref="F650:F683" si="200">SUM(G650:K650)</f>
        <v>0</v>
      </c>
      <c r="G650" s="56">
        <f t="shared" ref="G650:M650" si="201">SUM(G651:G654)</f>
        <v>0</v>
      </c>
      <c r="H650" s="56">
        <f t="shared" si="201"/>
        <v>0</v>
      </c>
      <c r="I650" s="56">
        <f t="shared" si="201"/>
        <v>0</v>
      </c>
      <c r="J650" s="56">
        <f t="shared" si="201"/>
        <v>0</v>
      </c>
      <c r="K650" s="56">
        <f t="shared" si="201"/>
        <v>0</v>
      </c>
      <c r="L650" s="56">
        <f t="shared" si="201"/>
        <v>0</v>
      </c>
      <c r="M650" s="56">
        <f t="shared" si="201"/>
        <v>0</v>
      </c>
      <c r="N650" s="155"/>
      <c r="O650" s="156"/>
    </row>
    <row r="651" spans="1:15" ht="45" x14ac:dyDescent="0.2">
      <c r="A651" s="150"/>
      <c r="B651" s="123"/>
      <c r="C651" s="153"/>
      <c r="D651" s="60" t="s">
        <v>1</v>
      </c>
      <c r="E651" s="56">
        <v>0</v>
      </c>
      <c r="F651" s="56">
        <f t="shared" si="200"/>
        <v>0</v>
      </c>
      <c r="G651" s="57">
        <v>0</v>
      </c>
      <c r="H651" s="57">
        <v>0</v>
      </c>
      <c r="I651" s="57">
        <v>0</v>
      </c>
      <c r="J651" s="57">
        <v>0</v>
      </c>
      <c r="K651" s="57">
        <v>0</v>
      </c>
      <c r="L651" s="57">
        <v>0</v>
      </c>
      <c r="M651" s="57">
        <v>0</v>
      </c>
      <c r="N651" s="155"/>
      <c r="O651" s="156"/>
    </row>
    <row r="652" spans="1:15" ht="45" x14ac:dyDescent="0.2">
      <c r="A652" s="150"/>
      <c r="B652" s="123"/>
      <c r="C652" s="153"/>
      <c r="D652" s="60" t="s">
        <v>6</v>
      </c>
      <c r="E652" s="56">
        <v>0</v>
      </c>
      <c r="F652" s="56">
        <f t="shared" si="200"/>
        <v>0</v>
      </c>
      <c r="G652" s="57">
        <v>0</v>
      </c>
      <c r="H652" s="57">
        <v>0</v>
      </c>
      <c r="I652" s="57">
        <v>0</v>
      </c>
      <c r="J652" s="57">
        <v>0</v>
      </c>
      <c r="K652" s="57">
        <v>0</v>
      </c>
      <c r="L652" s="57">
        <v>0</v>
      </c>
      <c r="M652" s="57">
        <v>0</v>
      </c>
      <c r="N652" s="155"/>
      <c r="O652" s="156"/>
    </row>
    <row r="653" spans="1:15" ht="45" x14ac:dyDescent="0.2">
      <c r="A653" s="150"/>
      <c r="B653" s="123"/>
      <c r="C653" s="153"/>
      <c r="D653" s="60" t="s">
        <v>14</v>
      </c>
      <c r="E653" s="56">
        <v>0</v>
      </c>
      <c r="F653" s="56">
        <f t="shared" si="200"/>
        <v>0</v>
      </c>
      <c r="G653" s="57">
        <v>0</v>
      </c>
      <c r="H653" s="57">
        <v>0</v>
      </c>
      <c r="I653" s="57">
        <v>0</v>
      </c>
      <c r="J653" s="57">
        <v>0</v>
      </c>
      <c r="K653" s="57">
        <v>0</v>
      </c>
      <c r="L653" s="57">
        <v>0</v>
      </c>
      <c r="M653" s="57">
        <v>0</v>
      </c>
      <c r="N653" s="155"/>
      <c r="O653" s="156"/>
    </row>
    <row r="654" spans="1:15" ht="30" x14ac:dyDescent="0.2">
      <c r="A654" s="151"/>
      <c r="B654" s="123"/>
      <c r="C654" s="154"/>
      <c r="D654" s="60" t="s">
        <v>20</v>
      </c>
      <c r="E654" s="56">
        <v>0</v>
      </c>
      <c r="F654" s="56">
        <f t="shared" si="200"/>
        <v>0</v>
      </c>
      <c r="G654" s="57">
        <v>0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  <c r="N654" s="155"/>
      <c r="O654" s="156"/>
    </row>
    <row r="655" spans="1:15" ht="15" x14ac:dyDescent="0.2">
      <c r="A655" s="149" t="s">
        <v>458</v>
      </c>
      <c r="B655" s="123" t="s">
        <v>361</v>
      </c>
      <c r="C655" s="152"/>
      <c r="D655" s="60" t="s">
        <v>2</v>
      </c>
      <c r="E655" s="56">
        <f>SUM(E656:E659)</f>
        <v>0</v>
      </c>
      <c r="F655" s="56">
        <f t="shared" si="200"/>
        <v>0</v>
      </c>
      <c r="G655" s="56">
        <f t="shared" ref="G655:M655" si="202">SUM(G656:G659)</f>
        <v>0</v>
      </c>
      <c r="H655" s="56">
        <f t="shared" si="202"/>
        <v>0</v>
      </c>
      <c r="I655" s="56">
        <f t="shared" si="202"/>
        <v>0</v>
      </c>
      <c r="J655" s="56">
        <f t="shared" si="202"/>
        <v>0</v>
      </c>
      <c r="K655" s="56">
        <f t="shared" si="202"/>
        <v>0</v>
      </c>
      <c r="L655" s="56">
        <f t="shared" si="202"/>
        <v>0</v>
      </c>
      <c r="M655" s="56">
        <f t="shared" si="202"/>
        <v>0</v>
      </c>
      <c r="N655" s="155"/>
      <c r="O655" s="156"/>
    </row>
    <row r="656" spans="1:15" ht="45" x14ac:dyDescent="0.2">
      <c r="A656" s="150"/>
      <c r="B656" s="123"/>
      <c r="C656" s="153"/>
      <c r="D656" s="60" t="s">
        <v>1</v>
      </c>
      <c r="E656" s="56">
        <v>0</v>
      </c>
      <c r="F656" s="56">
        <f t="shared" si="200"/>
        <v>0</v>
      </c>
      <c r="G656" s="57">
        <v>0</v>
      </c>
      <c r="H656" s="57">
        <v>0</v>
      </c>
      <c r="I656" s="57">
        <v>0</v>
      </c>
      <c r="J656" s="57">
        <v>0</v>
      </c>
      <c r="K656" s="57">
        <v>0</v>
      </c>
      <c r="L656" s="57">
        <v>0</v>
      </c>
      <c r="M656" s="57">
        <v>0</v>
      </c>
      <c r="N656" s="155"/>
      <c r="O656" s="156"/>
    </row>
    <row r="657" spans="1:15" ht="45" x14ac:dyDescent="0.2">
      <c r="A657" s="150"/>
      <c r="B657" s="123"/>
      <c r="C657" s="153"/>
      <c r="D657" s="60" t="s">
        <v>6</v>
      </c>
      <c r="E657" s="56">
        <v>0</v>
      </c>
      <c r="F657" s="56">
        <f t="shared" si="200"/>
        <v>0</v>
      </c>
      <c r="G657" s="57">
        <v>0</v>
      </c>
      <c r="H657" s="57">
        <v>0</v>
      </c>
      <c r="I657" s="57">
        <v>0</v>
      </c>
      <c r="J657" s="57">
        <v>0</v>
      </c>
      <c r="K657" s="57">
        <v>0</v>
      </c>
      <c r="L657" s="57">
        <v>0</v>
      </c>
      <c r="M657" s="57">
        <v>0</v>
      </c>
      <c r="N657" s="155"/>
      <c r="O657" s="156"/>
    </row>
    <row r="658" spans="1:15" ht="45" x14ac:dyDescent="0.2">
      <c r="A658" s="150"/>
      <c r="B658" s="123"/>
      <c r="C658" s="153"/>
      <c r="D658" s="60" t="s">
        <v>14</v>
      </c>
      <c r="E658" s="56">
        <v>0</v>
      </c>
      <c r="F658" s="56">
        <f t="shared" si="200"/>
        <v>0</v>
      </c>
      <c r="G658" s="57">
        <v>0</v>
      </c>
      <c r="H658" s="57">
        <v>0</v>
      </c>
      <c r="I658" s="57">
        <v>0</v>
      </c>
      <c r="J658" s="57">
        <v>0</v>
      </c>
      <c r="K658" s="57">
        <v>0</v>
      </c>
      <c r="L658" s="57">
        <v>0</v>
      </c>
      <c r="M658" s="57">
        <v>0</v>
      </c>
      <c r="N658" s="155"/>
      <c r="O658" s="156"/>
    </row>
    <row r="659" spans="1:15" ht="30" x14ac:dyDescent="0.2">
      <c r="A659" s="151"/>
      <c r="B659" s="123"/>
      <c r="C659" s="154"/>
      <c r="D659" s="60" t="s">
        <v>20</v>
      </c>
      <c r="E659" s="56">
        <v>0</v>
      </c>
      <c r="F659" s="56">
        <f t="shared" si="200"/>
        <v>0</v>
      </c>
      <c r="G659" s="57">
        <v>0</v>
      </c>
      <c r="H659" s="57">
        <v>0</v>
      </c>
      <c r="I659" s="57">
        <v>0</v>
      </c>
      <c r="J659" s="57">
        <v>0</v>
      </c>
      <c r="K659" s="57">
        <v>0</v>
      </c>
      <c r="L659" s="57">
        <v>0</v>
      </c>
      <c r="M659" s="57">
        <v>0</v>
      </c>
      <c r="N659" s="155"/>
      <c r="O659" s="156"/>
    </row>
    <row r="660" spans="1:15" ht="15" x14ac:dyDescent="0.2">
      <c r="A660" s="149" t="s">
        <v>459</v>
      </c>
      <c r="B660" s="123" t="s">
        <v>443</v>
      </c>
      <c r="C660" s="152"/>
      <c r="D660" s="60" t="s">
        <v>2</v>
      </c>
      <c r="E660" s="56">
        <f>SUM(E661:E664)</f>
        <v>0</v>
      </c>
      <c r="F660" s="56">
        <f t="shared" si="200"/>
        <v>0</v>
      </c>
      <c r="G660" s="56">
        <f t="shared" ref="G660:M660" si="203">SUM(G661:G664)</f>
        <v>0</v>
      </c>
      <c r="H660" s="56">
        <f t="shared" si="203"/>
        <v>0</v>
      </c>
      <c r="I660" s="56">
        <f t="shared" si="203"/>
        <v>0</v>
      </c>
      <c r="J660" s="56">
        <f t="shared" si="203"/>
        <v>0</v>
      </c>
      <c r="K660" s="56">
        <f t="shared" si="203"/>
        <v>0</v>
      </c>
      <c r="L660" s="56">
        <f t="shared" si="203"/>
        <v>0</v>
      </c>
      <c r="M660" s="56">
        <f t="shared" si="203"/>
        <v>0</v>
      </c>
      <c r="N660" s="155"/>
      <c r="O660" s="156"/>
    </row>
    <row r="661" spans="1:15" ht="45" x14ac:dyDescent="0.2">
      <c r="A661" s="150"/>
      <c r="B661" s="123"/>
      <c r="C661" s="153"/>
      <c r="D661" s="60" t="s">
        <v>1</v>
      </c>
      <c r="E661" s="56">
        <v>0</v>
      </c>
      <c r="F661" s="56">
        <f t="shared" si="200"/>
        <v>0</v>
      </c>
      <c r="G661" s="57">
        <v>0</v>
      </c>
      <c r="H661" s="57">
        <v>0</v>
      </c>
      <c r="I661" s="57">
        <v>0</v>
      </c>
      <c r="J661" s="57">
        <v>0</v>
      </c>
      <c r="K661" s="57">
        <v>0</v>
      </c>
      <c r="L661" s="57">
        <v>0</v>
      </c>
      <c r="M661" s="57">
        <v>0</v>
      </c>
      <c r="N661" s="155"/>
      <c r="O661" s="156"/>
    </row>
    <row r="662" spans="1:15" ht="45" x14ac:dyDescent="0.2">
      <c r="A662" s="150"/>
      <c r="B662" s="123"/>
      <c r="C662" s="153"/>
      <c r="D662" s="60" t="s">
        <v>6</v>
      </c>
      <c r="E662" s="56">
        <v>0</v>
      </c>
      <c r="F662" s="56">
        <f t="shared" si="200"/>
        <v>0</v>
      </c>
      <c r="G662" s="57">
        <v>0</v>
      </c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155"/>
      <c r="O662" s="156"/>
    </row>
    <row r="663" spans="1:15" ht="45" x14ac:dyDescent="0.2">
      <c r="A663" s="150"/>
      <c r="B663" s="123"/>
      <c r="C663" s="153"/>
      <c r="D663" s="60" t="s">
        <v>14</v>
      </c>
      <c r="E663" s="56">
        <v>0</v>
      </c>
      <c r="F663" s="56">
        <f t="shared" si="200"/>
        <v>0</v>
      </c>
      <c r="G663" s="57">
        <v>0</v>
      </c>
      <c r="H663" s="57">
        <v>0</v>
      </c>
      <c r="I663" s="57">
        <v>0</v>
      </c>
      <c r="J663" s="57">
        <v>0</v>
      </c>
      <c r="K663" s="57">
        <v>0</v>
      </c>
      <c r="L663" s="57">
        <v>0</v>
      </c>
      <c r="M663" s="57">
        <v>0</v>
      </c>
      <c r="N663" s="155"/>
      <c r="O663" s="156"/>
    </row>
    <row r="664" spans="1:15" ht="30" x14ac:dyDescent="0.2">
      <c r="A664" s="151"/>
      <c r="B664" s="123"/>
      <c r="C664" s="154"/>
      <c r="D664" s="60" t="s">
        <v>20</v>
      </c>
      <c r="E664" s="56">
        <v>0</v>
      </c>
      <c r="F664" s="56">
        <f t="shared" si="200"/>
        <v>0</v>
      </c>
      <c r="G664" s="57">
        <v>0</v>
      </c>
      <c r="H664" s="57">
        <v>0</v>
      </c>
      <c r="I664" s="57">
        <v>0</v>
      </c>
      <c r="J664" s="57">
        <v>0</v>
      </c>
      <c r="K664" s="57">
        <v>0</v>
      </c>
      <c r="L664" s="57">
        <v>0</v>
      </c>
      <c r="M664" s="57">
        <v>0</v>
      </c>
      <c r="N664" s="155"/>
      <c r="O664" s="156"/>
    </row>
    <row r="665" spans="1:15" ht="15" x14ac:dyDescent="0.2">
      <c r="A665" s="149" t="s">
        <v>460</v>
      </c>
      <c r="B665" s="123" t="s">
        <v>444</v>
      </c>
      <c r="C665" s="152"/>
      <c r="D665" s="60" t="s">
        <v>2</v>
      </c>
      <c r="E665" s="56">
        <f>SUM(E666:E669)</f>
        <v>0</v>
      </c>
      <c r="F665" s="56">
        <f t="shared" si="200"/>
        <v>0</v>
      </c>
      <c r="G665" s="56">
        <f t="shared" ref="G665:M665" si="204">SUM(G666:G669)</f>
        <v>0</v>
      </c>
      <c r="H665" s="56">
        <f t="shared" si="204"/>
        <v>0</v>
      </c>
      <c r="I665" s="56">
        <f t="shared" si="204"/>
        <v>0</v>
      </c>
      <c r="J665" s="56">
        <f t="shared" si="204"/>
        <v>0</v>
      </c>
      <c r="K665" s="56">
        <f t="shared" si="204"/>
        <v>0</v>
      </c>
      <c r="L665" s="56">
        <f t="shared" si="204"/>
        <v>0</v>
      </c>
      <c r="M665" s="56">
        <f t="shared" si="204"/>
        <v>0</v>
      </c>
      <c r="N665" s="155"/>
      <c r="O665" s="156"/>
    </row>
    <row r="666" spans="1:15" ht="45" x14ac:dyDescent="0.2">
      <c r="A666" s="150"/>
      <c r="B666" s="123"/>
      <c r="C666" s="153"/>
      <c r="D666" s="60" t="s">
        <v>1</v>
      </c>
      <c r="E666" s="56">
        <v>0</v>
      </c>
      <c r="F666" s="56">
        <f t="shared" si="200"/>
        <v>0</v>
      </c>
      <c r="G666" s="57">
        <v>0</v>
      </c>
      <c r="H666" s="57">
        <v>0</v>
      </c>
      <c r="I666" s="57">
        <v>0</v>
      </c>
      <c r="J666" s="57">
        <v>0</v>
      </c>
      <c r="K666" s="57">
        <v>0</v>
      </c>
      <c r="L666" s="57">
        <v>0</v>
      </c>
      <c r="M666" s="57">
        <v>0</v>
      </c>
      <c r="N666" s="155"/>
      <c r="O666" s="156"/>
    </row>
    <row r="667" spans="1:15" ht="45" x14ac:dyDescent="0.2">
      <c r="A667" s="150"/>
      <c r="B667" s="123"/>
      <c r="C667" s="153"/>
      <c r="D667" s="60" t="s">
        <v>6</v>
      </c>
      <c r="E667" s="56">
        <v>0</v>
      </c>
      <c r="F667" s="56">
        <f t="shared" si="200"/>
        <v>0</v>
      </c>
      <c r="G667" s="57">
        <v>0</v>
      </c>
      <c r="H667" s="57">
        <v>0</v>
      </c>
      <c r="I667" s="57">
        <v>0</v>
      </c>
      <c r="J667" s="57">
        <v>0</v>
      </c>
      <c r="K667" s="57">
        <v>0</v>
      </c>
      <c r="L667" s="57">
        <v>0</v>
      </c>
      <c r="M667" s="57">
        <v>0</v>
      </c>
      <c r="N667" s="155"/>
      <c r="O667" s="156"/>
    </row>
    <row r="668" spans="1:15" ht="45" x14ac:dyDescent="0.2">
      <c r="A668" s="150"/>
      <c r="B668" s="123"/>
      <c r="C668" s="153"/>
      <c r="D668" s="60" t="s">
        <v>14</v>
      </c>
      <c r="E668" s="56">
        <v>0</v>
      </c>
      <c r="F668" s="56">
        <f t="shared" si="200"/>
        <v>0</v>
      </c>
      <c r="G668" s="57">
        <v>0</v>
      </c>
      <c r="H668" s="57">
        <v>0</v>
      </c>
      <c r="I668" s="57">
        <v>0</v>
      </c>
      <c r="J668" s="57">
        <v>0</v>
      </c>
      <c r="K668" s="57">
        <v>0</v>
      </c>
      <c r="L668" s="57">
        <v>0</v>
      </c>
      <c r="M668" s="57">
        <v>0</v>
      </c>
      <c r="N668" s="155"/>
      <c r="O668" s="156"/>
    </row>
    <row r="669" spans="1:15" ht="30" x14ac:dyDescent="0.2">
      <c r="A669" s="151"/>
      <c r="B669" s="123"/>
      <c r="C669" s="154"/>
      <c r="D669" s="60" t="s">
        <v>20</v>
      </c>
      <c r="E669" s="56">
        <v>0</v>
      </c>
      <c r="F669" s="56">
        <f t="shared" si="200"/>
        <v>0</v>
      </c>
      <c r="G669" s="57">
        <v>0</v>
      </c>
      <c r="H669" s="57">
        <v>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155"/>
      <c r="O669" s="156"/>
    </row>
    <row r="670" spans="1:15" ht="15" x14ac:dyDescent="0.2">
      <c r="A670" s="149" t="s">
        <v>461</v>
      </c>
      <c r="B670" s="123" t="s">
        <v>445</v>
      </c>
      <c r="C670" s="152"/>
      <c r="D670" s="60" t="s">
        <v>2</v>
      </c>
      <c r="E670" s="56">
        <f>SUM(E671:E674)</f>
        <v>0</v>
      </c>
      <c r="F670" s="56">
        <f t="shared" si="200"/>
        <v>0</v>
      </c>
      <c r="G670" s="56">
        <f t="shared" ref="G670:M670" si="205">SUM(G671:G674)</f>
        <v>0</v>
      </c>
      <c r="H670" s="56">
        <f t="shared" si="205"/>
        <v>0</v>
      </c>
      <c r="I670" s="56">
        <f t="shared" si="205"/>
        <v>0</v>
      </c>
      <c r="J670" s="56">
        <f t="shared" si="205"/>
        <v>0</v>
      </c>
      <c r="K670" s="56">
        <f t="shared" si="205"/>
        <v>0</v>
      </c>
      <c r="L670" s="56">
        <f t="shared" si="205"/>
        <v>0</v>
      </c>
      <c r="M670" s="56">
        <f t="shared" si="205"/>
        <v>0</v>
      </c>
      <c r="N670" s="155"/>
      <c r="O670" s="156"/>
    </row>
    <row r="671" spans="1:15" ht="45" x14ac:dyDescent="0.2">
      <c r="A671" s="150"/>
      <c r="B671" s="123"/>
      <c r="C671" s="153"/>
      <c r="D671" s="60" t="s">
        <v>1</v>
      </c>
      <c r="E671" s="56">
        <v>0</v>
      </c>
      <c r="F671" s="56">
        <f t="shared" si="200"/>
        <v>0</v>
      </c>
      <c r="G671" s="57">
        <v>0</v>
      </c>
      <c r="H671" s="57">
        <v>0</v>
      </c>
      <c r="I671" s="57">
        <v>0</v>
      </c>
      <c r="J671" s="57">
        <v>0</v>
      </c>
      <c r="K671" s="57">
        <v>0</v>
      </c>
      <c r="L671" s="57">
        <v>0</v>
      </c>
      <c r="M671" s="57">
        <v>0</v>
      </c>
      <c r="N671" s="155"/>
      <c r="O671" s="156"/>
    </row>
    <row r="672" spans="1:15" ht="45" x14ac:dyDescent="0.2">
      <c r="A672" s="150"/>
      <c r="B672" s="123"/>
      <c r="C672" s="153"/>
      <c r="D672" s="60" t="s">
        <v>6</v>
      </c>
      <c r="E672" s="56">
        <v>0</v>
      </c>
      <c r="F672" s="56">
        <f t="shared" si="200"/>
        <v>0</v>
      </c>
      <c r="G672" s="57">
        <v>0</v>
      </c>
      <c r="H672" s="57">
        <v>0</v>
      </c>
      <c r="I672" s="57">
        <v>0</v>
      </c>
      <c r="J672" s="57">
        <v>0</v>
      </c>
      <c r="K672" s="57">
        <v>0</v>
      </c>
      <c r="L672" s="57">
        <v>0</v>
      </c>
      <c r="M672" s="57">
        <v>0</v>
      </c>
      <c r="N672" s="155"/>
      <c r="O672" s="156"/>
    </row>
    <row r="673" spans="1:15" ht="45" x14ac:dyDescent="0.2">
      <c r="A673" s="150"/>
      <c r="B673" s="123"/>
      <c r="C673" s="153"/>
      <c r="D673" s="60" t="s">
        <v>14</v>
      </c>
      <c r="E673" s="56">
        <v>0</v>
      </c>
      <c r="F673" s="56">
        <f t="shared" si="200"/>
        <v>0</v>
      </c>
      <c r="G673" s="57">
        <v>0</v>
      </c>
      <c r="H673" s="57">
        <v>0</v>
      </c>
      <c r="I673" s="57">
        <v>0</v>
      </c>
      <c r="J673" s="57">
        <v>0</v>
      </c>
      <c r="K673" s="57">
        <v>0</v>
      </c>
      <c r="L673" s="57">
        <v>0</v>
      </c>
      <c r="M673" s="57">
        <v>0</v>
      </c>
      <c r="N673" s="155"/>
      <c r="O673" s="156"/>
    </row>
    <row r="674" spans="1:15" ht="30" x14ac:dyDescent="0.2">
      <c r="A674" s="151"/>
      <c r="B674" s="123"/>
      <c r="C674" s="154"/>
      <c r="D674" s="60" t="s">
        <v>20</v>
      </c>
      <c r="E674" s="56">
        <v>0</v>
      </c>
      <c r="F674" s="56">
        <f t="shared" si="200"/>
        <v>0</v>
      </c>
      <c r="G674" s="57">
        <v>0</v>
      </c>
      <c r="H674" s="57">
        <v>0</v>
      </c>
      <c r="I674" s="57">
        <v>0</v>
      </c>
      <c r="J674" s="57">
        <v>0</v>
      </c>
      <c r="K674" s="57">
        <v>0</v>
      </c>
      <c r="L674" s="57">
        <v>0</v>
      </c>
      <c r="M674" s="57">
        <v>0</v>
      </c>
      <c r="N674" s="155"/>
      <c r="O674" s="156"/>
    </row>
    <row r="675" spans="1:15" ht="15" x14ac:dyDescent="0.2">
      <c r="A675" s="149" t="s">
        <v>462</v>
      </c>
      <c r="B675" s="123" t="s">
        <v>446</v>
      </c>
      <c r="C675" s="152"/>
      <c r="D675" s="60" t="s">
        <v>2</v>
      </c>
      <c r="E675" s="56">
        <f>SUM(E676:E679)</f>
        <v>0</v>
      </c>
      <c r="F675" s="56">
        <f t="shared" si="200"/>
        <v>0</v>
      </c>
      <c r="G675" s="56">
        <f t="shared" ref="G675:M675" si="206">SUM(G676:G679)</f>
        <v>0</v>
      </c>
      <c r="H675" s="56">
        <f t="shared" si="206"/>
        <v>0</v>
      </c>
      <c r="I675" s="56">
        <f t="shared" si="206"/>
        <v>0</v>
      </c>
      <c r="J675" s="56">
        <f t="shared" si="206"/>
        <v>0</v>
      </c>
      <c r="K675" s="56">
        <f t="shared" si="206"/>
        <v>0</v>
      </c>
      <c r="L675" s="56">
        <f t="shared" si="206"/>
        <v>0</v>
      </c>
      <c r="M675" s="56">
        <f t="shared" si="206"/>
        <v>0</v>
      </c>
      <c r="N675" s="155"/>
      <c r="O675" s="156"/>
    </row>
    <row r="676" spans="1:15" ht="45" x14ac:dyDescent="0.2">
      <c r="A676" s="150"/>
      <c r="B676" s="123"/>
      <c r="C676" s="153"/>
      <c r="D676" s="60" t="s">
        <v>1</v>
      </c>
      <c r="E676" s="56">
        <v>0</v>
      </c>
      <c r="F676" s="56">
        <f t="shared" si="200"/>
        <v>0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  <c r="L676" s="57">
        <v>0</v>
      </c>
      <c r="M676" s="57">
        <v>0</v>
      </c>
      <c r="N676" s="155"/>
      <c r="O676" s="156"/>
    </row>
    <row r="677" spans="1:15" ht="45" x14ac:dyDescent="0.2">
      <c r="A677" s="150"/>
      <c r="B677" s="123"/>
      <c r="C677" s="153"/>
      <c r="D677" s="60" t="s">
        <v>6</v>
      </c>
      <c r="E677" s="56">
        <v>0</v>
      </c>
      <c r="F677" s="56">
        <f t="shared" si="200"/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L677" s="57">
        <v>0</v>
      </c>
      <c r="M677" s="57">
        <v>0</v>
      </c>
      <c r="N677" s="155"/>
      <c r="O677" s="156"/>
    </row>
    <row r="678" spans="1:15" ht="45" x14ac:dyDescent="0.2">
      <c r="A678" s="150"/>
      <c r="B678" s="123"/>
      <c r="C678" s="153"/>
      <c r="D678" s="60" t="s">
        <v>14</v>
      </c>
      <c r="E678" s="56">
        <v>0</v>
      </c>
      <c r="F678" s="56">
        <f t="shared" si="200"/>
        <v>0</v>
      </c>
      <c r="G678" s="57">
        <v>0</v>
      </c>
      <c r="H678" s="57">
        <v>0</v>
      </c>
      <c r="I678" s="57">
        <v>0</v>
      </c>
      <c r="J678" s="57">
        <v>0</v>
      </c>
      <c r="K678" s="57">
        <v>0</v>
      </c>
      <c r="L678" s="57">
        <v>0</v>
      </c>
      <c r="M678" s="57">
        <v>0</v>
      </c>
      <c r="N678" s="155"/>
      <c r="O678" s="156"/>
    </row>
    <row r="679" spans="1:15" ht="30" x14ac:dyDescent="0.2">
      <c r="A679" s="151"/>
      <c r="B679" s="123"/>
      <c r="C679" s="154"/>
      <c r="D679" s="60" t="s">
        <v>20</v>
      </c>
      <c r="E679" s="56">
        <v>0</v>
      </c>
      <c r="F679" s="56">
        <f t="shared" si="200"/>
        <v>0</v>
      </c>
      <c r="G679" s="57">
        <v>0</v>
      </c>
      <c r="H679" s="57">
        <v>0</v>
      </c>
      <c r="I679" s="57">
        <v>0</v>
      </c>
      <c r="J679" s="57">
        <v>0</v>
      </c>
      <c r="K679" s="57">
        <v>0</v>
      </c>
      <c r="L679" s="57">
        <v>0</v>
      </c>
      <c r="M679" s="57">
        <v>0</v>
      </c>
      <c r="N679" s="155"/>
      <c r="O679" s="156"/>
    </row>
    <row r="680" spans="1:15" ht="15" x14ac:dyDescent="0.2">
      <c r="A680" s="149" t="s">
        <v>463</v>
      </c>
      <c r="B680" s="123" t="s">
        <v>447</v>
      </c>
      <c r="C680" s="152"/>
      <c r="D680" s="60" t="s">
        <v>2</v>
      </c>
      <c r="E680" s="56">
        <f>SUM(E681:E684)</f>
        <v>0</v>
      </c>
      <c r="F680" s="56">
        <f t="shared" si="200"/>
        <v>0</v>
      </c>
      <c r="G680" s="56">
        <f t="shared" ref="G680:M680" si="207">SUM(G681:G684)</f>
        <v>0</v>
      </c>
      <c r="H680" s="56">
        <f t="shared" si="207"/>
        <v>0</v>
      </c>
      <c r="I680" s="56">
        <f t="shared" si="207"/>
        <v>0</v>
      </c>
      <c r="J680" s="56">
        <f t="shared" si="207"/>
        <v>0</v>
      </c>
      <c r="K680" s="56">
        <f t="shared" si="207"/>
        <v>0</v>
      </c>
      <c r="L680" s="56">
        <f t="shared" si="207"/>
        <v>0</v>
      </c>
      <c r="M680" s="56">
        <f t="shared" si="207"/>
        <v>0</v>
      </c>
      <c r="N680" s="155"/>
      <c r="O680" s="156"/>
    </row>
    <row r="681" spans="1:15" ht="45" x14ac:dyDescent="0.2">
      <c r="A681" s="150"/>
      <c r="B681" s="123"/>
      <c r="C681" s="153"/>
      <c r="D681" s="60" t="s">
        <v>1</v>
      </c>
      <c r="E681" s="56">
        <v>0</v>
      </c>
      <c r="F681" s="56">
        <f t="shared" si="200"/>
        <v>0</v>
      </c>
      <c r="G681" s="57">
        <v>0</v>
      </c>
      <c r="H681" s="57">
        <v>0</v>
      </c>
      <c r="I681" s="57">
        <v>0</v>
      </c>
      <c r="J681" s="57">
        <v>0</v>
      </c>
      <c r="K681" s="57">
        <v>0</v>
      </c>
      <c r="L681" s="57">
        <v>0</v>
      </c>
      <c r="M681" s="57">
        <v>0</v>
      </c>
      <c r="N681" s="155"/>
      <c r="O681" s="156"/>
    </row>
    <row r="682" spans="1:15" ht="45" x14ac:dyDescent="0.2">
      <c r="A682" s="150"/>
      <c r="B682" s="123"/>
      <c r="C682" s="153"/>
      <c r="D682" s="60" t="s">
        <v>6</v>
      </c>
      <c r="E682" s="56">
        <v>0</v>
      </c>
      <c r="F682" s="56">
        <f t="shared" si="200"/>
        <v>0</v>
      </c>
      <c r="G682" s="57">
        <v>0</v>
      </c>
      <c r="H682" s="57">
        <v>0</v>
      </c>
      <c r="I682" s="57">
        <v>0</v>
      </c>
      <c r="J682" s="57">
        <v>0</v>
      </c>
      <c r="K682" s="57">
        <v>0</v>
      </c>
      <c r="L682" s="57">
        <v>0</v>
      </c>
      <c r="M682" s="57">
        <v>0</v>
      </c>
      <c r="N682" s="155"/>
      <c r="O682" s="156"/>
    </row>
    <row r="683" spans="1:15" ht="45" x14ac:dyDescent="0.2">
      <c r="A683" s="150"/>
      <c r="B683" s="123"/>
      <c r="C683" s="153"/>
      <c r="D683" s="60" t="s">
        <v>14</v>
      </c>
      <c r="E683" s="56">
        <v>0</v>
      </c>
      <c r="F683" s="56">
        <f t="shared" si="200"/>
        <v>0</v>
      </c>
      <c r="G683" s="57">
        <v>0</v>
      </c>
      <c r="H683" s="57">
        <v>0</v>
      </c>
      <c r="I683" s="57">
        <v>0</v>
      </c>
      <c r="J683" s="57">
        <v>0</v>
      </c>
      <c r="K683" s="57">
        <v>0</v>
      </c>
      <c r="L683" s="57">
        <v>0</v>
      </c>
      <c r="M683" s="57">
        <v>0</v>
      </c>
      <c r="N683" s="155"/>
      <c r="O683" s="156"/>
    </row>
    <row r="684" spans="1:15" ht="30" x14ac:dyDescent="0.2">
      <c r="A684" s="151"/>
      <c r="B684" s="123"/>
      <c r="C684" s="154"/>
      <c r="D684" s="60" t="s">
        <v>20</v>
      </c>
      <c r="E684" s="56">
        <v>0</v>
      </c>
      <c r="F684" s="56">
        <f t="shared" ref="F684:F704" si="208">SUM(G684:K684)</f>
        <v>0</v>
      </c>
      <c r="G684" s="57">
        <v>0</v>
      </c>
      <c r="H684" s="57">
        <v>0</v>
      </c>
      <c r="I684" s="57">
        <v>0</v>
      </c>
      <c r="J684" s="57">
        <v>0</v>
      </c>
      <c r="K684" s="57">
        <v>0</v>
      </c>
      <c r="L684" s="57">
        <v>0</v>
      </c>
      <c r="M684" s="57">
        <v>0</v>
      </c>
      <c r="N684" s="155"/>
      <c r="O684" s="156"/>
    </row>
    <row r="685" spans="1:15" ht="15" x14ac:dyDescent="0.2">
      <c r="A685" s="149" t="s">
        <v>464</v>
      </c>
      <c r="B685" s="123" t="s">
        <v>257</v>
      </c>
      <c r="C685" s="152"/>
      <c r="D685" s="60" t="s">
        <v>2</v>
      </c>
      <c r="E685" s="56">
        <f>SUM(E686:E689)</f>
        <v>0</v>
      </c>
      <c r="F685" s="56">
        <f t="shared" si="208"/>
        <v>0</v>
      </c>
      <c r="G685" s="56">
        <f t="shared" ref="G685:M685" si="209">SUM(G686:G689)</f>
        <v>0</v>
      </c>
      <c r="H685" s="56">
        <f t="shared" si="209"/>
        <v>0</v>
      </c>
      <c r="I685" s="56">
        <f t="shared" si="209"/>
        <v>0</v>
      </c>
      <c r="J685" s="56">
        <f t="shared" si="209"/>
        <v>0</v>
      </c>
      <c r="K685" s="56">
        <f t="shared" si="209"/>
        <v>0</v>
      </c>
      <c r="L685" s="56">
        <f t="shared" si="209"/>
        <v>0</v>
      </c>
      <c r="M685" s="56">
        <f t="shared" si="209"/>
        <v>0</v>
      </c>
      <c r="N685" s="155"/>
      <c r="O685" s="156"/>
    </row>
    <row r="686" spans="1:15" ht="45" x14ac:dyDescent="0.2">
      <c r="A686" s="150"/>
      <c r="B686" s="123"/>
      <c r="C686" s="153"/>
      <c r="D686" s="60" t="s">
        <v>1</v>
      </c>
      <c r="E686" s="56">
        <v>0</v>
      </c>
      <c r="F686" s="56">
        <f t="shared" si="208"/>
        <v>0</v>
      </c>
      <c r="G686" s="57">
        <v>0</v>
      </c>
      <c r="H686" s="57">
        <v>0</v>
      </c>
      <c r="I686" s="57">
        <v>0</v>
      </c>
      <c r="J686" s="57">
        <v>0</v>
      </c>
      <c r="K686" s="57">
        <v>0</v>
      </c>
      <c r="L686" s="57">
        <v>0</v>
      </c>
      <c r="M686" s="57">
        <v>0</v>
      </c>
      <c r="N686" s="155"/>
      <c r="O686" s="156"/>
    </row>
    <row r="687" spans="1:15" ht="45" x14ac:dyDescent="0.2">
      <c r="A687" s="150"/>
      <c r="B687" s="123"/>
      <c r="C687" s="153"/>
      <c r="D687" s="60" t="s">
        <v>6</v>
      </c>
      <c r="E687" s="56">
        <v>0</v>
      </c>
      <c r="F687" s="56">
        <f t="shared" si="208"/>
        <v>0</v>
      </c>
      <c r="G687" s="57">
        <v>0</v>
      </c>
      <c r="H687" s="57">
        <v>0</v>
      </c>
      <c r="I687" s="57">
        <v>0</v>
      </c>
      <c r="J687" s="57">
        <v>0</v>
      </c>
      <c r="K687" s="57">
        <v>0</v>
      </c>
      <c r="L687" s="57">
        <v>0</v>
      </c>
      <c r="M687" s="57">
        <v>0</v>
      </c>
      <c r="N687" s="155"/>
      <c r="O687" s="156"/>
    </row>
    <row r="688" spans="1:15" ht="45" x14ac:dyDescent="0.2">
      <c r="A688" s="150"/>
      <c r="B688" s="123"/>
      <c r="C688" s="153"/>
      <c r="D688" s="60" t="s">
        <v>14</v>
      </c>
      <c r="E688" s="56">
        <v>0</v>
      </c>
      <c r="F688" s="56">
        <f t="shared" si="208"/>
        <v>0</v>
      </c>
      <c r="G688" s="57">
        <v>0</v>
      </c>
      <c r="H688" s="57">
        <v>0</v>
      </c>
      <c r="I688" s="57">
        <v>0</v>
      </c>
      <c r="J688" s="57">
        <v>0</v>
      </c>
      <c r="K688" s="57">
        <v>0</v>
      </c>
      <c r="L688" s="57">
        <v>0</v>
      </c>
      <c r="M688" s="57">
        <v>0</v>
      </c>
      <c r="N688" s="155"/>
      <c r="O688" s="156"/>
    </row>
    <row r="689" spans="1:15" ht="30" x14ac:dyDescent="0.2">
      <c r="A689" s="151"/>
      <c r="B689" s="123"/>
      <c r="C689" s="154"/>
      <c r="D689" s="60" t="s">
        <v>20</v>
      </c>
      <c r="E689" s="56">
        <v>0</v>
      </c>
      <c r="F689" s="56">
        <f t="shared" si="208"/>
        <v>0</v>
      </c>
      <c r="G689" s="57">
        <v>0</v>
      </c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57">
        <v>0</v>
      </c>
      <c r="N689" s="155"/>
      <c r="O689" s="156"/>
    </row>
    <row r="690" spans="1:15" ht="15" x14ac:dyDescent="0.2">
      <c r="A690" s="149" t="s">
        <v>465</v>
      </c>
      <c r="B690" s="123" t="s">
        <v>448</v>
      </c>
      <c r="C690" s="152"/>
      <c r="D690" s="60" t="s">
        <v>2</v>
      </c>
      <c r="E690" s="56">
        <f>SUM(E691:E694)</f>
        <v>0</v>
      </c>
      <c r="F690" s="56">
        <f t="shared" si="208"/>
        <v>0</v>
      </c>
      <c r="G690" s="56">
        <f t="shared" ref="G690:M690" si="210">SUM(G691:G694)</f>
        <v>0</v>
      </c>
      <c r="H690" s="56">
        <f t="shared" si="210"/>
        <v>0</v>
      </c>
      <c r="I690" s="56">
        <f t="shared" si="210"/>
        <v>0</v>
      </c>
      <c r="J690" s="56">
        <f t="shared" si="210"/>
        <v>0</v>
      </c>
      <c r="K690" s="56">
        <f t="shared" si="210"/>
        <v>0</v>
      </c>
      <c r="L690" s="56">
        <f t="shared" si="210"/>
        <v>0</v>
      </c>
      <c r="M690" s="56">
        <f t="shared" si="210"/>
        <v>0</v>
      </c>
      <c r="N690" s="155"/>
      <c r="O690" s="156"/>
    </row>
    <row r="691" spans="1:15" ht="45" x14ac:dyDescent="0.2">
      <c r="A691" s="150"/>
      <c r="B691" s="123"/>
      <c r="C691" s="153"/>
      <c r="D691" s="60" t="s">
        <v>1</v>
      </c>
      <c r="E691" s="56">
        <v>0</v>
      </c>
      <c r="F691" s="56">
        <f t="shared" si="208"/>
        <v>0</v>
      </c>
      <c r="G691" s="57">
        <v>0</v>
      </c>
      <c r="H691" s="57">
        <v>0</v>
      </c>
      <c r="I691" s="57">
        <v>0</v>
      </c>
      <c r="J691" s="57">
        <v>0</v>
      </c>
      <c r="K691" s="57">
        <v>0</v>
      </c>
      <c r="L691" s="57">
        <v>0</v>
      </c>
      <c r="M691" s="57">
        <v>0</v>
      </c>
      <c r="N691" s="155"/>
      <c r="O691" s="156"/>
    </row>
    <row r="692" spans="1:15" ht="45" x14ac:dyDescent="0.2">
      <c r="A692" s="150"/>
      <c r="B692" s="123"/>
      <c r="C692" s="153"/>
      <c r="D692" s="60" t="s">
        <v>6</v>
      </c>
      <c r="E692" s="56">
        <v>0</v>
      </c>
      <c r="F692" s="56">
        <f t="shared" si="208"/>
        <v>0</v>
      </c>
      <c r="G692" s="57">
        <v>0</v>
      </c>
      <c r="H692" s="57">
        <v>0</v>
      </c>
      <c r="I692" s="57">
        <v>0</v>
      </c>
      <c r="J692" s="57">
        <v>0</v>
      </c>
      <c r="K692" s="57">
        <v>0</v>
      </c>
      <c r="L692" s="57">
        <v>0</v>
      </c>
      <c r="M692" s="57">
        <v>0</v>
      </c>
      <c r="N692" s="155"/>
      <c r="O692" s="156"/>
    </row>
    <row r="693" spans="1:15" ht="45" x14ac:dyDescent="0.2">
      <c r="A693" s="150"/>
      <c r="B693" s="123"/>
      <c r="C693" s="153"/>
      <c r="D693" s="60" t="s">
        <v>14</v>
      </c>
      <c r="E693" s="56">
        <v>0</v>
      </c>
      <c r="F693" s="56">
        <f t="shared" si="208"/>
        <v>0</v>
      </c>
      <c r="G693" s="57">
        <v>0</v>
      </c>
      <c r="H693" s="57">
        <v>0</v>
      </c>
      <c r="I693" s="57">
        <v>0</v>
      </c>
      <c r="J693" s="57">
        <v>0</v>
      </c>
      <c r="K693" s="57">
        <v>0</v>
      </c>
      <c r="L693" s="57">
        <v>0</v>
      </c>
      <c r="M693" s="57">
        <v>0</v>
      </c>
      <c r="N693" s="155"/>
      <c r="O693" s="156"/>
    </row>
    <row r="694" spans="1:15" ht="30" x14ac:dyDescent="0.2">
      <c r="A694" s="151"/>
      <c r="B694" s="123"/>
      <c r="C694" s="154"/>
      <c r="D694" s="60" t="s">
        <v>20</v>
      </c>
      <c r="E694" s="56">
        <v>0</v>
      </c>
      <c r="F694" s="56">
        <f t="shared" si="208"/>
        <v>0</v>
      </c>
      <c r="G694" s="57">
        <v>0</v>
      </c>
      <c r="H694" s="57">
        <v>0</v>
      </c>
      <c r="I694" s="57">
        <v>0</v>
      </c>
      <c r="J694" s="57">
        <v>0</v>
      </c>
      <c r="K694" s="57">
        <v>0</v>
      </c>
      <c r="L694" s="57">
        <v>0</v>
      </c>
      <c r="M694" s="57">
        <v>0</v>
      </c>
      <c r="N694" s="155"/>
      <c r="O694" s="156"/>
    </row>
    <row r="695" spans="1:15" ht="15" x14ac:dyDescent="0.2">
      <c r="A695" s="149" t="s">
        <v>466</v>
      </c>
      <c r="B695" s="123" t="s">
        <v>449</v>
      </c>
      <c r="C695" s="152"/>
      <c r="D695" s="60" t="s">
        <v>2</v>
      </c>
      <c r="E695" s="56">
        <f>SUM(E696:E699)</f>
        <v>0</v>
      </c>
      <c r="F695" s="56">
        <f t="shared" si="208"/>
        <v>0</v>
      </c>
      <c r="G695" s="56">
        <f t="shared" ref="G695:M695" si="211">SUM(G696:G699)</f>
        <v>0</v>
      </c>
      <c r="H695" s="56">
        <f t="shared" si="211"/>
        <v>0</v>
      </c>
      <c r="I695" s="56">
        <f t="shared" si="211"/>
        <v>0</v>
      </c>
      <c r="J695" s="56">
        <f t="shared" si="211"/>
        <v>0</v>
      </c>
      <c r="K695" s="56">
        <f t="shared" si="211"/>
        <v>0</v>
      </c>
      <c r="L695" s="56">
        <f t="shared" si="211"/>
        <v>0</v>
      </c>
      <c r="M695" s="56">
        <f t="shared" si="211"/>
        <v>0</v>
      </c>
      <c r="N695" s="155"/>
      <c r="O695" s="156"/>
    </row>
    <row r="696" spans="1:15" ht="45" x14ac:dyDescent="0.2">
      <c r="A696" s="150"/>
      <c r="B696" s="123"/>
      <c r="C696" s="153"/>
      <c r="D696" s="60" t="s">
        <v>1</v>
      </c>
      <c r="E696" s="56">
        <v>0</v>
      </c>
      <c r="F696" s="56">
        <f t="shared" si="208"/>
        <v>0</v>
      </c>
      <c r="G696" s="57">
        <v>0</v>
      </c>
      <c r="H696" s="57">
        <v>0</v>
      </c>
      <c r="I696" s="57">
        <v>0</v>
      </c>
      <c r="J696" s="57">
        <v>0</v>
      </c>
      <c r="K696" s="57">
        <v>0</v>
      </c>
      <c r="L696" s="57">
        <v>0</v>
      </c>
      <c r="M696" s="57">
        <v>0</v>
      </c>
      <c r="N696" s="155"/>
      <c r="O696" s="156"/>
    </row>
    <row r="697" spans="1:15" ht="45" x14ac:dyDescent="0.2">
      <c r="A697" s="150"/>
      <c r="B697" s="123"/>
      <c r="C697" s="153"/>
      <c r="D697" s="60" t="s">
        <v>6</v>
      </c>
      <c r="E697" s="56">
        <v>0</v>
      </c>
      <c r="F697" s="56">
        <f t="shared" si="208"/>
        <v>0</v>
      </c>
      <c r="G697" s="57">
        <v>0</v>
      </c>
      <c r="H697" s="57">
        <v>0</v>
      </c>
      <c r="I697" s="57">
        <v>0</v>
      </c>
      <c r="J697" s="57">
        <v>0</v>
      </c>
      <c r="K697" s="57">
        <v>0</v>
      </c>
      <c r="L697" s="57">
        <v>0</v>
      </c>
      <c r="M697" s="57">
        <v>0</v>
      </c>
      <c r="N697" s="155"/>
      <c r="O697" s="156"/>
    </row>
    <row r="698" spans="1:15" ht="45" x14ac:dyDescent="0.2">
      <c r="A698" s="150"/>
      <c r="B698" s="123"/>
      <c r="C698" s="153"/>
      <c r="D698" s="60" t="s">
        <v>14</v>
      </c>
      <c r="E698" s="56">
        <v>0</v>
      </c>
      <c r="F698" s="56">
        <f t="shared" si="208"/>
        <v>0</v>
      </c>
      <c r="G698" s="57">
        <v>0</v>
      </c>
      <c r="H698" s="57">
        <v>0</v>
      </c>
      <c r="I698" s="57">
        <v>0</v>
      </c>
      <c r="J698" s="57">
        <v>0</v>
      </c>
      <c r="K698" s="57">
        <v>0</v>
      </c>
      <c r="L698" s="57">
        <v>0</v>
      </c>
      <c r="M698" s="57">
        <v>0</v>
      </c>
      <c r="N698" s="155"/>
      <c r="O698" s="156"/>
    </row>
    <row r="699" spans="1:15" ht="30" x14ac:dyDescent="0.2">
      <c r="A699" s="151"/>
      <c r="B699" s="123"/>
      <c r="C699" s="154"/>
      <c r="D699" s="60" t="s">
        <v>20</v>
      </c>
      <c r="E699" s="56">
        <v>0</v>
      </c>
      <c r="F699" s="56">
        <f t="shared" si="208"/>
        <v>0</v>
      </c>
      <c r="G699" s="57">
        <v>0</v>
      </c>
      <c r="H699" s="57">
        <v>0</v>
      </c>
      <c r="I699" s="57">
        <v>0</v>
      </c>
      <c r="J699" s="57">
        <v>0</v>
      </c>
      <c r="K699" s="57">
        <v>0</v>
      </c>
      <c r="L699" s="57">
        <v>0</v>
      </c>
      <c r="M699" s="57">
        <v>0</v>
      </c>
      <c r="N699" s="155"/>
      <c r="O699" s="156"/>
    </row>
    <row r="700" spans="1:15" ht="15" x14ac:dyDescent="0.2">
      <c r="A700" s="149" t="s">
        <v>467</v>
      </c>
      <c r="B700" s="123" t="s">
        <v>258</v>
      </c>
      <c r="C700" s="152"/>
      <c r="D700" s="60" t="s">
        <v>2</v>
      </c>
      <c r="E700" s="56">
        <f>SUM(E701:E704)</f>
        <v>0</v>
      </c>
      <c r="F700" s="56">
        <f t="shared" si="208"/>
        <v>0</v>
      </c>
      <c r="G700" s="56">
        <f t="shared" ref="G700:M700" si="212">SUM(G701:G704)</f>
        <v>0</v>
      </c>
      <c r="H700" s="56">
        <f t="shared" si="212"/>
        <v>0</v>
      </c>
      <c r="I700" s="56">
        <f t="shared" si="212"/>
        <v>0</v>
      </c>
      <c r="J700" s="56">
        <f t="shared" si="212"/>
        <v>0</v>
      </c>
      <c r="K700" s="56">
        <f t="shared" si="212"/>
        <v>0</v>
      </c>
      <c r="L700" s="56">
        <f t="shared" si="212"/>
        <v>0</v>
      </c>
      <c r="M700" s="56">
        <f t="shared" si="212"/>
        <v>0</v>
      </c>
      <c r="N700" s="155"/>
      <c r="O700" s="156"/>
    </row>
    <row r="701" spans="1:15" ht="45" x14ac:dyDescent="0.2">
      <c r="A701" s="150"/>
      <c r="B701" s="123"/>
      <c r="C701" s="153"/>
      <c r="D701" s="60" t="s">
        <v>1</v>
      </c>
      <c r="E701" s="56">
        <v>0</v>
      </c>
      <c r="F701" s="56">
        <f t="shared" si="208"/>
        <v>0</v>
      </c>
      <c r="G701" s="57">
        <v>0</v>
      </c>
      <c r="H701" s="57">
        <v>0</v>
      </c>
      <c r="I701" s="57">
        <v>0</v>
      </c>
      <c r="J701" s="57">
        <v>0</v>
      </c>
      <c r="K701" s="57">
        <v>0</v>
      </c>
      <c r="L701" s="57">
        <v>0</v>
      </c>
      <c r="M701" s="57">
        <v>0</v>
      </c>
      <c r="N701" s="155"/>
      <c r="O701" s="156"/>
    </row>
    <row r="702" spans="1:15" ht="45" x14ac:dyDescent="0.2">
      <c r="A702" s="150"/>
      <c r="B702" s="123"/>
      <c r="C702" s="153"/>
      <c r="D702" s="60" t="s">
        <v>6</v>
      </c>
      <c r="E702" s="56">
        <v>0</v>
      </c>
      <c r="F702" s="56">
        <f t="shared" si="208"/>
        <v>0</v>
      </c>
      <c r="G702" s="57">
        <v>0</v>
      </c>
      <c r="H702" s="57">
        <v>0</v>
      </c>
      <c r="I702" s="57">
        <v>0</v>
      </c>
      <c r="J702" s="57">
        <v>0</v>
      </c>
      <c r="K702" s="57">
        <v>0</v>
      </c>
      <c r="L702" s="57">
        <v>0</v>
      </c>
      <c r="M702" s="57">
        <v>0</v>
      </c>
      <c r="N702" s="155"/>
      <c r="O702" s="156"/>
    </row>
    <row r="703" spans="1:15" ht="45" x14ac:dyDescent="0.2">
      <c r="A703" s="150"/>
      <c r="B703" s="123"/>
      <c r="C703" s="153"/>
      <c r="D703" s="60" t="s">
        <v>14</v>
      </c>
      <c r="E703" s="56">
        <v>0</v>
      </c>
      <c r="F703" s="56">
        <f t="shared" si="208"/>
        <v>0</v>
      </c>
      <c r="G703" s="57">
        <v>0</v>
      </c>
      <c r="H703" s="57">
        <v>0</v>
      </c>
      <c r="I703" s="57">
        <v>0</v>
      </c>
      <c r="J703" s="57">
        <v>0</v>
      </c>
      <c r="K703" s="57">
        <v>0</v>
      </c>
      <c r="L703" s="57">
        <v>0</v>
      </c>
      <c r="M703" s="57">
        <v>0</v>
      </c>
      <c r="N703" s="155"/>
      <c r="O703" s="156"/>
    </row>
    <row r="704" spans="1:15" ht="30" x14ac:dyDescent="0.2">
      <c r="A704" s="151"/>
      <c r="B704" s="123"/>
      <c r="C704" s="154"/>
      <c r="D704" s="60" t="s">
        <v>20</v>
      </c>
      <c r="E704" s="56">
        <v>0</v>
      </c>
      <c r="F704" s="56">
        <f t="shared" si="208"/>
        <v>0</v>
      </c>
      <c r="G704" s="57">
        <v>0</v>
      </c>
      <c r="H704" s="57">
        <v>0</v>
      </c>
      <c r="I704" s="57">
        <v>0</v>
      </c>
      <c r="J704" s="57">
        <v>0</v>
      </c>
      <c r="K704" s="57">
        <v>0</v>
      </c>
      <c r="L704" s="57">
        <v>0</v>
      </c>
      <c r="M704" s="57">
        <v>0</v>
      </c>
      <c r="N704" s="155"/>
      <c r="O704" s="156"/>
    </row>
    <row r="705" spans="1:15" ht="15" x14ac:dyDescent="0.2">
      <c r="A705" s="149" t="s">
        <v>468</v>
      </c>
      <c r="B705" s="123" t="s">
        <v>450</v>
      </c>
      <c r="C705" s="152"/>
      <c r="D705" s="60" t="s">
        <v>2</v>
      </c>
      <c r="E705" s="56">
        <f>SUM(E706:E709)</f>
        <v>0</v>
      </c>
      <c r="F705" s="56">
        <f t="shared" ref="F705:F734" si="213">SUM(G705:K705)</f>
        <v>0</v>
      </c>
      <c r="G705" s="56">
        <f t="shared" ref="G705:M705" si="214">SUM(G706:G709)</f>
        <v>0</v>
      </c>
      <c r="H705" s="56">
        <f t="shared" si="214"/>
        <v>0</v>
      </c>
      <c r="I705" s="56">
        <f t="shared" si="214"/>
        <v>0</v>
      </c>
      <c r="J705" s="56">
        <f t="shared" si="214"/>
        <v>0</v>
      </c>
      <c r="K705" s="56">
        <f t="shared" si="214"/>
        <v>0</v>
      </c>
      <c r="L705" s="56">
        <f t="shared" si="214"/>
        <v>0</v>
      </c>
      <c r="M705" s="56">
        <f t="shared" si="214"/>
        <v>0</v>
      </c>
      <c r="N705" s="155"/>
      <c r="O705" s="156"/>
    </row>
    <row r="706" spans="1:15" ht="45" x14ac:dyDescent="0.2">
      <c r="A706" s="150"/>
      <c r="B706" s="123"/>
      <c r="C706" s="153"/>
      <c r="D706" s="60" t="s">
        <v>1</v>
      </c>
      <c r="E706" s="56">
        <v>0</v>
      </c>
      <c r="F706" s="56">
        <f t="shared" si="213"/>
        <v>0</v>
      </c>
      <c r="G706" s="57">
        <v>0</v>
      </c>
      <c r="H706" s="57">
        <v>0</v>
      </c>
      <c r="I706" s="57">
        <v>0</v>
      </c>
      <c r="J706" s="57">
        <v>0</v>
      </c>
      <c r="K706" s="57">
        <v>0</v>
      </c>
      <c r="L706" s="57">
        <v>0</v>
      </c>
      <c r="M706" s="57">
        <v>0</v>
      </c>
      <c r="N706" s="155"/>
      <c r="O706" s="156"/>
    </row>
    <row r="707" spans="1:15" ht="45" x14ac:dyDescent="0.2">
      <c r="A707" s="150"/>
      <c r="B707" s="123"/>
      <c r="C707" s="153"/>
      <c r="D707" s="60" t="s">
        <v>6</v>
      </c>
      <c r="E707" s="56">
        <v>0</v>
      </c>
      <c r="F707" s="56">
        <f t="shared" si="213"/>
        <v>0</v>
      </c>
      <c r="G707" s="57">
        <v>0</v>
      </c>
      <c r="H707" s="57">
        <v>0</v>
      </c>
      <c r="I707" s="57">
        <v>0</v>
      </c>
      <c r="J707" s="57">
        <v>0</v>
      </c>
      <c r="K707" s="57">
        <v>0</v>
      </c>
      <c r="L707" s="57">
        <v>0</v>
      </c>
      <c r="M707" s="57">
        <v>0</v>
      </c>
      <c r="N707" s="155"/>
      <c r="O707" s="156"/>
    </row>
    <row r="708" spans="1:15" ht="45" x14ac:dyDescent="0.2">
      <c r="A708" s="150"/>
      <c r="B708" s="123"/>
      <c r="C708" s="153"/>
      <c r="D708" s="60" t="s">
        <v>14</v>
      </c>
      <c r="E708" s="56">
        <v>0</v>
      </c>
      <c r="F708" s="56">
        <f t="shared" si="213"/>
        <v>0</v>
      </c>
      <c r="G708" s="57">
        <v>0</v>
      </c>
      <c r="H708" s="57">
        <v>0</v>
      </c>
      <c r="I708" s="57">
        <v>0</v>
      </c>
      <c r="J708" s="57">
        <v>0</v>
      </c>
      <c r="K708" s="57">
        <v>0</v>
      </c>
      <c r="L708" s="57">
        <v>0</v>
      </c>
      <c r="M708" s="57">
        <v>0</v>
      </c>
      <c r="N708" s="155"/>
      <c r="O708" s="156"/>
    </row>
    <row r="709" spans="1:15" ht="30" x14ac:dyDescent="0.2">
      <c r="A709" s="151"/>
      <c r="B709" s="123"/>
      <c r="C709" s="154"/>
      <c r="D709" s="60" t="s">
        <v>20</v>
      </c>
      <c r="E709" s="56">
        <v>0</v>
      </c>
      <c r="F709" s="56">
        <f t="shared" si="213"/>
        <v>0</v>
      </c>
      <c r="G709" s="57">
        <v>0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57">
        <v>0</v>
      </c>
      <c r="N709" s="155"/>
      <c r="O709" s="156"/>
    </row>
    <row r="710" spans="1:15" ht="15" x14ac:dyDescent="0.2">
      <c r="A710" s="149" t="s">
        <v>469</v>
      </c>
      <c r="B710" s="123" t="s">
        <v>264</v>
      </c>
      <c r="C710" s="152"/>
      <c r="D710" s="60" t="s">
        <v>2</v>
      </c>
      <c r="E710" s="56">
        <f>SUM(E711:E714)</f>
        <v>0</v>
      </c>
      <c r="F710" s="56">
        <f t="shared" si="213"/>
        <v>0</v>
      </c>
      <c r="G710" s="56">
        <f t="shared" ref="G710:M710" si="215">SUM(G711:G714)</f>
        <v>0</v>
      </c>
      <c r="H710" s="56">
        <f t="shared" si="215"/>
        <v>0</v>
      </c>
      <c r="I710" s="56">
        <f t="shared" si="215"/>
        <v>0</v>
      </c>
      <c r="J710" s="56">
        <f t="shared" si="215"/>
        <v>0</v>
      </c>
      <c r="K710" s="56">
        <f t="shared" si="215"/>
        <v>0</v>
      </c>
      <c r="L710" s="56">
        <f t="shared" si="215"/>
        <v>0</v>
      </c>
      <c r="M710" s="56">
        <f t="shared" si="215"/>
        <v>0</v>
      </c>
      <c r="N710" s="155"/>
      <c r="O710" s="156"/>
    </row>
    <row r="711" spans="1:15" ht="45" x14ac:dyDescent="0.2">
      <c r="A711" s="150"/>
      <c r="B711" s="123"/>
      <c r="C711" s="153"/>
      <c r="D711" s="60" t="s">
        <v>1</v>
      </c>
      <c r="E711" s="56">
        <v>0</v>
      </c>
      <c r="F711" s="56">
        <f t="shared" si="213"/>
        <v>0</v>
      </c>
      <c r="G711" s="57">
        <v>0</v>
      </c>
      <c r="H711" s="57">
        <v>0</v>
      </c>
      <c r="I711" s="57">
        <v>0</v>
      </c>
      <c r="J711" s="57">
        <v>0</v>
      </c>
      <c r="K711" s="57">
        <v>0</v>
      </c>
      <c r="L711" s="57">
        <v>0</v>
      </c>
      <c r="M711" s="57">
        <v>0</v>
      </c>
      <c r="N711" s="155"/>
      <c r="O711" s="156"/>
    </row>
    <row r="712" spans="1:15" ht="45" x14ac:dyDescent="0.2">
      <c r="A712" s="150"/>
      <c r="B712" s="123"/>
      <c r="C712" s="153"/>
      <c r="D712" s="60" t="s">
        <v>6</v>
      </c>
      <c r="E712" s="56">
        <v>0</v>
      </c>
      <c r="F712" s="56">
        <f t="shared" si="213"/>
        <v>0</v>
      </c>
      <c r="G712" s="57">
        <v>0</v>
      </c>
      <c r="H712" s="57">
        <v>0</v>
      </c>
      <c r="I712" s="57">
        <v>0</v>
      </c>
      <c r="J712" s="57">
        <v>0</v>
      </c>
      <c r="K712" s="57">
        <v>0</v>
      </c>
      <c r="L712" s="57">
        <v>0</v>
      </c>
      <c r="M712" s="57">
        <v>0</v>
      </c>
      <c r="N712" s="155"/>
      <c r="O712" s="156"/>
    </row>
    <row r="713" spans="1:15" ht="45" x14ac:dyDescent="0.2">
      <c r="A713" s="150"/>
      <c r="B713" s="123"/>
      <c r="C713" s="153"/>
      <c r="D713" s="60" t="s">
        <v>14</v>
      </c>
      <c r="E713" s="56">
        <v>0</v>
      </c>
      <c r="F713" s="56">
        <f t="shared" si="213"/>
        <v>0</v>
      </c>
      <c r="G713" s="57">
        <v>0</v>
      </c>
      <c r="H713" s="57">
        <v>0</v>
      </c>
      <c r="I713" s="57">
        <v>0</v>
      </c>
      <c r="J713" s="57">
        <v>0</v>
      </c>
      <c r="K713" s="57">
        <v>0</v>
      </c>
      <c r="L713" s="57">
        <v>0</v>
      </c>
      <c r="M713" s="57">
        <v>0</v>
      </c>
      <c r="N713" s="155"/>
      <c r="O713" s="156"/>
    </row>
    <row r="714" spans="1:15" ht="30" x14ac:dyDescent="0.2">
      <c r="A714" s="151"/>
      <c r="B714" s="123"/>
      <c r="C714" s="154"/>
      <c r="D714" s="60" t="s">
        <v>20</v>
      </c>
      <c r="E714" s="56">
        <v>0</v>
      </c>
      <c r="F714" s="56">
        <f t="shared" si="213"/>
        <v>0</v>
      </c>
      <c r="G714" s="57">
        <v>0</v>
      </c>
      <c r="H714" s="57">
        <v>0</v>
      </c>
      <c r="I714" s="57">
        <v>0</v>
      </c>
      <c r="J714" s="57">
        <v>0</v>
      </c>
      <c r="K714" s="57">
        <v>0</v>
      </c>
      <c r="L714" s="57">
        <v>0</v>
      </c>
      <c r="M714" s="57">
        <v>0</v>
      </c>
      <c r="N714" s="155"/>
      <c r="O714" s="156"/>
    </row>
    <row r="715" spans="1:15" ht="15" x14ac:dyDescent="0.2">
      <c r="A715" s="149" t="s">
        <v>470</v>
      </c>
      <c r="B715" s="123" t="s">
        <v>261</v>
      </c>
      <c r="C715" s="152"/>
      <c r="D715" s="60" t="s">
        <v>2</v>
      </c>
      <c r="E715" s="56">
        <f>SUM(E716:E719)</f>
        <v>0</v>
      </c>
      <c r="F715" s="56">
        <f t="shared" si="213"/>
        <v>0</v>
      </c>
      <c r="G715" s="56">
        <f t="shared" ref="G715:M715" si="216">SUM(G716:G719)</f>
        <v>0</v>
      </c>
      <c r="H715" s="56">
        <f t="shared" si="216"/>
        <v>0</v>
      </c>
      <c r="I715" s="56">
        <f t="shared" si="216"/>
        <v>0</v>
      </c>
      <c r="J715" s="56">
        <f t="shared" si="216"/>
        <v>0</v>
      </c>
      <c r="K715" s="56">
        <f t="shared" si="216"/>
        <v>0</v>
      </c>
      <c r="L715" s="56">
        <f t="shared" si="216"/>
        <v>0</v>
      </c>
      <c r="M715" s="56">
        <f t="shared" si="216"/>
        <v>0</v>
      </c>
      <c r="N715" s="155"/>
      <c r="O715" s="156"/>
    </row>
    <row r="716" spans="1:15" ht="45" x14ac:dyDescent="0.2">
      <c r="A716" s="150"/>
      <c r="B716" s="123"/>
      <c r="C716" s="153"/>
      <c r="D716" s="60" t="s">
        <v>1</v>
      </c>
      <c r="E716" s="56">
        <v>0</v>
      </c>
      <c r="F716" s="56">
        <f t="shared" si="213"/>
        <v>0</v>
      </c>
      <c r="G716" s="57">
        <v>0</v>
      </c>
      <c r="H716" s="57">
        <v>0</v>
      </c>
      <c r="I716" s="57">
        <v>0</v>
      </c>
      <c r="J716" s="57">
        <v>0</v>
      </c>
      <c r="K716" s="57">
        <v>0</v>
      </c>
      <c r="L716" s="57">
        <v>0</v>
      </c>
      <c r="M716" s="57">
        <v>0</v>
      </c>
      <c r="N716" s="155"/>
      <c r="O716" s="156"/>
    </row>
    <row r="717" spans="1:15" ht="45" x14ac:dyDescent="0.2">
      <c r="A717" s="150"/>
      <c r="B717" s="123"/>
      <c r="C717" s="153"/>
      <c r="D717" s="60" t="s">
        <v>6</v>
      </c>
      <c r="E717" s="56">
        <v>0</v>
      </c>
      <c r="F717" s="56">
        <f t="shared" si="213"/>
        <v>0</v>
      </c>
      <c r="G717" s="57">
        <v>0</v>
      </c>
      <c r="H717" s="57">
        <v>0</v>
      </c>
      <c r="I717" s="57">
        <v>0</v>
      </c>
      <c r="J717" s="57">
        <v>0</v>
      </c>
      <c r="K717" s="57">
        <v>0</v>
      </c>
      <c r="L717" s="57">
        <v>0</v>
      </c>
      <c r="M717" s="57">
        <v>0</v>
      </c>
      <c r="N717" s="155"/>
      <c r="O717" s="156"/>
    </row>
    <row r="718" spans="1:15" ht="45" x14ac:dyDescent="0.2">
      <c r="A718" s="150"/>
      <c r="B718" s="123"/>
      <c r="C718" s="153"/>
      <c r="D718" s="60" t="s">
        <v>14</v>
      </c>
      <c r="E718" s="56">
        <v>0</v>
      </c>
      <c r="F718" s="56">
        <f t="shared" si="213"/>
        <v>0</v>
      </c>
      <c r="G718" s="57">
        <v>0</v>
      </c>
      <c r="H718" s="57">
        <v>0</v>
      </c>
      <c r="I718" s="57">
        <v>0</v>
      </c>
      <c r="J718" s="57">
        <v>0</v>
      </c>
      <c r="K718" s="57">
        <v>0</v>
      </c>
      <c r="L718" s="57">
        <v>0</v>
      </c>
      <c r="M718" s="57">
        <v>0</v>
      </c>
      <c r="N718" s="155"/>
      <c r="O718" s="156"/>
    </row>
    <row r="719" spans="1:15" ht="30" x14ac:dyDescent="0.2">
      <c r="A719" s="151"/>
      <c r="B719" s="123"/>
      <c r="C719" s="154"/>
      <c r="D719" s="60" t="s">
        <v>20</v>
      </c>
      <c r="E719" s="56">
        <v>0</v>
      </c>
      <c r="F719" s="56">
        <f t="shared" si="213"/>
        <v>0</v>
      </c>
      <c r="G719" s="57">
        <v>0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57">
        <v>0</v>
      </c>
      <c r="N719" s="155"/>
      <c r="O719" s="156"/>
    </row>
    <row r="720" spans="1:15" ht="15" x14ac:dyDescent="0.2">
      <c r="A720" s="149" t="s">
        <v>471</v>
      </c>
      <c r="B720" s="123" t="s">
        <v>451</v>
      </c>
      <c r="C720" s="152"/>
      <c r="D720" s="60" t="s">
        <v>2</v>
      </c>
      <c r="E720" s="56">
        <f>SUM(E721:E724)</f>
        <v>0</v>
      </c>
      <c r="F720" s="56">
        <f t="shared" si="213"/>
        <v>0</v>
      </c>
      <c r="G720" s="56">
        <f t="shared" ref="G720:M720" si="217">SUM(G721:G724)</f>
        <v>0</v>
      </c>
      <c r="H720" s="56">
        <f t="shared" si="217"/>
        <v>0</v>
      </c>
      <c r="I720" s="56">
        <f t="shared" si="217"/>
        <v>0</v>
      </c>
      <c r="J720" s="56">
        <f t="shared" si="217"/>
        <v>0</v>
      </c>
      <c r="K720" s="56">
        <f t="shared" si="217"/>
        <v>0</v>
      </c>
      <c r="L720" s="56">
        <f t="shared" si="217"/>
        <v>0</v>
      </c>
      <c r="M720" s="56">
        <f t="shared" si="217"/>
        <v>0</v>
      </c>
      <c r="N720" s="155"/>
      <c r="O720" s="156"/>
    </row>
    <row r="721" spans="1:15" ht="45" x14ac:dyDescent="0.2">
      <c r="A721" s="150"/>
      <c r="B721" s="123"/>
      <c r="C721" s="153"/>
      <c r="D721" s="60" t="s">
        <v>1</v>
      </c>
      <c r="E721" s="56">
        <v>0</v>
      </c>
      <c r="F721" s="56">
        <f t="shared" si="213"/>
        <v>0</v>
      </c>
      <c r="G721" s="57">
        <v>0</v>
      </c>
      <c r="H721" s="57">
        <v>0</v>
      </c>
      <c r="I721" s="57">
        <v>0</v>
      </c>
      <c r="J721" s="57">
        <v>0</v>
      </c>
      <c r="K721" s="57">
        <v>0</v>
      </c>
      <c r="L721" s="57">
        <v>0</v>
      </c>
      <c r="M721" s="57">
        <v>0</v>
      </c>
      <c r="N721" s="155"/>
      <c r="O721" s="156"/>
    </row>
    <row r="722" spans="1:15" ht="45" x14ac:dyDescent="0.2">
      <c r="A722" s="150"/>
      <c r="B722" s="123"/>
      <c r="C722" s="153"/>
      <c r="D722" s="60" t="s">
        <v>6</v>
      </c>
      <c r="E722" s="56">
        <v>0</v>
      </c>
      <c r="F722" s="56">
        <f t="shared" si="213"/>
        <v>0</v>
      </c>
      <c r="G722" s="57">
        <v>0</v>
      </c>
      <c r="H722" s="57">
        <v>0</v>
      </c>
      <c r="I722" s="57">
        <v>0</v>
      </c>
      <c r="J722" s="57">
        <v>0</v>
      </c>
      <c r="K722" s="57">
        <v>0</v>
      </c>
      <c r="L722" s="57">
        <v>0</v>
      </c>
      <c r="M722" s="57">
        <v>0</v>
      </c>
      <c r="N722" s="155"/>
      <c r="O722" s="156"/>
    </row>
    <row r="723" spans="1:15" ht="45" x14ac:dyDescent="0.2">
      <c r="A723" s="150"/>
      <c r="B723" s="123"/>
      <c r="C723" s="153"/>
      <c r="D723" s="60" t="s">
        <v>14</v>
      </c>
      <c r="E723" s="56">
        <v>0</v>
      </c>
      <c r="F723" s="56">
        <f t="shared" si="213"/>
        <v>0</v>
      </c>
      <c r="G723" s="57">
        <v>0</v>
      </c>
      <c r="H723" s="57">
        <v>0</v>
      </c>
      <c r="I723" s="57">
        <v>0</v>
      </c>
      <c r="J723" s="57">
        <v>0</v>
      </c>
      <c r="K723" s="57">
        <v>0</v>
      </c>
      <c r="L723" s="57">
        <v>0</v>
      </c>
      <c r="M723" s="57">
        <v>0</v>
      </c>
      <c r="N723" s="155"/>
      <c r="O723" s="156"/>
    </row>
    <row r="724" spans="1:15" ht="30" x14ac:dyDescent="0.2">
      <c r="A724" s="151"/>
      <c r="B724" s="123"/>
      <c r="C724" s="154"/>
      <c r="D724" s="60" t="s">
        <v>20</v>
      </c>
      <c r="E724" s="56">
        <v>0</v>
      </c>
      <c r="F724" s="56">
        <f t="shared" si="213"/>
        <v>0</v>
      </c>
      <c r="G724" s="57">
        <v>0</v>
      </c>
      <c r="H724" s="57">
        <v>0</v>
      </c>
      <c r="I724" s="57">
        <v>0</v>
      </c>
      <c r="J724" s="57">
        <v>0</v>
      </c>
      <c r="K724" s="57">
        <v>0</v>
      </c>
      <c r="L724" s="57">
        <v>0</v>
      </c>
      <c r="M724" s="57">
        <v>0</v>
      </c>
      <c r="N724" s="155"/>
      <c r="O724" s="156"/>
    </row>
    <row r="725" spans="1:15" ht="15" x14ac:dyDescent="0.2">
      <c r="A725" s="149" t="s">
        <v>472</v>
      </c>
      <c r="B725" s="123" t="s">
        <v>452</v>
      </c>
      <c r="C725" s="152"/>
      <c r="D725" s="60" t="s">
        <v>2</v>
      </c>
      <c r="E725" s="56">
        <f>SUM(E726:E729)</f>
        <v>0</v>
      </c>
      <c r="F725" s="56">
        <f t="shared" si="213"/>
        <v>0</v>
      </c>
      <c r="G725" s="56">
        <f t="shared" ref="G725:M725" si="218">SUM(G726:G729)</f>
        <v>0</v>
      </c>
      <c r="H725" s="56">
        <f t="shared" si="218"/>
        <v>0</v>
      </c>
      <c r="I725" s="56">
        <f t="shared" si="218"/>
        <v>0</v>
      </c>
      <c r="J725" s="56">
        <f t="shared" si="218"/>
        <v>0</v>
      </c>
      <c r="K725" s="56">
        <f t="shared" si="218"/>
        <v>0</v>
      </c>
      <c r="L725" s="56">
        <f t="shared" si="218"/>
        <v>0</v>
      </c>
      <c r="M725" s="56">
        <f t="shared" si="218"/>
        <v>0</v>
      </c>
      <c r="N725" s="155"/>
      <c r="O725" s="156"/>
    </row>
    <row r="726" spans="1:15" ht="45" x14ac:dyDescent="0.2">
      <c r="A726" s="150"/>
      <c r="B726" s="123"/>
      <c r="C726" s="153"/>
      <c r="D726" s="60" t="s">
        <v>1</v>
      </c>
      <c r="E726" s="56">
        <v>0</v>
      </c>
      <c r="F726" s="56">
        <f t="shared" si="213"/>
        <v>0</v>
      </c>
      <c r="G726" s="57">
        <v>0</v>
      </c>
      <c r="H726" s="57">
        <v>0</v>
      </c>
      <c r="I726" s="57">
        <v>0</v>
      </c>
      <c r="J726" s="57">
        <v>0</v>
      </c>
      <c r="K726" s="57">
        <v>0</v>
      </c>
      <c r="L726" s="57">
        <v>0</v>
      </c>
      <c r="M726" s="57">
        <v>0</v>
      </c>
      <c r="N726" s="155"/>
      <c r="O726" s="156"/>
    </row>
    <row r="727" spans="1:15" ht="45" x14ac:dyDescent="0.2">
      <c r="A727" s="150"/>
      <c r="B727" s="123"/>
      <c r="C727" s="153"/>
      <c r="D727" s="60" t="s">
        <v>6</v>
      </c>
      <c r="E727" s="56">
        <v>0</v>
      </c>
      <c r="F727" s="56">
        <f t="shared" si="213"/>
        <v>0</v>
      </c>
      <c r="G727" s="57">
        <v>0</v>
      </c>
      <c r="H727" s="57">
        <v>0</v>
      </c>
      <c r="I727" s="57">
        <v>0</v>
      </c>
      <c r="J727" s="57">
        <v>0</v>
      </c>
      <c r="K727" s="57">
        <v>0</v>
      </c>
      <c r="L727" s="57">
        <v>0</v>
      </c>
      <c r="M727" s="57">
        <v>0</v>
      </c>
      <c r="N727" s="155"/>
      <c r="O727" s="156"/>
    </row>
    <row r="728" spans="1:15" ht="45" x14ac:dyDescent="0.2">
      <c r="A728" s="150"/>
      <c r="B728" s="123"/>
      <c r="C728" s="153"/>
      <c r="D728" s="60" t="s">
        <v>14</v>
      </c>
      <c r="E728" s="56">
        <v>0</v>
      </c>
      <c r="F728" s="56">
        <f t="shared" si="213"/>
        <v>0</v>
      </c>
      <c r="G728" s="57">
        <v>0</v>
      </c>
      <c r="H728" s="57">
        <v>0</v>
      </c>
      <c r="I728" s="57">
        <v>0</v>
      </c>
      <c r="J728" s="57">
        <v>0</v>
      </c>
      <c r="K728" s="57">
        <v>0</v>
      </c>
      <c r="L728" s="57">
        <v>0</v>
      </c>
      <c r="M728" s="57">
        <v>0</v>
      </c>
      <c r="N728" s="155"/>
      <c r="O728" s="156"/>
    </row>
    <row r="729" spans="1:15" ht="30" x14ac:dyDescent="0.2">
      <c r="A729" s="151"/>
      <c r="B729" s="123"/>
      <c r="C729" s="154"/>
      <c r="D729" s="60" t="s">
        <v>20</v>
      </c>
      <c r="E729" s="56">
        <v>0</v>
      </c>
      <c r="F729" s="56">
        <f t="shared" si="213"/>
        <v>0</v>
      </c>
      <c r="G729" s="57">
        <v>0</v>
      </c>
      <c r="H729" s="57">
        <v>0</v>
      </c>
      <c r="I729" s="57">
        <v>0</v>
      </c>
      <c r="J729" s="57">
        <v>0</v>
      </c>
      <c r="K729" s="57">
        <v>0</v>
      </c>
      <c r="L729" s="57">
        <v>0</v>
      </c>
      <c r="M729" s="57">
        <v>0</v>
      </c>
      <c r="N729" s="155"/>
      <c r="O729" s="156"/>
    </row>
    <row r="730" spans="1:15" ht="15" x14ac:dyDescent="0.2">
      <c r="A730" s="149" t="s">
        <v>473</v>
      </c>
      <c r="B730" s="123" t="s">
        <v>453</v>
      </c>
      <c r="C730" s="152"/>
      <c r="D730" s="60" t="s">
        <v>2</v>
      </c>
      <c r="E730" s="56">
        <f>SUM(E731:E734)</f>
        <v>0</v>
      </c>
      <c r="F730" s="56">
        <f t="shared" si="213"/>
        <v>0</v>
      </c>
      <c r="G730" s="56">
        <f t="shared" ref="G730:M730" si="219">SUM(G731:G734)</f>
        <v>0</v>
      </c>
      <c r="H730" s="56">
        <f t="shared" si="219"/>
        <v>0</v>
      </c>
      <c r="I730" s="56">
        <f t="shared" si="219"/>
        <v>0</v>
      </c>
      <c r="J730" s="56">
        <f t="shared" si="219"/>
        <v>0</v>
      </c>
      <c r="K730" s="56">
        <f t="shared" si="219"/>
        <v>0</v>
      </c>
      <c r="L730" s="56">
        <f t="shared" si="219"/>
        <v>0</v>
      </c>
      <c r="M730" s="56">
        <f t="shared" si="219"/>
        <v>0</v>
      </c>
      <c r="N730" s="155"/>
      <c r="O730" s="156"/>
    </row>
    <row r="731" spans="1:15" ht="45" x14ac:dyDescent="0.2">
      <c r="A731" s="150"/>
      <c r="B731" s="123"/>
      <c r="C731" s="153"/>
      <c r="D731" s="60" t="s">
        <v>1</v>
      </c>
      <c r="E731" s="56">
        <v>0</v>
      </c>
      <c r="F731" s="56">
        <f t="shared" si="213"/>
        <v>0</v>
      </c>
      <c r="G731" s="57">
        <v>0</v>
      </c>
      <c r="H731" s="57">
        <v>0</v>
      </c>
      <c r="I731" s="57">
        <v>0</v>
      </c>
      <c r="J731" s="57">
        <v>0</v>
      </c>
      <c r="K731" s="57">
        <v>0</v>
      </c>
      <c r="L731" s="57">
        <v>0</v>
      </c>
      <c r="M731" s="57">
        <v>0</v>
      </c>
      <c r="N731" s="155"/>
      <c r="O731" s="156"/>
    </row>
    <row r="732" spans="1:15" ht="45" x14ac:dyDescent="0.2">
      <c r="A732" s="150"/>
      <c r="B732" s="123"/>
      <c r="C732" s="153"/>
      <c r="D732" s="60" t="s">
        <v>6</v>
      </c>
      <c r="E732" s="56">
        <v>0</v>
      </c>
      <c r="F732" s="56">
        <f t="shared" si="213"/>
        <v>0</v>
      </c>
      <c r="G732" s="57">
        <v>0</v>
      </c>
      <c r="H732" s="57">
        <v>0</v>
      </c>
      <c r="I732" s="57">
        <v>0</v>
      </c>
      <c r="J732" s="57">
        <v>0</v>
      </c>
      <c r="K732" s="57">
        <v>0</v>
      </c>
      <c r="L732" s="57">
        <v>0</v>
      </c>
      <c r="M732" s="57">
        <v>0</v>
      </c>
      <c r="N732" s="155"/>
      <c r="O732" s="156"/>
    </row>
    <row r="733" spans="1:15" ht="45" x14ac:dyDescent="0.2">
      <c r="A733" s="150"/>
      <c r="B733" s="123"/>
      <c r="C733" s="153"/>
      <c r="D733" s="60" t="s">
        <v>14</v>
      </c>
      <c r="E733" s="56">
        <v>0</v>
      </c>
      <c r="F733" s="56">
        <f t="shared" si="213"/>
        <v>0</v>
      </c>
      <c r="G733" s="57">
        <v>0</v>
      </c>
      <c r="H733" s="57">
        <v>0</v>
      </c>
      <c r="I733" s="57">
        <v>0</v>
      </c>
      <c r="J733" s="57">
        <v>0</v>
      </c>
      <c r="K733" s="57">
        <v>0</v>
      </c>
      <c r="L733" s="57">
        <v>0</v>
      </c>
      <c r="M733" s="57">
        <v>0</v>
      </c>
      <c r="N733" s="155"/>
      <c r="O733" s="156"/>
    </row>
    <row r="734" spans="1:15" ht="30" x14ac:dyDescent="0.2">
      <c r="A734" s="151"/>
      <c r="B734" s="123"/>
      <c r="C734" s="154"/>
      <c r="D734" s="60" t="s">
        <v>20</v>
      </c>
      <c r="E734" s="56">
        <v>0</v>
      </c>
      <c r="F734" s="56">
        <f t="shared" si="213"/>
        <v>0</v>
      </c>
      <c r="G734" s="57">
        <v>0</v>
      </c>
      <c r="H734" s="57">
        <v>0</v>
      </c>
      <c r="I734" s="57">
        <v>0</v>
      </c>
      <c r="J734" s="57">
        <v>0</v>
      </c>
      <c r="K734" s="57">
        <v>0</v>
      </c>
      <c r="L734" s="57">
        <v>0</v>
      </c>
      <c r="M734" s="57">
        <v>0</v>
      </c>
      <c r="N734" s="155"/>
      <c r="O734" s="156"/>
    </row>
    <row r="735" spans="1:15" ht="15" x14ac:dyDescent="0.2">
      <c r="A735" s="149" t="s">
        <v>474</v>
      </c>
      <c r="B735" s="123" t="s">
        <v>454</v>
      </c>
      <c r="C735" s="152"/>
      <c r="D735" s="60" t="s">
        <v>2</v>
      </c>
      <c r="E735" s="56">
        <f>SUM(E736:E739)</f>
        <v>0</v>
      </c>
      <c r="F735" s="56">
        <f t="shared" ref="F735:F749" si="220">SUM(G735:K735)</f>
        <v>0</v>
      </c>
      <c r="G735" s="56">
        <f t="shared" ref="G735:M735" si="221">SUM(G736:G739)</f>
        <v>0</v>
      </c>
      <c r="H735" s="56">
        <f t="shared" si="221"/>
        <v>0</v>
      </c>
      <c r="I735" s="56">
        <f t="shared" si="221"/>
        <v>0</v>
      </c>
      <c r="J735" s="56">
        <f t="shared" si="221"/>
        <v>0</v>
      </c>
      <c r="K735" s="56">
        <f t="shared" si="221"/>
        <v>0</v>
      </c>
      <c r="L735" s="56">
        <f t="shared" si="221"/>
        <v>0</v>
      </c>
      <c r="M735" s="56">
        <f t="shared" si="221"/>
        <v>0</v>
      </c>
      <c r="N735" s="155"/>
      <c r="O735" s="156"/>
    </row>
    <row r="736" spans="1:15" ht="45" x14ac:dyDescent="0.2">
      <c r="A736" s="150"/>
      <c r="B736" s="123"/>
      <c r="C736" s="153"/>
      <c r="D736" s="60" t="s">
        <v>1</v>
      </c>
      <c r="E736" s="56">
        <v>0</v>
      </c>
      <c r="F736" s="56">
        <f t="shared" si="220"/>
        <v>0</v>
      </c>
      <c r="G736" s="57">
        <v>0</v>
      </c>
      <c r="H736" s="57">
        <v>0</v>
      </c>
      <c r="I736" s="57">
        <v>0</v>
      </c>
      <c r="J736" s="57">
        <v>0</v>
      </c>
      <c r="K736" s="57">
        <v>0</v>
      </c>
      <c r="L736" s="57">
        <v>0</v>
      </c>
      <c r="M736" s="57">
        <v>0</v>
      </c>
      <c r="N736" s="155"/>
      <c r="O736" s="156"/>
    </row>
    <row r="737" spans="1:15" ht="45" x14ac:dyDescent="0.2">
      <c r="A737" s="150"/>
      <c r="B737" s="123"/>
      <c r="C737" s="153"/>
      <c r="D737" s="60" t="s">
        <v>6</v>
      </c>
      <c r="E737" s="56">
        <v>0</v>
      </c>
      <c r="F737" s="56">
        <f t="shared" si="220"/>
        <v>0</v>
      </c>
      <c r="G737" s="57">
        <v>0</v>
      </c>
      <c r="H737" s="57">
        <v>0</v>
      </c>
      <c r="I737" s="57">
        <v>0</v>
      </c>
      <c r="J737" s="57">
        <v>0</v>
      </c>
      <c r="K737" s="57">
        <v>0</v>
      </c>
      <c r="L737" s="57">
        <v>0</v>
      </c>
      <c r="M737" s="57">
        <v>0</v>
      </c>
      <c r="N737" s="155"/>
      <c r="O737" s="156"/>
    </row>
    <row r="738" spans="1:15" ht="45" x14ac:dyDescent="0.2">
      <c r="A738" s="150"/>
      <c r="B738" s="123"/>
      <c r="C738" s="153"/>
      <c r="D738" s="60" t="s">
        <v>14</v>
      </c>
      <c r="E738" s="56">
        <v>0</v>
      </c>
      <c r="F738" s="56">
        <f t="shared" si="220"/>
        <v>0</v>
      </c>
      <c r="G738" s="57">
        <v>0</v>
      </c>
      <c r="H738" s="57">
        <v>0</v>
      </c>
      <c r="I738" s="57">
        <v>0</v>
      </c>
      <c r="J738" s="57">
        <v>0</v>
      </c>
      <c r="K738" s="57">
        <v>0</v>
      </c>
      <c r="L738" s="57">
        <v>0</v>
      </c>
      <c r="M738" s="57">
        <v>0</v>
      </c>
      <c r="N738" s="155"/>
      <c r="O738" s="156"/>
    </row>
    <row r="739" spans="1:15" ht="30" x14ac:dyDescent="0.2">
      <c r="A739" s="151"/>
      <c r="B739" s="123"/>
      <c r="C739" s="154"/>
      <c r="D739" s="60" t="s">
        <v>20</v>
      </c>
      <c r="E739" s="56">
        <v>0</v>
      </c>
      <c r="F739" s="56">
        <f t="shared" si="220"/>
        <v>0</v>
      </c>
      <c r="G739" s="57">
        <v>0</v>
      </c>
      <c r="H739" s="57">
        <v>0</v>
      </c>
      <c r="I739" s="57">
        <v>0</v>
      </c>
      <c r="J739" s="57">
        <v>0</v>
      </c>
      <c r="K739" s="57">
        <v>0</v>
      </c>
      <c r="L739" s="57">
        <v>0</v>
      </c>
      <c r="M739" s="57">
        <v>0</v>
      </c>
      <c r="N739" s="155"/>
      <c r="O739" s="156"/>
    </row>
    <row r="740" spans="1:15" ht="15" x14ac:dyDescent="0.2">
      <c r="A740" s="149" t="s">
        <v>475</v>
      </c>
      <c r="B740" s="123" t="s">
        <v>455</v>
      </c>
      <c r="C740" s="152"/>
      <c r="D740" s="60" t="s">
        <v>2</v>
      </c>
      <c r="E740" s="56">
        <f>SUM(E741:E744)</f>
        <v>0</v>
      </c>
      <c r="F740" s="56">
        <f t="shared" si="220"/>
        <v>0</v>
      </c>
      <c r="G740" s="56">
        <f t="shared" ref="G740:M740" si="222">SUM(G741:G744)</f>
        <v>0</v>
      </c>
      <c r="H740" s="56">
        <f t="shared" si="222"/>
        <v>0</v>
      </c>
      <c r="I740" s="56">
        <f t="shared" si="222"/>
        <v>0</v>
      </c>
      <c r="J740" s="56">
        <f t="shared" si="222"/>
        <v>0</v>
      </c>
      <c r="K740" s="56">
        <f t="shared" si="222"/>
        <v>0</v>
      </c>
      <c r="L740" s="56">
        <f t="shared" si="222"/>
        <v>0</v>
      </c>
      <c r="M740" s="56">
        <f t="shared" si="222"/>
        <v>0</v>
      </c>
      <c r="N740" s="155"/>
      <c r="O740" s="156"/>
    </row>
    <row r="741" spans="1:15" ht="45" x14ac:dyDescent="0.2">
      <c r="A741" s="150"/>
      <c r="B741" s="123"/>
      <c r="C741" s="153"/>
      <c r="D741" s="60" t="s">
        <v>1</v>
      </c>
      <c r="E741" s="56">
        <v>0</v>
      </c>
      <c r="F741" s="56">
        <f t="shared" si="220"/>
        <v>0</v>
      </c>
      <c r="G741" s="57">
        <v>0</v>
      </c>
      <c r="H741" s="57">
        <v>0</v>
      </c>
      <c r="I741" s="57">
        <v>0</v>
      </c>
      <c r="J741" s="57">
        <v>0</v>
      </c>
      <c r="K741" s="57">
        <v>0</v>
      </c>
      <c r="L741" s="57">
        <v>0</v>
      </c>
      <c r="M741" s="57">
        <v>0</v>
      </c>
      <c r="N741" s="155"/>
      <c r="O741" s="156"/>
    </row>
    <row r="742" spans="1:15" ht="45" x14ac:dyDescent="0.2">
      <c r="A742" s="150"/>
      <c r="B742" s="123"/>
      <c r="C742" s="153"/>
      <c r="D742" s="60" t="s">
        <v>6</v>
      </c>
      <c r="E742" s="56">
        <v>0</v>
      </c>
      <c r="F742" s="56">
        <f t="shared" si="220"/>
        <v>0</v>
      </c>
      <c r="G742" s="57">
        <v>0</v>
      </c>
      <c r="H742" s="57">
        <v>0</v>
      </c>
      <c r="I742" s="57">
        <v>0</v>
      </c>
      <c r="J742" s="57">
        <v>0</v>
      </c>
      <c r="K742" s="57">
        <v>0</v>
      </c>
      <c r="L742" s="57">
        <v>0</v>
      </c>
      <c r="M742" s="57">
        <v>0</v>
      </c>
      <c r="N742" s="155"/>
      <c r="O742" s="156"/>
    </row>
    <row r="743" spans="1:15" ht="45" x14ac:dyDescent="0.2">
      <c r="A743" s="150"/>
      <c r="B743" s="123"/>
      <c r="C743" s="153"/>
      <c r="D743" s="60" t="s">
        <v>14</v>
      </c>
      <c r="E743" s="56">
        <v>0</v>
      </c>
      <c r="F743" s="56">
        <f t="shared" si="220"/>
        <v>0</v>
      </c>
      <c r="G743" s="57">
        <v>0</v>
      </c>
      <c r="H743" s="57">
        <v>0</v>
      </c>
      <c r="I743" s="57">
        <v>0</v>
      </c>
      <c r="J743" s="57">
        <v>0</v>
      </c>
      <c r="K743" s="57">
        <v>0</v>
      </c>
      <c r="L743" s="57">
        <v>0</v>
      </c>
      <c r="M743" s="57">
        <v>0</v>
      </c>
      <c r="N743" s="155"/>
      <c r="O743" s="156"/>
    </row>
    <row r="744" spans="1:15" ht="30" x14ac:dyDescent="0.2">
      <c r="A744" s="151"/>
      <c r="B744" s="123"/>
      <c r="C744" s="154"/>
      <c r="D744" s="60" t="s">
        <v>20</v>
      </c>
      <c r="E744" s="56">
        <v>0</v>
      </c>
      <c r="F744" s="56">
        <f t="shared" si="220"/>
        <v>0</v>
      </c>
      <c r="G744" s="57">
        <v>0</v>
      </c>
      <c r="H744" s="57">
        <v>0</v>
      </c>
      <c r="I744" s="57">
        <v>0</v>
      </c>
      <c r="J744" s="57">
        <v>0</v>
      </c>
      <c r="K744" s="57">
        <v>0</v>
      </c>
      <c r="L744" s="57">
        <v>0</v>
      </c>
      <c r="M744" s="57">
        <v>0</v>
      </c>
      <c r="N744" s="155"/>
      <c r="O744" s="156"/>
    </row>
    <row r="745" spans="1:15" ht="15" x14ac:dyDescent="0.2">
      <c r="A745" s="149" t="s">
        <v>476</v>
      </c>
      <c r="B745" s="123" t="s">
        <v>456</v>
      </c>
      <c r="C745" s="152"/>
      <c r="D745" s="60" t="s">
        <v>2</v>
      </c>
      <c r="E745" s="56">
        <f>SUM(E746:E749)</f>
        <v>0</v>
      </c>
      <c r="F745" s="56">
        <f t="shared" si="220"/>
        <v>0</v>
      </c>
      <c r="G745" s="56">
        <f t="shared" ref="G745:M745" si="223">SUM(G746:G749)</f>
        <v>0</v>
      </c>
      <c r="H745" s="56">
        <f t="shared" si="223"/>
        <v>0</v>
      </c>
      <c r="I745" s="56">
        <f t="shared" si="223"/>
        <v>0</v>
      </c>
      <c r="J745" s="56">
        <f t="shared" si="223"/>
        <v>0</v>
      </c>
      <c r="K745" s="56">
        <f t="shared" si="223"/>
        <v>0</v>
      </c>
      <c r="L745" s="56">
        <f t="shared" si="223"/>
        <v>0</v>
      </c>
      <c r="M745" s="56">
        <f t="shared" si="223"/>
        <v>0</v>
      </c>
      <c r="N745" s="155"/>
      <c r="O745" s="156"/>
    </row>
    <row r="746" spans="1:15" ht="45" x14ac:dyDescent="0.2">
      <c r="A746" s="150"/>
      <c r="B746" s="123"/>
      <c r="C746" s="153"/>
      <c r="D746" s="60" t="s">
        <v>1</v>
      </c>
      <c r="E746" s="56">
        <v>0</v>
      </c>
      <c r="F746" s="56">
        <f t="shared" si="220"/>
        <v>0</v>
      </c>
      <c r="G746" s="57">
        <v>0</v>
      </c>
      <c r="H746" s="57">
        <v>0</v>
      </c>
      <c r="I746" s="57">
        <v>0</v>
      </c>
      <c r="J746" s="57">
        <v>0</v>
      </c>
      <c r="K746" s="57">
        <v>0</v>
      </c>
      <c r="L746" s="57">
        <v>0</v>
      </c>
      <c r="M746" s="57">
        <v>0</v>
      </c>
      <c r="N746" s="155"/>
      <c r="O746" s="156"/>
    </row>
    <row r="747" spans="1:15" ht="45" x14ac:dyDescent="0.2">
      <c r="A747" s="150"/>
      <c r="B747" s="123"/>
      <c r="C747" s="153"/>
      <c r="D747" s="60" t="s">
        <v>6</v>
      </c>
      <c r="E747" s="56">
        <v>0</v>
      </c>
      <c r="F747" s="56">
        <f t="shared" si="220"/>
        <v>0</v>
      </c>
      <c r="G747" s="57">
        <v>0</v>
      </c>
      <c r="H747" s="57">
        <v>0</v>
      </c>
      <c r="I747" s="57">
        <v>0</v>
      </c>
      <c r="J747" s="57">
        <v>0</v>
      </c>
      <c r="K747" s="57">
        <v>0</v>
      </c>
      <c r="L747" s="57">
        <v>0</v>
      </c>
      <c r="M747" s="57">
        <v>0</v>
      </c>
      <c r="N747" s="155"/>
      <c r="O747" s="156"/>
    </row>
    <row r="748" spans="1:15" ht="45" x14ac:dyDescent="0.2">
      <c r="A748" s="150"/>
      <c r="B748" s="123"/>
      <c r="C748" s="153"/>
      <c r="D748" s="60" t="s">
        <v>14</v>
      </c>
      <c r="E748" s="56">
        <v>0</v>
      </c>
      <c r="F748" s="56">
        <f t="shared" si="220"/>
        <v>0</v>
      </c>
      <c r="G748" s="57">
        <v>0</v>
      </c>
      <c r="H748" s="57">
        <v>0</v>
      </c>
      <c r="I748" s="57">
        <v>0</v>
      </c>
      <c r="J748" s="57">
        <v>0</v>
      </c>
      <c r="K748" s="57">
        <v>0</v>
      </c>
      <c r="L748" s="57">
        <v>0</v>
      </c>
      <c r="M748" s="57">
        <v>0</v>
      </c>
      <c r="N748" s="155"/>
      <c r="O748" s="156"/>
    </row>
    <row r="749" spans="1:15" ht="30" x14ac:dyDescent="0.2">
      <c r="A749" s="151"/>
      <c r="B749" s="123"/>
      <c r="C749" s="154"/>
      <c r="D749" s="60" t="s">
        <v>20</v>
      </c>
      <c r="E749" s="56">
        <v>0</v>
      </c>
      <c r="F749" s="56">
        <f t="shared" si="220"/>
        <v>0</v>
      </c>
      <c r="G749" s="57">
        <v>0</v>
      </c>
      <c r="H749" s="57">
        <v>0</v>
      </c>
      <c r="I749" s="57">
        <v>0</v>
      </c>
      <c r="J749" s="57">
        <v>0</v>
      </c>
      <c r="K749" s="57">
        <v>0</v>
      </c>
      <c r="L749" s="57">
        <v>0</v>
      </c>
      <c r="M749" s="57">
        <v>0</v>
      </c>
      <c r="N749" s="155"/>
      <c r="O749" s="156"/>
    </row>
    <row r="750" spans="1:15" ht="15" x14ac:dyDescent="0.2">
      <c r="A750" s="170" t="s">
        <v>37</v>
      </c>
      <c r="B750" s="173" t="s">
        <v>36</v>
      </c>
      <c r="C750" s="176" t="s">
        <v>317</v>
      </c>
      <c r="D750" s="71" t="s">
        <v>2</v>
      </c>
      <c r="E750" s="72">
        <f>SUM(E751:E754)</f>
        <v>0</v>
      </c>
      <c r="F750" s="72">
        <f t="shared" ref="F750:K750" si="224">SUM(F751:F754)</f>
        <v>0</v>
      </c>
      <c r="G750" s="72">
        <f t="shared" si="224"/>
        <v>0</v>
      </c>
      <c r="H750" s="72">
        <f t="shared" si="224"/>
        <v>0</v>
      </c>
      <c r="I750" s="72">
        <f t="shared" si="224"/>
        <v>0</v>
      </c>
      <c r="J750" s="72">
        <f t="shared" si="224"/>
        <v>0</v>
      </c>
      <c r="K750" s="72">
        <f t="shared" si="224"/>
        <v>0</v>
      </c>
      <c r="L750" s="72">
        <f>SUM(L751:L754)</f>
        <v>0</v>
      </c>
      <c r="M750" s="72">
        <f>SUM(M751:M754)</f>
        <v>0</v>
      </c>
      <c r="N750" s="163" t="s">
        <v>63</v>
      </c>
      <c r="O750" s="127" t="s">
        <v>40</v>
      </c>
    </row>
    <row r="751" spans="1:15" ht="45" x14ac:dyDescent="0.2">
      <c r="A751" s="171"/>
      <c r="B751" s="174"/>
      <c r="C751" s="176"/>
      <c r="D751" s="71" t="s">
        <v>1</v>
      </c>
      <c r="E751" s="72">
        <f>E756</f>
        <v>0</v>
      </c>
      <c r="F751" s="72">
        <f t="shared" ref="F751:K751" si="225">F756</f>
        <v>0</v>
      </c>
      <c r="G751" s="72">
        <f t="shared" si="225"/>
        <v>0</v>
      </c>
      <c r="H751" s="72">
        <f t="shared" si="225"/>
        <v>0</v>
      </c>
      <c r="I751" s="72">
        <f t="shared" si="225"/>
        <v>0</v>
      </c>
      <c r="J751" s="72">
        <f t="shared" si="225"/>
        <v>0</v>
      </c>
      <c r="K751" s="72">
        <f t="shared" si="225"/>
        <v>0</v>
      </c>
      <c r="L751" s="72">
        <f t="shared" ref="L751:M754" si="226">L756</f>
        <v>0</v>
      </c>
      <c r="M751" s="72">
        <f t="shared" si="226"/>
        <v>0</v>
      </c>
      <c r="N751" s="163"/>
      <c r="O751" s="128"/>
    </row>
    <row r="752" spans="1:15" ht="60" x14ac:dyDescent="0.2">
      <c r="A752" s="171"/>
      <c r="B752" s="174"/>
      <c r="C752" s="176"/>
      <c r="D752" s="71" t="s">
        <v>6</v>
      </c>
      <c r="E752" s="72">
        <f t="shared" ref="E752:K752" si="227">E757</f>
        <v>0</v>
      </c>
      <c r="F752" s="72">
        <f t="shared" si="227"/>
        <v>0</v>
      </c>
      <c r="G752" s="72">
        <f t="shared" si="227"/>
        <v>0</v>
      </c>
      <c r="H752" s="72">
        <f t="shared" si="227"/>
        <v>0</v>
      </c>
      <c r="I752" s="72">
        <f t="shared" si="227"/>
        <v>0</v>
      </c>
      <c r="J752" s="72">
        <f t="shared" si="227"/>
        <v>0</v>
      </c>
      <c r="K752" s="72">
        <f t="shared" si="227"/>
        <v>0</v>
      </c>
      <c r="L752" s="72">
        <f t="shared" si="226"/>
        <v>0</v>
      </c>
      <c r="M752" s="72">
        <f t="shared" si="226"/>
        <v>0</v>
      </c>
      <c r="N752" s="163"/>
      <c r="O752" s="128"/>
    </row>
    <row r="753" spans="1:16" ht="60" x14ac:dyDescent="0.2">
      <c r="A753" s="171"/>
      <c r="B753" s="174"/>
      <c r="C753" s="176"/>
      <c r="D753" s="71" t="s">
        <v>14</v>
      </c>
      <c r="E753" s="72">
        <f t="shared" ref="E753:K753" si="228">E758</f>
        <v>0</v>
      </c>
      <c r="F753" s="72">
        <f t="shared" si="228"/>
        <v>0</v>
      </c>
      <c r="G753" s="72">
        <f t="shared" si="228"/>
        <v>0</v>
      </c>
      <c r="H753" s="72">
        <f t="shared" si="228"/>
        <v>0</v>
      </c>
      <c r="I753" s="72">
        <f t="shared" si="228"/>
        <v>0</v>
      </c>
      <c r="J753" s="72">
        <f t="shared" si="228"/>
        <v>0</v>
      </c>
      <c r="K753" s="72">
        <f t="shared" si="228"/>
        <v>0</v>
      </c>
      <c r="L753" s="72">
        <f t="shared" si="226"/>
        <v>0</v>
      </c>
      <c r="M753" s="72">
        <f t="shared" si="226"/>
        <v>0</v>
      </c>
      <c r="N753" s="163"/>
      <c r="O753" s="128"/>
    </row>
    <row r="754" spans="1:16" ht="30" x14ac:dyDescent="0.2">
      <c r="A754" s="172"/>
      <c r="B754" s="175"/>
      <c r="C754" s="176"/>
      <c r="D754" s="71" t="s">
        <v>20</v>
      </c>
      <c r="E754" s="72">
        <f t="shared" ref="E754:K754" si="229">E759</f>
        <v>0</v>
      </c>
      <c r="F754" s="72">
        <f t="shared" si="229"/>
        <v>0</v>
      </c>
      <c r="G754" s="72">
        <f t="shared" si="229"/>
        <v>0</v>
      </c>
      <c r="H754" s="72">
        <f t="shared" si="229"/>
        <v>0</v>
      </c>
      <c r="I754" s="72">
        <f t="shared" si="229"/>
        <v>0</v>
      </c>
      <c r="J754" s="72">
        <f t="shared" si="229"/>
        <v>0</v>
      </c>
      <c r="K754" s="72">
        <f t="shared" si="229"/>
        <v>0</v>
      </c>
      <c r="L754" s="72">
        <f t="shared" si="226"/>
        <v>0</v>
      </c>
      <c r="M754" s="72">
        <f t="shared" si="226"/>
        <v>0</v>
      </c>
      <c r="N754" s="163"/>
      <c r="O754" s="129"/>
    </row>
    <row r="755" spans="1:16" ht="15" customHeight="1" x14ac:dyDescent="0.2">
      <c r="A755" s="160" t="s">
        <v>39</v>
      </c>
      <c r="B755" s="127" t="s">
        <v>38</v>
      </c>
      <c r="C755" s="167"/>
      <c r="D755" s="68" t="s">
        <v>2</v>
      </c>
      <c r="E755" s="11">
        <f>SUM(E756:E759)</f>
        <v>0</v>
      </c>
      <c r="F755" s="11">
        <f>SUM(G755:K755)</f>
        <v>0</v>
      </c>
      <c r="G755" s="11">
        <f t="shared" ref="G755:M755" si="230">SUM(G756:G759)</f>
        <v>0</v>
      </c>
      <c r="H755" s="11">
        <f t="shared" si="230"/>
        <v>0</v>
      </c>
      <c r="I755" s="11">
        <f t="shared" si="230"/>
        <v>0</v>
      </c>
      <c r="J755" s="11">
        <f t="shared" si="230"/>
        <v>0</v>
      </c>
      <c r="K755" s="11">
        <f t="shared" si="230"/>
        <v>0</v>
      </c>
      <c r="L755" s="11">
        <f t="shared" si="230"/>
        <v>0</v>
      </c>
      <c r="M755" s="11">
        <f t="shared" si="230"/>
        <v>0</v>
      </c>
      <c r="N755" s="163"/>
      <c r="O755" s="177"/>
    </row>
    <row r="756" spans="1:16" ht="45" x14ac:dyDescent="0.2">
      <c r="A756" s="161"/>
      <c r="B756" s="128"/>
      <c r="C756" s="168"/>
      <c r="D756" s="68" t="s">
        <v>1</v>
      </c>
      <c r="E756" s="11">
        <v>0</v>
      </c>
      <c r="F756" s="11">
        <f>SUM(G756:K756)</f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63"/>
      <c r="O756" s="177"/>
    </row>
    <row r="757" spans="1:16" ht="45" x14ac:dyDescent="0.2">
      <c r="A757" s="161"/>
      <c r="B757" s="128"/>
      <c r="C757" s="168"/>
      <c r="D757" s="68" t="s">
        <v>6</v>
      </c>
      <c r="E757" s="11">
        <v>0</v>
      </c>
      <c r="F757" s="11">
        <f>SUM(G757:K757)</f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63"/>
      <c r="O757" s="177"/>
    </row>
    <row r="758" spans="1:16" ht="45" x14ac:dyDescent="0.2">
      <c r="A758" s="161"/>
      <c r="B758" s="128"/>
      <c r="C758" s="168"/>
      <c r="D758" s="68" t="s">
        <v>14</v>
      </c>
      <c r="E758" s="11">
        <v>0</v>
      </c>
      <c r="F758" s="11">
        <f>SUM(G758:K758)</f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63"/>
      <c r="O758" s="177"/>
    </row>
    <row r="759" spans="1:16" ht="30" x14ac:dyDescent="0.2">
      <c r="A759" s="162"/>
      <c r="B759" s="129"/>
      <c r="C759" s="169"/>
      <c r="D759" s="68" t="s">
        <v>20</v>
      </c>
      <c r="E759" s="11">
        <v>0</v>
      </c>
      <c r="F759" s="11">
        <f>SUM(G759:K759)</f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63"/>
      <c r="O759" s="177"/>
    </row>
    <row r="760" spans="1:16" ht="15" x14ac:dyDescent="0.2">
      <c r="A760" s="170" t="s">
        <v>319</v>
      </c>
      <c r="B760" s="173" t="s">
        <v>318</v>
      </c>
      <c r="C760" s="176"/>
      <c r="D760" s="71" t="s">
        <v>2</v>
      </c>
      <c r="E760" s="72">
        <f>SUM(E761:E764)</f>
        <v>0</v>
      </c>
      <c r="F760" s="72">
        <f>F765+F770+F775+F780+F785+F790+F795</f>
        <v>264007.43000000005</v>
      </c>
      <c r="G760" s="72">
        <f t="shared" ref="G760:M760" si="231">SUM(G761:G764)</f>
        <v>0</v>
      </c>
      <c r="H760" s="72">
        <f>H765+H770+H775+H780+H785+H790+H795</f>
        <v>264007.43000000005</v>
      </c>
      <c r="I760" s="72">
        <f t="shared" si="231"/>
        <v>0</v>
      </c>
      <c r="J760" s="72">
        <f t="shared" si="231"/>
        <v>0</v>
      </c>
      <c r="K760" s="72">
        <f t="shared" si="231"/>
        <v>0</v>
      </c>
      <c r="L760" s="72">
        <f t="shared" si="231"/>
        <v>0</v>
      </c>
      <c r="M760" s="72">
        <f t="shared" si="231"/>
        <v>0</v>
      </c>
      <c r="N760" s="163" t="s">
        <v>63</v>
      </c>
      <c r="O760" s="127"/>
    </row>
    <row r="761" spans="1:16" ht="45" x14ac:dyDescent="0.2">
      <c r="A761" s="171"/>
      <c r="B761" s="174"/>
      <c r="C761" s="176"/>
      <c r="D761" s="71" t="s">
        <v>1</v>
      </c>
      <c r="E761" s="72">
        <f>E766</f>
        <v>0</v>
      </c>
      <c r="F761" s="72">
        <f>F766+F771+F776+F781</f>
        <v>0</v>
      </c>
      <c r="G761" s="72">
        <f t="shared" ref="G761:M761" si="232">G766</f>
        <v>0</v>
      </c>
      <c r="H761" s="72">
        <f>H766+H771+H776+H781+H786</f>
        <v>0</v>
      </c>
      <c r="I761" s="72">
        <f t="shared" si="232"/>
        <v>0</v>
      </c>
      <c r="J761" s="72">
        <f t="shared" si="232"/>
        <v>0</v>
      </c>
      <c r="K761" s="72">
        <f t="shared" si="232"/>
        <v>0</v>
      </c>
      <c r="L761" s="72">
        <f t="shared" si="232"/>
        <v>0</v>
      </c>
      <c r="M761" s="72">
        <f t="shared" si="232"/>
        <v>0</v>
      </c>
      <c r="N761" s="163"/>
      <c r="O761" s="128"/>
    </row>
    <row r="762" spans="1:16" ht="60" x14ac:dyDescent="0.2">
      <c r="A762" s="171"/>
      <c r="B762" s="174"/>
      <c r="C762" s="176"/>
      <c r="D762" s="71" t="s">
        <v>6</v>
      </c>
      <c r="E762" s="72">
        <f t="shared" ref="E762:M762" si="233">E767</f>
        <v>0</v>
      </c>
      <c r="F762" s="72">
        <f>F767+F772+F777+F782+F787+F792+F797</f>
        <v>249833.94</v>
      </c>
      <c r="G762" s="72">
        <f t="shared" si="233"/>
        <v>0</v>
      </c>
      <c r="H762" s="72">
        <f>H767+H772+H777+H782+H787+H792+H797</f>
        <v>249833.94</v>
      </c>
      <c r="I762" s="72">
        <f t="shared" si="233"/>
        <v>0</v>
      </c>
      <c r="J762" s="72">
        <f t="shared" si="233"/>
        <v>0</v>
      </c>
      <c r="K762" s="72">
        <f t="shared" si="233"/>
        <v>0</v>
      </c>
      <c r="L762" s="72">
        <f t="shared" si="233"/>
        <v>0</v>
      </c>
      <c r="M762" s="72">
        <f t="shared" si="233"/>
        <v>0</v>
      </c>
      <c r="N762" s="163"/>
      <c r="O762" s="128"/>
    </row>
    <row r="763" spans="1:16" ht="60" x14ac:dyDescent="0.2">
      <c r="A763" s="171"/>
      <c r="B763" s="174"/>
      <c r="C763" s="176"/>
      <c r="D763" s="71" t="s">
        <v>14</v>
      </c>
      <c r="E763" s="72">
        <f t="shared" ref="E763:M763" si="234">E768</f>
        <v>0</v>
      </c>
      <c r="F763" s="72">
        <f>F768+F773+F778+F783+F788+F793+F798</f>
        <v>14173.49</v>
      </c>
      <c r="G763" s="72">
        <f t="shared" si="234"/>
        <v>0</v>
      </c>
      <c r="H763" s="72">
        <f>H768+H773+H778+H783+H788+H793+H798</f>
        <v>14173.49</v>
      </c>
      <c r="I763" s="72">
        <f t="shared" si="234"/>
        <v>0</v>
      </c>
      <c r="J763" s="72">
        <f t="shared" si="234"/>
        <v>0</v>
      </c>
      <c r="K763" s="72">
        <f t="shared" si="234"/>
        <v>0</v>
      </c>
      <c r="L763" s="72">
        <f t="shared" si="234"/>
        <v>0</v>
      </c>
      <c r="M763" s="72">
        <f t="shared" si="234"/>
        <v>0</v>
      </c>
      <c r="N763" s="163"/>
      <c r="O763" s="128"/>
    </row>
    <row r="764" spans="1:16" ht="30" x14ac:dyDescent="0.2">
      <c r="A764" s="172"/>
      <c r="B764" s="175"/>
      <c r="C764" s="176"/>
      <c r="D764" s="71" t="s">
        <v>20</v>
      </c>
      <c r="E764" s="72">
        <f t="shared" ref="E764:M764" si="235">E769</f>
        <v>0</v>
      </c>
      <c r="F764" s="72">
        <f t="shared" si="235"/>
        <v>0</v>
      </c>
      <c r="G764" s="72">
        <f t="shared" si="235"/>
        <v>0</v>
      </c>
      <c r="H764" s="72">
        <f t="shared" ref="H764" si="236">H769+H774+H779+H784+H789</f>
        <v>0</v>
      </c>
      <c r="I764" s="72">
        <f t="shared" si="235"/>
        <v>0</v>
      </c>
      <c r="J764" s="72">
        <f t="shared" si="235"/>
        <v>0</v>
      </c>
      <c r="K764" s="72">
        <f t="shared" si="235"/>
        <v>0</v>
      </c>
      <c r="L764" s="72">
        <f t="shared" si="235"/>
        <v>0</v>
      </c>
      <c r="M764" s="72">
        <f t="shared" si="235"/>
        <v>0</v>
      </c>
      <c r="N764" s="163"/>
      <c r="O764" s="129"/>
    </row>
    <row r="765" spans="1:16" ht="15" customHeight="1" x14ac:dyDescent="0.2">
      <c r="A765" s="170" t="s">
        <v>320</v>
      </c>
      <c r="B765" s="134" t="s">
        <v>301</v>
      </c>
      <c r="C765" s="167">
        <v>2019</v>
      </c>
      <c r="D765" s="68" t="s">
        <v>2</v>
      </c>
      <c r="E765" s="11">
        <f>SUM(E766:E769)</f>
        <v>0</v>
      </c>
      <c r="F765" s="11">
        <f t="shared" ref="F765:F803" si="237">SUM(G765:K765)</f>
        <v>97550</v>
      </c>
      <c r="G765" s="11">
        <f t="shared" ref="G765:M765" si="238">SUM(G766:G769)</f>
        <v>0</v>
      </c>
      <c r="H765" s="11">
        <f t="shared" si="238"/>
        <v>97550</v>
      </c>
      <c r="I765" s="11">
        <f t="shared" si="238"/>
        <v>0</v>
      </c>
      <c r="J765" s="11">
        <f t="shared" si="238"/>
        <v>0</v>
      </c>
      <c r="K765" s="11">
        <f t="shared" si="238"/>
        <v>0</v>
      </c>
      <c r="L765" s="11">
        <f t="shared" si="238"/>
        <v>0</v>
      </c>
      <c r="M765" s="11">
        <f t="shared" si="238"/>
        <v>0</v>
      </c>
      <c r="N765" s="163"/>
      <c r="O765" s="167"/>
    </row>
    <row r="766" spans="1:16" ht="45" x14ac:dyDescent="0.2">
      <c r="A766" s="171"/>
      <c r="B766" s="134"/>
      <c r="C766" s="168"/>
      <c r="D766" s="68" t="s">
        <v>1</v>
      </c>
      <c r="E766" s="11">
        <v>0</v>
      </c>
      <c r="F766" s="11">
        <f t="shared" si="237"/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63"/>
      <c r="O766" s="168"/>
    </row>
    <row r="767" spans="1:16" ht="45" x14ac:dyDescent="0.2">
      <c r="A767" s="171"/>
      <c r="B767" s="134"/>
      <c r="C767" s="168"/>
      <c r="D767" s="68" t="s">
        <v>6</v>
      </c>
      <c r="E767" s="11">
        <v>0</v>
      </c>
      <c r="F767" s="11">
        <f t="shared" si="237"/>
        <v>97550</v>
      </c>
      <c r="G767" s="11">
        <v>0</v>
      </c>
      <c r="H767" s="11">
        <v>97550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63"/>
      <c r="O767" s="168"/>
      <c r="P767" s="24"/>
    </row>
    <row r="768" spans="1:16" ht="45" x14ac:dyDescent="0.2">
      <c r="A768" s="171"/>
      <c r="B768" s="134"/>
      <c r="C768" s="168"/>
      <c r="D768" s="68" t="s">
        <v>14</v>
      </c>
      <c r="E768" s="11">
        <v>0</v>
      </c>
      <c r="F768" s="11">
        <f t="shared" si="237"/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63"/>
      <c r="O768" s="168"/>
    </row>
    <row r="769" spans="1:16" ht="59.25" customHeight="1" x14ac:dyDescent="0.2">
      <c r="A769" s="172"/>
      <c r="B769" s="134"/>
      <c r="C769" s="169"/>
      <c r="D769" s="68" t="s">
        <v>20</v>
      </c>
      <c r="E769" s="11">
        <v>0</v>
      </c>
      <c r="F769" s="11">
        <f t="shared" si="237"/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63"/>
      <c r="O769" s="169"/>
    </row>
    <row r="770" spans="1:16" ht="15" customHeight="1" x14ac:dyDescent="0.2">
      <c r="A770" s="170" t="s">
        <v>325</v>
      </c>
      <c r="B770" s="134" t="s">
        <v>302</v>
      </c>
      <c r="C770" s="167">
        <v>2019</v>
      </c>
      <c r="D770" s="68" t="s">
        <v>2</v>
      </c>
      <c r="E770" s="11">
        <f>SUM(E771:E774)</f>
        <v>0</v>
      </c>
      <c r="F770" s="11">
        <f t="shared" si="237"/>
        <v>93747</v>
      </c>
      <c r="G770" s="11">
        <f t="shared" ref="G770:M770" si="239">SUM(G771:G774)</f>
        <v>0</v>
      </c>
      <c r="H770" s="11">
        <f t="shared" si="239"/>
        <v>93747</v>
      </c>
      <c r="I770" s="11">
        <f t="shared" si="239"/>
        <v>0</v>
      </c>
      <c r="J770" s="11">
        <f t="shared" si="239"/>
        <v>0</v>
      </c>
      <c r="K770" s="11">
        <f t="shared" si="239"/>
        <v>0</v>
      </c>
      <c r="L770" s="11">
        <f t="shared" si="239"/>
        <v>0</v>
      </c>
      <c r="M770" s="11">
        <f t="shared" si="239"/>
        <v>0</v>
      </c>
      <c r="N770" s="163"/>
      <c r="O770" s="167"/>
    </row>
    <row r="771" spans="1:16" ht="45" x14ac:dyDescent="0.2">
      <c r="A771" s="171"/>
      <c r="B771" s="134"/>
      <c r="C771" s="168"/>
      <c r="D771" s="68" t="s">
        <v>1</v>
      </c>
      <c r="E771" s="11">
        <v>0</v>
      </c>
      <c r="F771" s="11">
        <f t="shared" si="237"/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63"/>
      <c r="O771" s="168"/>
    </row>
    <row r="772" spans="1:16" ht="45" x14ac:dyDescent="0.2">
      <c r="A772" s="171"/>
      <c r="B772" s="134"/>
      <c r="C772" s="168"/>
      <c r="D772" s="68" t="s">
        <v>6</v>
      </c>
      <c r="E772" s="11">
        <v>0</v>
      </c>
      <c r="F772" s="11">
        <f t="shared" si="237"/>
        <v>93747</v>
      </c>
      <c r="G772" s="11">
        <v>0</v>
      </c>
      <c r="H772" s="11">
        <v>93747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63"/>
      <c r="O772" s="168"/>
      <c r="P772" s="24"/>
    </row>
    <row r="773" spans="1:16" ht="45" x14ac:dyDescent="0.2">
      <c r="A773" s="171"/>
      <c r="B773" s="134"/>
      <c r="C773" s="168"/>
      <c r="D773" s="68" t="s">
        <v>14</v>
      </c>
      <c r="E773" s="11">
        <v>0</v>
      </c>
      <c r="F773" s="11">
        <f t="shared" si="237"/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63"/>
      <c r="O773" s="168"/>
    </row>
    <row r="774" spans="1:16" ht="63.75" customHeight="1" x14ac:dyDescent="0.2">
      <c r="A774" s="172"/>
      <c r="B774" s="134"/>
      <c r="C774" s="169"/>
      <c r="D774" s="68" t="s">
        <v>20</v>
      </c>
      <c r="E774" s="11">
        <v>0</v>
      </c>
      <c r="F774" s="11">
        <f t="shared" si="237"/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63"/>
      <c r="O774" s="169"/>
    </row>
    <row r="775" spans="1:16" ht="15" customHeight="1" x14ac:dyDescent="0.2">
      <c r="A775" s="170" t="s">
        <v>326</v>
      </c>
      <c r="B775" s="127" t="s">
        <v>352</v>
      </c>
      <c r="C775" s="167">
        <v>2019</v>
      </c>
      <c r="D775" s="68" t="s">
        <v>2</v>
      </c>
      <c r="E775" s="11">
        <f>SUM(E776:E779)</f>
        <v>0</v>
      </c>
      <c r="F775" s="11">
        <f t="shared" si="237"/>
        <v>13537.03</v>
      </c>
      <c r="G775" s="11">
        <f t="shared" ref="G775:M775" si="240">SUM(G776:G779)</f>
        <v>0</v>
      </c>
      <c r="H775" s="11">
        <f t="shared" si="240"/>
        <v>13537.03</v>
      </c>
      <c r="I775" s="11">
        <f t="shared" si="240"/>
        <v>0</v>
      </c>
      <c r="J775" s="11">
        <f t="shared" si="240"/>
        <v>0</v>
      </c>
      <c r="K775" s="11">
        <f t="shared" si="240"/>
        <v>0</v>
      </c>
      <c r="L775" s="11">
        <f t="shared" si="240"/>
        <v>0</v>
      </c>
      <c r="M775" s="11">
        <f t="shared" si="240"/>
        <v>0</v>
      </c>
      <c r="N775" s="163"/>
      <c r="O775" s="177"/>
    </row>
    <row r="776" spans="1:16" ht="56.25" customHeight="1" x14ac:dyDescent="0.2">
      <c r="A776" s="171"/>
      <c r="B776" s="128"/>
      <c r="C776" s="168"/>
      <c r="D776" s="68" t="s">
        <v>1</v>
      </c>
      <c r="E776" s="11">
        <v>0</v>
      </c>
      <c r="F776" s="11">
        <f t="shared" si="237"/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63"/>
      <c r="O776" s="177"/>
    </row>
    <row r="777" spans="1:16" ht="51" customHeight="1" x14ac:dyDescent="0.2">
      <c r="A777" s="171"/>
      <c r="B777" s="128"/>
      <c r="C777" s="168"/>
      <c r="D777" s="68" t="s">
        <v>6</v>
      </c>
      <c r="E777" s="11">
        <v>0</v>
      </c>
      <c r="F777" s="11">
        <f t="shared" si="237"/>
        <v>8537.0300000000007</v>
      </c>
      <c r="G777" s="11">
        <v>0</v>
      </c>
      <c r="H777" s="11">
        <v>8537.0300000000007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63"/>
      <c r="O777" s="177"/>
    </row>
    <row r="778" spans="1:16" ht="52.5" customHeight="1" x14ac:dyDescent="0.2">
      <c r="A778" s="171"/>
      <c r="B778" s="128"/>
      <c r="C778" s="168"/>
      <c r="D778" s="68" t="s">
        <v>14</v>
      </c>
      <c r="E778" s="11">
        <v>0</v>
      </c>
      <c r="F778" s="11">
        <f t="shared" si="237"/>
        <v>5000</v>
      </c>
      <c r="G778" s="11">
        <v>0</v>
      </c>
      <c r="H778" s="11">
        <v>5000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63"/>
      <c r="O778" s="177"/>
    </row>
    <row r="779" spans="1:16" ht="50.25" customHeight="1" x14ac:dyDescent="0.2">
      <c r="A779" s="172"/>
      <c r="B779" s="129"/>
      <c r="C779" s="169"/>
      <c r="D779" s="68" t="s">
        <v>20</v>
      </c>
      <c r="E779" s="11">
        <v>0</v>
      </c>
      <c r="F779" s="11">
        <f t="shared" si="237"/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63"/>
      <c r="O779" s="177"/>
    </row>
    <row r="780" spans="1:16" ht="15" customHeight="1" x14ac:dyDescent="0.2">
      <c r="A780" s="170" t="s">
        <v>330</v>
      </c>
      <c r="B780" s="127" t="s">
        <v>331</v>
      </c>
      <c r="C780" s="167">
        <v>2019</v>
      </c>
      <c r="D780" s="68" t="s">
        <v>2</v>
      </c>
      <c r="E780" s="11">
        <f>SUM(E781:E784)</f>
        <v>0</v>
      </c>
      <c r="F780" s="11">
        <f t="shared" ref="F780:F784" si="241">SUM(G780:K780)</f>
        <v>25060</v>
      </c>
      <c r="G780" s="11">
        <f t="shared" ref="G780:M780" si="242">SUM(G781:G784)</f>
        <v>0</v>
      </c>
      <c r="H780" s="11">
        <f t="shared" si="242"/>
        <v>25060</v>
      </c>
      <c r="I780" s="11">
        <f t="shared" si="242"/>
        <v>0</v>
      </c>
      <c r="J780" s="11">
        <f t="shared" si="242"/>
        <v>0</v>
      </c>
      <c r="K780" s="11">
        <f t="shared" si="242"/>
        <v>0</v>
      </c>
      <c r="L780" s="11">
        <f t="shared" si="242"/>
        <v>0</v>
      </c>
      <c r="M780" s="11">
        <f t="shared" si="242"/>
        <v>0</v>
      </c>
      <c r="N780" s="163"/>
      <c r="O780" s="177"/>
    </row>
    <row r="781" spans="1:16" ht="45" x14ac:dyDescent="0.2">
      <c r="A781" s="171"/>
      <c r="B781" s="128"/>
      <c r="C781" s="168"/>
      <c r="D781" s="68" t="s">
        <v>1</v>
      </c>
      <c r="E781" s="11">
        <v>0</v>
      </c>
      <c r="F781" s="11">
        <f t="shared" si="241"/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63"/>
      <c r="O781" s="177"/>
    </row>
    <row r="782" spans="1:16" ht="45" x14ac:dyDescent="0.2">
      <c r="A782" s="171"/>
      <c r="B782" s="128"/>
      <c r="C782" s="168"/>
      <c r="D782" s="68" t="s">
        <v>6</v>
      </c>
      <c r="E782" s="11">
        <v>0</v>
      </c>
      <c r="F782" s="11">
        <f t="shared" si="241"/>
        <v>16439.310000000001</v>
      </c>
      <c r="G782" s="11">
        <v>0</v>
      </c>
      <c r="H782" s="11">
        <v>16439.310000000001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63"/>
      <c r="O782" s="177"/>
    </row>
    <row r="783" spans="1:16" ht="45" x14ac:dyDescent="0.2">
      <c r="A783" s="171"/>
      <c r="B783" s="128"/>
      <c r="C783" s="168"/>
      <c r="D783" s="68" t="s">
        <v>14</v>
      </c>
      <c r="E783" s="11">
        <v>0</v>
      </c>
      <c r="F783" s="11">
        <f t="shared" si="241"/>
        <v>8620.69</v>
      </c>
      <c r="G783" s="11">
        <v>0</v>
      </c>
      <c r="H783" s="11">
        <v>8620.69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63"/>
      <c r="O783" s="177"/>
    </row>
    <row r="784" spans="1:16" ht="30" x14ac:dyDescent="0.2">
      <c r="A784" s="172"/>
      <c r="B784" s="129"/>
      <c r="C784" s="169"/>
      <c r="D784" s="68" t="s">
        <v>20</v>
      </c>
      <c r="E784" s="11">
        <v>0</v>
      </c>
      <c r="F784" s="11">
        <f t="shared" si="241"/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63"/>
      <c r="O784" s="177"/>
    </row>
    <row r="785" spans="1:16" ht="15" customHeight="1" x14ac:dyDescent="0.2">
      <c r="A785" s="170" t="s">
        <v>351</v>
      </c>
      <c r="B785" s="127" t="s">
        <v>353</v>
      </c>
      <c r="C785" s="167">
        <v>2019</v>
      </c>
      <c r="D785" s="68" t="s">
        <v>2</v>
      </c>
      <c r="E785" s="11">
        <f>SUM(E786:E789)</f>
        <v>0</v>
      </c>
      <c r="F785" s="11">
        <f t="shared" ref="F785:F789" si="243">SUM(G785:K785)</f>
        <v>32500</v>
      </c>
      <c r="G785" s="11">
        <f t="shared" ref="G785:M785" si="244">SUM(G786:G789)</f>
        <v>0</v>
      </c>
      <c r="H785" s="11">
        <f t="shared" si="244"/>
        <v>32500</v>
      </c>
      <c r="I785" s="11">
        <f t="shared" si="244"/>
        <v>0</v>
      </c>
      <c r="J785" s="11">
        <f t="shared" si="244"/>
        <v>0</v>
      </c>
      <c r="K785" s="11">
        <f t="shared" si="244"/>
        <v>0</v>
      </c>
      <c r="L785" s="11">
        <f t="shared" si="244"/>
        <v>0</v>
      </c>
      <c r="M785" s="11">
        <f t="shared" si="244"/>
        <v>0</v>
      </c>
      <c r="N785" s="163"/>
      <c r="O785" s="177"/>
    </row>
    <row r="786" spans="1:16" ht="54" customHeight="1" x14ac:dyDescent="0.2">
      <c r="A786" s="171"/>
      <c r="B786" s="128"/>
      <c r="C786" s="168"/>
      <c r="D786" s="68" t="s">
        <v>1</v>
      </c>
      <c r="E786" s="11">
        <v>0</v>
      </c>
      <c r="F786" s="11">
        <f t="shared" si="243"/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63"/>
      <c r="O786" s="177"/>
    </row>
    <row r="787" spans="1:16" ht="77.25" customHeight="1" x14ac:dyDescent="0.2">
      <c r="A787" s="171"/>
      <c r="B787" s="128"/>
      <c r="C787" s="168"/>
      <c r="D787" s="68" t="s">
        <v>6</v>
      </c>
      <c r="E787" s="11">
        <v>0</v>
      </c>
      <c r="F787" s="11">
        <f t="shared" si="243"/>
        <v>32175</v>
      </c>
      <c r="G787" s="11">
        <v>0</v>
      </c>
      <c r="H787" s="11">
        <v>32175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63"/>
      <c r="O787" s="177"/>
    </row>
    <row r="788" spans="1:16" ht="69.75" customHeight="1" x14ac:dyDescent="0.2">
      <c r="A788" s="171"/>
      <c r="B788" s="128"/>
      <c r="C788" s="168"/>
      <c r="D788" s="68" t="s">
        <v>14</v>
      </c>
      <c r="E788" s="11">
        <v>0</v>
      </c>
      <c r="F788" s="11">
        <f t="shared" si="243"/>
        <v>325</v>
      </c>
      <c r="G788" s="11">
        <v>0</v>
      </c>
      <c r="H788" s="11">
        <v>325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63"/>
      <c r="O788" s="177"/>
    </row>
    <row r="789" spans="1:16" ht="63.75" customHeight="1" x14ac:dyDescent="0.2">
      <c r="A789" s="172"/>
      <c r="B789" s="129"/>
      <c r="C789" s="169"/>
      <c r="D789" s="68" t="s">
        <v>20</v>
      </c>
      <c r="E789" s="11">
        <v>0</v>
      </c>
      <c r="F789" s="11">
        <f t="shared" si="243"/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63"/>
      <c r="O789" s="177"/>
    </row>
    <row r="790" spans="1:16" ht="15" customHeight="1" x14ac:dyDescent="0.2">
      <c r="A790" s="170" t="s">
        <v>356</v>
      </c>
      <c r="B790" s="127" t="s">
        <v>357</v>
      </c>
      <c r="C790" s="167">
        <v>2019</v>
      </c>
      <c r="D790" s="68" t="s">
        <v>2</v>
      </c>
      <c r="E790" s="11">
        <f>SUM(E791:E794)</f>
        <v>0</v>
      </c>
      <c r="F790" s="11">
        <f t="shared" ref="F790:F794" si="245">SUM(G790:K790)</f>
        <v>1000</v>
      </c>
      <c r="G790" s="11">
        <f t="shared" ref="G790:M790" si="246">SUM(G791:G794)</f>
        <v>0</v>
      </c>
      <c r="H790" s="11">
        <f t="shared" si="246"/>
        <v>1000</v>
      </c>
      <c r="I790" s="11">
        <f t="shared" si="246"/>
        <v>0</v>
      </c>
      <c r="J790" s="11">
        <f t="shared" si="246"/>
        <v>0</v>
      </c>
      <c r="K790" s="11">
        <f t="shared" si="246"/>
        <v>0</v>
      </c>
      <c r="L790" s="11">
        <f t="shared" si="246"/>
        <v>0</v>
      </c>
      <c r="M790" s="11">
        <f t="shared" si="246"/>
        <v>0</v>
      </c>
      <c r="N790" s="163"/>
      <c r="O790" s="177"/>
    </row>
    <row r="791" spans="1:16" ht="49.5" customHeight="1" x14ac:dyDescent="0.2">
      <c r="A791" s="171"/>
      <c r="B791" s="128"/>
      <c r="C791" s="168"/>
      <c r="D791" s="68" t="s">
        <v>1</v>
      </c>
      <c r="E791" s="11">
        <v>0</v>
      </c>
      <c r="F791" s="11">
        <f t="shared" si="245"/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63"/>
      <c r="O791" s="177"/>
    </row>
    <row r="792" spans="1:16" ht="33.75" customHeight="1" x14ac:dyDescent="0.2">
      <c r="A792" s="171"/>
      <c r="B792" s="128"/>
      <c r="C792" s="168"/>
      <c r="D792" s="68" t="s">
        <v>6</v>
      </c>
      <c r="E792" s="11">
        <v>0</v>
      </c>
      <c r="F792" s="11">
        <f t="shared" si="245"/>
        <v>950</v>
      </c>
      <c r="G792" s="11">
        <v>0</v>
      </c>
      <c r="H792" s="11">
        <v>950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63"/>
      <c r="O792" s="177"/>
    </row>
    <row r="793" spans="1:16" ht="45.75" customHeight="1" x14ac:dyDescent="0.2">
      <c r="A793" s="171"/>
      <c r="B793" s="128"/>
      <c r="C793" s="168"/>
      <c r="D793" s="68" t="s">
        <v>14</v>
      </c>
      <c r="E793" s="11">
        <v>0</v>
      </c>
      <c r="F793" s="11">
        <f t="shared" si="245"/>
        <v>50</v>
      </c>
      <c r="G793" s="11">
        <v>0</v>
      </c>
      <c r="H793" s="11">
        <v>50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63"/>
      <c r="O793" s="177"/>
    </row>
    <row r="794" spans="1:16" ht="39.75" customHeight="1" x14ac:dyDescent="0.2">
      <c r="A794" s="172"/>
      <c r="B794" s="129"/>
      <c r="C794" s="169"/>
      <c r="D794" s="68" t="s">
        <v>20</v>
      </c>
      <c r="E794" s="11">
        <v>0</v>
      </c>
      <c r="F794" s="11">
        <f t="shared" si="245"/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63"/>
      <c r="O794" s="177"/>
    </row>
    <row r="795" spans="1:16" ht="15" customHeight="1" x14ac:dyDescent="0.2">
      <c r="A795" s="170" t="s">
        <v>358</v>
      </c>
      <c r="B795" s="127" t="s">
        <v>359</v>
      </c>
      <c r="C795" s="167">
        <v>2019</v>
      </c>
      <c r="D795" s="68" t="s">
        <v>2</v>
      </c>
      <c r="E795" s="11">
        <f>SUM(E796:E799)</f>
        <v>0</v>
      </c>
      <c r="F795" s="11">
        <f t="shared" ref="F795:F799" si="247">SUM(G795:K795)</f>
        <v>613.40000000000009</v>
      </c>
      <c r="G795" s="11">
        <f t="shared" ref="G795:M795" si="248">SUM(G796:G799)</f>
        <v>0</v>
      </c>
      <c r="H795" s="11">
        <f t="shared" si="248"/>
        <v>613.40000000000009</v>
      </c>
      <c r="I795" s="11">
        <f t="shared" si="248"/>
        <v>0</v>
      </c>
      <c r="J795" s="11">
        <f t="shared" si="248"/>
        <v>0</v>
      </c>
      <c r="K795" s="11">
        <f t="shared" si="248"/>
        <v>0</v>
      </c>
      <c r="L795" s="11">
        <f t="shared" si="248"/>
        <v>0</v>
      </c>
      <c r="M795" s="11">
        <f t="shared" si="248"/>
        <v>0</v>
      </c>
      <c r="N795" s="163"/>
      <c r="O795" s="177"/>
    </row>
    <row r="796" spans="1:16" ht="54" customHeight="1" x14ac:dyDescent="0.2">
      <c r="A796" s="171"/>
      <c r="B796" s="128"/>
      <c r="C796" s="168"/>
      <c r="D796" s="68" t="s">
        <v>1</v>
      </c>
      <c r="E796" s="11">
        <v>0</v>
      </c>
      <c r="F796" s="11">
        <f t="shared" si="247"/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63"/>
      <c r="O796" s="177"/>
    </row>
    <row r="797" spans="1:16" ht="33.75" customHeight="1" x14ac:dyDescent="0.2">
      <c r="A797" s="171"/>
      <c r="B797" s="128"/>
      <c r="C797" s="168"/>
      <c r="D797" s="68" t="s">
        <v>6</v>
      </c>
      <c r="E797" s="11">
        <v>0</v>
      </c>
      <c r="F797" s="11">
        <f t="shared" si="247"/>
        <v>435.6</v>
      </c>
      <c r="G797" s="11">
        <v>0</v>
      </c>
      <c r="H797" s="11">
        <v>435.6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63"/>
      <c r="O797" s="177"/>
      <c r="P797" s="24"/>
    </row>
    <row r="798" spans="1:16" ht="45.75" customHeight="1" x14ac:dyDescent="0.2">
      <c r="A798" s="171"/>
      <c r="B798" s="128"/>
      <c r="C798" s="168"/>
      <c r="D798" s="68" t="s">
        <v>14</v>
      </c>
      <c r="E798" s="11">
        <v>0</v>
      </c>
      <c r="F798" s="11">
        <f t="shared" si="247"/>
        <v>177.8</v>
      </c>
      <c r="G798" s="11">
        <v>0</v>
      </c>
      <c r="H798" s="11">
        <v>177.8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63"/>
      <c r="O798" s="177"/>
      <c r="P798" s="25"/>
    </row>
    <row r="799" spans="1:16" ht="33" customHeight="1" x14ac:dyDescent="0.2">
      <c r="A799" s="172"/>
      <c r="B799" s="129"/>
      <c r="C799" s="169"/>
      <c r="D799" s="68" t="s">
        <v>20</v>
      </c>
      <c r="E799" s="11">
        <v>0</v>
      </c>
      <c r="F799" s="11">
        <f t="shared" si="247"/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63"/>
      <c r="O799" s="177"/>
    </row>
    <row r="800" spans="1:16" ht="15" customHeight="1" x14ac:dyDescent="0.2">
      <c r="A800" s="178"/>
      <c r="B800" s="196" t="s">
        <v>41</v>
      </c>
      <c r="C800" s="196"/>
      <c r="D800" s="71" t="s">
        <v>2</v>
      </c>
      <c r="E800" s="28">
        <f>E15+E205+E750</f>
        <v>192698.6</v>
      </c>
      <c r="F800" s="72">
        <f t="shared" si="237"/>
        <v>2155574.83</v>
      </c>
      <c r="G800" s="28">
        <v>501331.81</v>
      </c>
      <c r="H800" s="28">
        <f>H15+H205+H750+H760</f>
        <v>727594.91999999993</v>
      </c>
      <c r="I800" s="28">
        <f t="shared" ref="I800:M804" si="249">I15+I205+I750</f>
        <v>402014.1</v>
      </c>
      <c r="J800" s="28">
        <f t="shared" si="249"/>
        <v>524634</v>
      </c>
      <c r="K800" s="28">
        <f t="shared" si="249"/>
        <v>0</v>
      </c>
      <c r="L800" s="28">
        <f t="shared" si="249"/>
        <v>0</v>
      </c>
      <c r="M800" s="28">
        <f t="shared" si="249"/>
        <v>0</v>
      </c>
      <c r="N800" s="183"/>
      <c r="O800" s="134"/>
    </row>
    <row r="801" spans="1:16" ht="45" x14ac:dyDescent="0.2">
      <c r="A801" s="178"/>
      <c r="B801" s="196"/>
      <c r="C801" s="196"/>
      <c r="D801" s="71" t="s">
        <v>1</v>
      </c>
      <c r="E801" s="28">
        <f>E16+E206+E751</f>
        <v>0</v>
      </c>
      <c r="F801" s="72">
        <f t="shared" si="237"/>
        <v>4535.7299999999996</v>
      </c>
      <c r="G801" s="28">
        <f>G16+G206+G751</f>
        <v>4535.7299999999996</v>
      </c>
      <c r="H801" s="28">
        <f>H16+H206+H751+H761</f>
        <v>0</v>
      </c>
      <c r="I801" s="28">
        <f t="shared" si="249"/>
        <v>0</v>
      </c>
      <c r="J801" s="28">
        <f t="shared" si="249"/>
        <v>0</v>
      </c>
      <c r="K801" s="28">
        <f t="shared" si="249"/>
        <v>0</v>
      </c>
      <c r="L801" s="28">
        <f t="shared" si="249"/>
        <v>0</v>
      </c>
      <c r="M801" s="28">
        <f t="shared" si="249"/>
        <v>0</v>
      </c>
      <c r="N801" s="183"/>
      <c r="O801" s="134"/>
    </row>
    <row r="802" spans="1:16" ht="60" x14ac:dyDescent="0.2">
      <c r="A802" s="178"/>
      <c r="B802" s="196"/>
      <c r="C802" s="196"/>
      <c r="D802" s="71" t="s">
        <v>6</v>
      </c>
      <c r="E802" s="28">
        <f>E17+E207+E752</f>
        <v>0</v>
      </c>
      <c r="F802" s="72">
        <f t="shared" si="237"/>
        <v>326174.71999999997</v>
      </c>
      <c r="G802" s="28">
        <f>G17+G207+G752</f>
        <v>76340.78</v>
      </c>
      <c r="H802" s="28">
        <f>H17+H207+H752+H762</f>
        <v>249833.94</v>
      </c>
      <c r="I802" s="28">
        <f t="shared" si="249"/>
        <v>0</v>
      </c>
      <c r="J802" s="28">
        <f t="shared" si="249"/>
        <v>0</v>
      </c>
      <c r="K802" s="28">
        <f t="shared" si="249"/>
        <v>0</v>
      </c>
      <c r="L802" s="28">
        <f t="shared" si="249"/>
        <v>0</v>
      </c>
      <c r="M802" s="28">
        <f t="shared" si="249"/>
        <v>0</v>
      </c>
      <c r="N802" s="183"/>
      <c r="O802" s="134"/>
    </row>
    <row r="803" spans="1:16" ht="60" x14ac:dyDescent="0.2">
      <c r="A803" s="178"/>
      <c r="B803" s="196"/>
      <c r="C803" s="196"/>
      <c r="D803" s="71" t="s">
        <v>14</v>
      </c>
      <c r="E803" s="28">
        <f>E18+E208+E753</f>
        <v>192698.6</v>
      </c>
      <c r="F803" s="72">
        <f t="shared" si="237"/>
        <v>1824864.38</v>
      </c>
      <c r="G803" s="28">
        <v>420455.3</v>
      </c>
      <c r="H803" s="28">
        <f>H18+H208+H753+H763</f>
        <v>477760.97999999992</v>
      </c>
      <c r="I803" s="28">
        <f t="shared" si="249"/>
        <v>402014.1</v>
      </c>
      <c r="J803" s="28">
        <f t="shared" si="249"/>
        <v>524634</v>
      </c>
      <c r="K803" s="28">
        <f t="shared" si="249"/>
        <v>0</v>
      </c>
      <c r="L803" s="28">
        <f t="shared" si="249"/>
        <v>0</v>
      </c>
      <c r="M803" s="28">
        <f t="shared" si="249"/>
        <v>0</v>
      </c>
      <c r="N803" s="183"/>
      <c r="O803" s="134"/>
    </row>
    <row r="804" spans="1:16" ht="15" x14ac:dyDescent="0.2">
      <c r="A804" s="178"/>
      <c r="B804" s="196"/>
      <c r="C804" s="196"/>
      <c r="D804" s="71" t="s">
        <v>30</v>
      </c>
      <c r="E804" s="28">
        <f>E19+E209+E754</f>
        <v>0</v>
      </c>
      <c r="F804" s="28">
        <f>F19+F209+F754</f>
        <v>0</v>
      </c>
      <c r="G804" s="28">
        <f>G19+G209+G754</f>
        <v>0</v>
      </c>
      <c r="H804" s="28">
        <f>H19+H209+H754</f>
        <v>0</v>
      </c>
      <c r="I804" s="28">
        <f t="shared" si="249"/>
        <v>0</v>
      </c>
      <c r="J804" s="28">
        <f t="shared" si="249"/>
        <v>0</v>
      </c>
      <c r="K804" s="28">
        <f t="shared" si="249"/>
        <v>0</v>
      </c>
      <c r="L804" s="28">
        <f t="shared" si="249"/>
        <v>0</v>
      </c>
      <c r="M804" s="28">
        <f t="shared" si="249"/>
        <v>0</v>
      </c>
      <c r="N804" s="183"/>
      <c r="O804" s="134"/>
    </row>
    <row r="805" spans="1:16" ht="15" x14ac:dyDescent="0.2">
      <c r="A805" s="179" t="s">
        <v>42</v>
      </c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1"/>
    </row>
    <row r="806" spans="1:16" ht="15" customHeight="1" x14ac:dyDescent="0.2">
      <c r="A806" s="178" t="s">
        <v>5</v>
      </c>
      <c r="B806" s="182" t="s">
        <v>46</v>
      </c>
      <c r="C806" s="176" t="s">
        <v>29</v>
      </c>
      <c r="D806" s="71" t="s">
        <v>2</v>
      </c>
      <c r="E806" s="28">
        <f>SUM(E807:E810)</f>
        <v>0</v>
      </c>
      <c r="F806" s="72">
        <f>SUM(G806:K806)</f>
        <v>44573.61</v>
      </c>
      <c r="G806" s="28">
        <f t="shared" ref="G806:M806" si="250">SUM(G807:G810)</f>
        <v>42465.91</v>
      </c>
      <c r="H806" s="28">
        <f t="shared" si="250"/>
        <v>2107.6999999999998</v>
      </c>
      <c r="I806" s="28">
        <f t="shared" si="250"/>
        <v>0</v>
      </c>
      <c r="J806" s="28">
        <f t="shared" si="250"/>
        <v>0</v>
      </c>
      <c r="K806" s="28">
        <f t="shared" si="250"/>
        <v>0</v>
      </c>
      <c r="L806" s="28">
        <f t="shared" si="250"/>
        <v>0</v>
      </c>
      <c r="M806" s="28">
        <f t="shared" si="250"/>
        <v>0</v>
      </c>
      <c r="N806" s="163" t="s">
        <v>63</v>
      </c>
      <c r="O806" s="212" t="s">
        <v>313</v>
      </c>
    </row>
    <row r="807" spans="1:16" ht="45" x14ac:dyDescent="0.2">
      <c r="A807" s="178"/>
      <c r="B807" s="182"/>
      <c r="C807" s="176"/>
      <c r="D807" s="71" t="s">
        <v>1</v>
      </c>
      <c r="E807" s="28">
        <f t="shared" ref="E807:K810" si="251">E812+E817+E822</f>
        <v>0</v>
      </c>
      <c r="F807" s="72">
        <f>SUM(G807:K807)</f>
        <v>0</v>
      </c>
      <c r="G807" s="28">
        <f t="shared" si="251"/>
        <v>0</v>
      </c>
      <c r="H807" s="28">
        <f>H812+H817+H822+H827+H832+H837+H842</f>
        <v>0</v>
      </c>
      <c r="I807" s="28">
        <f t="shared" si="251"/>
        <v>0</v>
      </c>
      <c r="J807" s="28">
        <f t="shared" si="251"/>
        <v>0</v>
      </c>
      <c r="K807" s="28">
        <f t="shared" si="251"/>
        <v>0</v>
      </c>
      <c r="L807" s="28">
        <f t="shared" ref="L807:M810" si="252">L812+L817+L822</f>
        <v>0</v>
      </c>
      <c r="M807" s="28">
        <f t="shared" si="252"/>
        <v>0</v>
      </c>
      <c r="N807" s="163"/>
      <c r="O807" s="213"/>
    </row>
    <row r="808" spans="1:16" ht="60" x14ac:dyDescent="0.2">
      <c r="A808" s="178"/>
      <c r="B808" s="182"/>
      <c r="C808" s="176"/>
      <c r="D808" s="71" t="s">
        <v>6</v>
      </c>
      <c r="E808" s="28">
        <f t="shared" si="251"/>
        <v>0</v>
      </c>
      <c r="F808" s="72">
        <f>SUM(G808:K808)</f>
        <v>27085.91</v>
      </c>
      <c r="G808" s="28">
        <f t="shared" si="251"/>
        <v>27085.91</v>
      </c>
      <c r="H808" s="28">
        <f t="shared" ref="H808" si="253">H813+H818+H823+H828+H833+H838+H843</f>
        <v>0</v>
      </c>
      <c r="I808" s="28">
        <f t="shared" si="251"/>
        <v>0</v>
      </c>
      <c r="J808" s="28">
        <f t="shared" si="251"/>
        <v>0</v>
      </c>
      <c r="K808" s="28">
        <f t="shared" si="251"/>
        <v>0</v>
      </c>
      <c r="L808" s="28">
        <f t="shared" si="252"/>
        <v>0</v>
      </c>
      <c r="M808" s="28">
        <f t="shared" si="252"/>
        <v>0</v>
      </c>
      <c r="N808" s="163"/>
      <c r="O808" s="213"/>
    </row>
    <row r="809" spans="1:16" ht="60" x14ac:dyDescent="0.2">
      <c r="A809" s="178"/>
      <c r="B809" s="182"/>
      <c r="C809" s="176"/>
      <c r="D809" s="71" t="s">
        <v>14</v>
      </c>
      <c r="E809" s="28">
        <f t="shared" si="251"/>
        <v>0</v>
      </c>
      <c r="F809" s="72">
        <f>SUM(G809:K809)</f>
        <v>17487.7</v>
      </c>
      <c r="G809" s="28">
        <f t="shared" si="251"/>
        <v>15380</v>
      </c>
      <c r="H809" s="28">
        <f>H814+H819+H824+H829+H834+H839+H844+H849</f>
        <v>2107.6999999999998</v>
      </c>
      <c r="I809" s="28">
        <f t="shared" si="251"/>
        <v>0</v>
      </c>
      <c r="J809" s="28">
        <f t="shared" si="251"/>
        <v>0</v>
      </c>
      <c r="K809" s="28">
        <f t="shared" si="251"/>
        <v>0</v>
      </c>
      <c r="L809" s="28">
        <f t="shared" si="252"/>
        <v>0</v>
      </c>
      <c r="M809" s="28">
        <f t="shared" si="252"/>
        <v>0</v>
      </c>
      <c r="N809" s="163"/>
      <c r="O809" s="213"/>
    </row>
    <row r="810" spans="1:16" ht="15" x14ac:dyDescent="0.2">
      <c r="A810" s="178"/>
      <c r="B810" s="182"/>
      <c r="C810" s="176"/>
      <c r="D810" s="71" t="s">
        <v>30</v>
      </c>
      <c r="E810" s="28">
        <f t="shared" si="251"/>
        <v>0</v>
      </c>
      <c r="F810" s="28">
        <f t="shared" si="251"/>
        <v>0</v>
      </c>
      <c r="G810" s="28">
        <f t="shared" si="251"/>
        <v>0</v>
      </c>
      <c r="H810" s="28">
        <f t="shared" si="251"/>
        <v>0</v>
      </c>
      <c r="I810" s="28">
        <f t="shared" si="251"/>
        <v>0</v>
      </c>
      <c r="J810" s="28">
        <f t="shared" si="251"/>
        <v>0</v>
      </c>
      <c r="K810" s="28">
        <f t="shared" si="251"/>
        <v>0</v>
      </c>
      <c r="L810" s="28">
        <f t="shared" si="252"/>
        <v>0</v>
      </c>
      <c r="M810" s="28">
        <f t="shared" si="252"/>
        <v>0</v>
      </c>
      <c r="N810" s="163"/>
      <c r="O810" s="214"/>
    </row>
    <row r="811" spans="1:16" ht="15" customHeight="1" x14ac:dyDescent="0.2">
      <c r="A811" s="160" t="s">
        <v>11</v>
      </c>
      <c r="B811" s="127" t="s">
        <v>43</v>
      </c>
      <c r="C811" s="167"/>
      <c r="D811" s="68" t="s">
        <v>2</v>
      </c>
      <c r="E811" s="11">
        <f>SUM(E812:E815)</f>
        <v>0</v>
      </c>
      <c r="F811" s="11">
        <f t="shared" ref="F811:F829" si="254">SUM(G811:K811)</f>
        <v>0</v>
      </c>
      <c r="G811" s="11">
        <f t="shared" ref="G811:M811" si="255">SUM(G812:G815)</f>
        <v>0</v>
      </c>
      <c r="H811" s="11">
        <f t="shared" si="255"/>
        <v>0</v>
      </c>
      <c r="I811" s="11">
        <f t="shared" si="255"/>
        <v>0</v>
      </c>
      <c r="J811" s="11">
        <f t="shared" si="255"/>
        <v>0</v>
      </c>
      <c r="K811" s="11">
        <f t="shared" si="255"/>
        <v>0</v>
      </c>
      <c r="L811" s="11">
        <f t="shared" si="255"/>
        <v>0</v>
      </c>
      <c r="M811" s="11">
        <f t="shared" si="255"/>
        <v>0</v>
      </c>
      <c r="N811" s="163"/>
      <c r="O811" s="177"/>
    </row>
    <row r="812" spans="1:16" ht="45" x14ac:dyDescent="0.2">
      <c r="A812" s="161"/>
      <c r="B812" s="128"/>
      <c r="C812" s="168"/>
      <c r="D812" s="68" t="s">
        <v>1</v>
      </c>
      <c r="E812" s="11">
        <v>0</v>
      </c>
      <c r="F812" s="11">
        <f t="shared" si="254"/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63"/>
      <c r="O812" s="177"/>
      <c r="P812" s="25"/>
    </row>
    <row r="813" spans="1:16" ht="45" x14ac:dyDescent="0.2">
      <c r="A813" s="161"/>
      <c r="B813" s="128"/>
      <c r="C813" s="168"/>
      <c r="D813" s="68" t="s">
        <v>6</v>
      </c>
      <c r="E813" s="11">
        <v>0</v>
      </c>
      <c r="F813" s="11">
        <f t="shared" si="254"/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63"/>
      <c r="O813" s="177"/>
    </row>
    <row r="814" spans="1:16" ht="45" x14ac:dyDescent="0.2">
      <c r="A814" s="161"/>
      <c r="B814" s="128"/>
      <c r="C814" s="168"/>
      <c r="D814" s="68" t="s">
        <v>14</v>
      </c>
      <c r="E814" s="11">
        <v>0</v>
      </c>
      <c r="F814" s="11">
        <f t="shared" si="254"/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63"/>
      <c r="O814" s="177"/>
    </row>
    <row r="815" spans="1:16" ht="30" x14ac:dyDescent="0.2">
      <c r="A815" s="162"/>
      <c r="B815" s="129"/>
      <c r="C815" s="169"/>
      <c r="D815" s="68" t="s">
        <v>20</v>
      </c>
      <c r="E815" s="11">
        <v>0</v>
      </c>
      <c r="F815" s="11">
        <f t="shared" si="254"/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63"/>
      <c r="O815" s="177"/>
    </row>
    <row r="816" spans="1:16" ht="15" x14ac:dyDescent="0.2">
      <c r="A816" s="160" t="s">
        <v>18</v>
      </c>
      <c r="B816" s="127" t="s">
        <v>44</v>
      </c>
      <c r="C816" s="167"/>
      <c r="D816" s="68" t="s">
        <v>2</v>
      </c>
      <c r="E816" s="11">
        <f>SUM(E817:E820)</f>
        <v>0</v>
      </c>
      <c r="F816" s="11">
        <f t="shared" si="254"/>
        <v>149.5</v>
      </c>
      <c r="G816" s="11">
        <f t="shared" ref="G816:M816" si="256">SUM(G817:G820)</f>
        <v>149.5</v>
      </c>
      <c r="H816" s="11">
        <f t="shared" si="256"/>
        <v>0</v>
      </c>
      <c r="I816" s="11">
        <f t="shared" si="256"/>
        <v>0</v>
      </c>
      <c r="J816" s="11">
        <f t="shared" si="256"/>
        <v>0</v>
      </c>
      <c r="K816" s="11">
        <f t="shared" si="256"/>
        <v>0</v>
      </c>
      <c r="L816" s="11">
        <f t="shared" si="256"/>
        <v>0</v>
      </c>
      <c r="M816" s="11">
        <f t="shared" si="256"/>
        <v>0</v>
      </c>
      <c r="N816" s="164"/>
      <c r="O816" s="167"/>
    </row>
    <row r="817" spans="1:16" ht="45" x14ac:dyDescent="0.2">
      <c r="A817" s="161"/>
      <c r="B817" s="128"/>
      <c r="C817" s="168"/>
      <c r="D817" s="68" t="s">
        <v>1</v>
      </c>
      <c r="E817" s="11">
        <v>0</v>
      </c>
      <c r="F817" s="11">
        <f t="shared" si="254"/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65"/>
      <c r="O817" s="168"/>
    </row>
    <row r="818" spans="1:16" ht="45" x14ac:dyDescent="0.2">
      <c r="A818" s="161"/>
      <c r="B818" s="128"/>
      <c r="C818" s="168"/>
      <c r="D818" s="68" t="s">
        <v>6</v>
      </c>
      <c r="E818" s="11">
        <v>0</v>
      </c>
      <c r="F818" s="11">
        <f t="shared" si="254"/>
        <v>97</v>
      </c>
      <c r="G818" s="10">
        <v>97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65"/>
      <c r="O818" s="168"/>
    </row>
    <row r="819" spans="1:16" ht="45" x14ac:dyDescent="0.2">
      <c r="A819" s="161"/>
      <c r="B819" s="128"/>
      <c r="C819" s="168"/>
      <c r="D819" s="68" t="s">
        <v>14</v>
      </c>
      <c r="E819" s="11">
        <v>0</v>
      </c>
      <c r="F819" s="11">
        <f t="shared" si="254"/>
        <v>52.5</v>
      </c>
      <c r="G819" s="10">
        <v>52.5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65"/>
      <c r="O819" s="168"/>
    </row>
    <row r="820" spans="1:16" ht="30" x14ac:dyDescent="0.2">
      <c r="A820" s="162"/>
      <c r="B820" s="129"/>
      <c r="C820" s="169"/>
      <c r="D820" s="68" t="s">
        <v>20</v>
      </c>
      <c r="E820" s="11">
        <v>0</v>
      </c>
      <c r="F820" s="11">
        <f t="shared" si="254"/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66"/>
      <c r="O820" s="169"/>
    </row>
    <row r="821" spans="1:16" ht="15" customHeight="1" x14ac:dyDescent="0.2">
      <c r="A821" s="160" t="s">
        <v>21</v>
      </c>
      <c r="B821" s="127" t="s">
        <v>47</v>
      </c>
      <c r="C821" s="167"/>
      <c r="D821" s="68" t="s">
        <v>2</v>
      </c>
      <c r="E821" s="11">
        <f>SUM(E822:E825)</f>
        <v>0</v>
      </c>
      <c r="F821" s="11">
        <f t="shared" si="254"/>
        <v>42316.41</v>
      </c>
      <c r="G821" s="11">
        <f t="shared" ref="G821:M821" si="257">SUM(G822:G825)</f>
        <v>42316.41</v>
      </c>
      <c r="H821" s="11">
        <f t="shared" si="257"/>
        <v>0</v>
      </c>
      <c r="I821" s="11">
        <f t="shared" si="257"/>
        <v>0</v>
      </c>
      <c r="J821" s="11">
        <f t="shared" si="257"/>
        <v>0</v>
      </c>
      <c r="K821" s="11">
        <f t="shared" si="257"/>
        <v>0</v>
      </c>
      <c r="L821" s="11">
        <f t="shared" si="257"/>
        <v>0</v>
      </c>
      <c r="M821" s="11">
        <f t="shared" si="257"/>
        <v>0</v>
      </c>
      <c r="N821" s="164"/>
      <c r="O821" s="167"/>
    </row>
    <row r="822" spans="1:16" ht="45" x14ac:dyDescent="0.2">
      <c r="A822" s="161"/>
      <c r="B822" s="128"/>
      <c r="C822" s="168"/>
      <c r="D822" s="68" t="s">
        <v>1</v>
      </c>
      <c r="E822" s="11">
        <v>0</v>
      </c>
      <c r="F822" s="11">
        <f t="shared" si="254"/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65"/>
      <c r="O822" s="168"/>
    </row>
    <row r="823" spans="1:16" ht="40.5" customHeight="1" x14ac:dyDescent="0.2">
      <c r="A823" s="161"/>
      <c r="B823" s="128"/>
      <c r="C823" s="168"/>
      <c r="D823" s="5" t="s">
        <v>6</v>
      </c>
      <c r="E823" s="11">
        <v>0</v>
      </c>
      <c r="F823" s="11">
        <f t="shared" si="254"/>
        <v>26988.91</v>
      </c>
      <c r="G823" s="10">
        <v>26988.91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65"/>
      <c r="O823" s="168"/>
    </row>
    <row r="824" spans="1:16" ht="45" x14ac:dyDescent="0.2">
      <c r="A824" s="161"/>
      <c r="B824" s="128"/>
      <c r="C824" s="168"/>
      <c r="D824" s="68" t="s">
        <v>14</v>
      </c>
      <c r="E824" s="11">
        <v>0</v>
      </c>
      <c r="F824" s="11">
        <f t="shared" si="254"/>
        <v>15327.5</v>
      </c>
      <c r="G824" s="10">
        <v>15327.5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65"/>
      <c r="O824" s="168"/>
    </row>
    <row r="825" spans="1:16" ht="27" x14ac:dyDescent="0.2">
      <c r="A825" s="162"/>
      <c r="B825" s="129"/>
      <c r="C825" s="169"/>
      <c r="D825" s="5" t="s">
        <v>20</v>
      </c>
      <c r="E825" s="11">
        <v>0</v>
      </c>
      <c r="F825" s="11">
        <f t="shared" si="254"/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66"/>
      <c r="O825" s="169"/>
    </row>
    <row r="826" spans="1:16" ht="15" customHeight="1" x14ac:dyDescent="0.2">
      <c r="A826" s="160" t="s">
        <v>150</v>
      </c>
      <c r="B826" s="127" t="s">
        <v>306</v>
      </c>
      <c r="C826" s="167"/>
      <c r="D826" s="68" t="s">
        <v>2</v>
      </c>
      <c r="E826" s="11">
        <f>SUM(E827:E830)</f>
        <v>0</v>
      </c>
      <c r="F826" s="11">
        <f t="shared" si="254"/>
        <v>0</v>
      </c>
      <c r="G826" s="11">
        <f t="shared" ref="G826:M826" si="258">SUM(G827:G830)</f>
        <v>0</v>
      </c>
      <c r="H826" s="11">
        <f t="shared" si="258"/>
        <v>0</v>
      </c>
      <c r="I826" s="11">
        <f t="shared" si="258"/>
        <v>0</v>
      </c>
      <c r="J826" s="11">
        <f t="shared" si="258"/>
        <v>0</v>
      </c>
      <c r="K826" s="11">
        <f t="shared" si="258"/>
        <v>0</v>
      </c>
      <c r="L826" s="11">
        <f t="shared" si="258"/>
        <v>0</v>
      </c>
      <c r="M826" s="11">
        <f t="shared" si="258"/>
        <v>0</v>
      </c>
      <c r="N826" s="164"/>
      <c r="O826" s="167"/>
    </row>
    <row r="827" spans="1:16" ht="45" x14ac:dyDescent="0.2">
      <c r="A827" s="161"/>
      <c r="B827" s="128"/>
      <c r="C827" s="168"/>
      <c r="D827" s="68" t="s">
        <v>1</v>
      </c>
      <c r="E827" s="11">
        <v>0</v>
      </c>
      <c r="F827" s="11">
        <f t="shared" si="254"/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65"/>
      <c r="O827" s="168"/>
      <c r="P827" s="24"/>
    </row>
    <row r="828" spans="1:16" ht="40.5" customHeight="1" x14ac:dyDescent="0.2">
      <c r="A828" s="161"/>
      <c r="B828" s="128"/>
      <c r="C828" s="168"/>
      <c r="D828" s="5" t="s">
        <v>6</v>
      </c>
      <c r="E828" s="11">
        <v>0</v>
      </c>
      <c r="F828" s="11">
        <f t="shared" si="254"/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65"/>
      <c r="O828" s="168"/>
    </row>
    <row r="829" spans="1:16" ht="45" x14ac:dyDescent="0.2">
      <c r="A829" s="161"/>
      <c r="B829" s="128"/>
      <c r="C829" s="168"/>
      <c r="D829" s="68" t="s">
        <v>14</v>
      </c>
      <c r="E829" s="11">
        <v>0</v>
      </c>
      <c r="F829" s="11">
        <f t="shared" si="254"/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65"/>
      <c r="O829" s="168"/>
      <c r="P829" s="67"/>
    </row>
    <row r="830" spans="1:16" ht="27" x14ac:dyDescent="0.2">
      <c r="A830" s="162"/>
      <c r="B830" s="129"/>
      <c r="C830" s="169"/>
      <c r="D830" s="5" t="s">
        <v>20</v>
      </c>
      <c r="E830" s="11">
        <v>0</v>
      </c>
      <c r="F830" s="11">
        <f>SUM(G830:K830)</f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66"/>
      <c r="O830" s="169"/>
      <c r="P830" s="24"/>
    </row>
    <row r="831" spans="1:16" ht="15" customHeight="1" x14ac:dyDescent="0.2">
      <c r="A831" s="160" t="s">
        <v>153</v>
      </c>
      <c r="B831" s="127" t="s">
        <v>307</v>
      </c>
      <c r="C831" s="167"/>
      <c r="D831" s="68" t="s">
        <v>2</v>
      </c>
      <c r="E831" s="11">
        <f>SUM(E832:E835)</f>
        <v>0</v>
      </c>
      <c r="F831" s="11">
        <f>SUM(G831:K831)</f>
        <v>1500</v>
      </c>
      <c r="G831" s="11">
        <f t="shared" ref="G831:M831" si="259">SUM(G832:G835)</f>
        <v>0</v>
      </c>
      <c r="H831" s="11">
        <f t="shared" si="259"/>
        <v>1500</v>
      </c>
      <c r="I831" s="11">
        <f t="shared" si="259"/>
        <v>0</v>
      </c>
      <c r="J831" s="11">
        <f t="shared" si="259"/>
        <v>0</v>
      </c>
      <c r="K831" s="11">
        <f t="shared" si="259"/>
        <v>0</v>
      </c>
      <c r="L831" s="11">
        <f t="shared" si="259"/>
        <v>0</v>
      </c>
      <c r="M831" s="11">
        <f t="shared" si="259"/>
        <v>0</v>
      </c>
      <c r="N831" s="164"/>
      <c r="O831" s="167"/>
    </row>
    <row r="832" spans="1:16" ht="45" x14ac:dyDescent="0.2">
      <c r="A832" s="161"/>
      <c r="B832" s="128"/>
      <c r="C832" s="168"/>
      <c r="D832" s="68" t="s">
        <v>1</v>
      </c>
      <c r="E832" s="11">
        <v>0</v>
      </c>
      <c r="F832" s="11">
        <f>SUM(G832:K832)</f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65"/>
      <c r="O832" s="168"/>
    </row>
    <row r="833" spans="1:15" ht="40.5" customHeight="1" x14ac:dyDescent="0.2">
      <c r="A833" s="161"/>
      <c r="B833" s="128"/>
      <c r="C833" s="168"/>
      <c r="D833" s="5" t="s">
        <v>6</v>
      </c>
      <c r="E833" s="11">
        <v>0</v>
      </c>
      <c r="F833" s="11">
        <f>SUM(G833:K833)</f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65"/>
      <c r="O833" s="168"/>
    </row>
    <row r="834" spans="1:15" ht="45" x14ac:dyDescent="0.2">
      <c r="A834" s="161"/>
      <c r="B834" s="128"/>
      <c r="C834" s="168"/>
      <c r="D834" s="68" t="s">
        <v>14</v>
      </c>
      <c r="E834" s="11">
        <v>0</v>
      </c>
      <c r="F834" s="11">
        <v>1500</v>
      </c>
      <c r="G834" s="10">
        <v>0</v>
      </c>
      <c r="H834" s="10">
        <v>1500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65"/>
      <c r="O834" s="168"/>
    </row>
    <row r="835" spans="1:15" ht="27" x14ac:dyDescent="0.2">
      <c r="A835" s="162"/>
      <c r="B835" s="129"/>
      <c r="C835" s="169"/>
      <c r="D835" s="5" t="s">
        <v>20</v>
      </c>
      <c r="E835" s="11">
        <v>0</v>
      </c>
      <c r="F835" s="11">
        <f>SUM(G835:K835)</f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66"/>
      <c r="O835" s="169"/>
    </row>
    <row r="836" spans="1:15" ht="15" customHeight="1" x14ac:dyDescent="0.2">
      <c r="A836" s="160" t="s">
        <v>154</v>
      </c>
      <c r="B836" s="127" t="s">
        <v>335</v>
      </c>
      <c r="C836" s="167"/>
      <c r="D836" s="68" t="s">
        <v>2</v>
      </c>
      <c r="E836" s="11">
        <f>SUM(E837:E840)</f>
        <v>0</v>
      </c>
      <c r="F836" s="11">
        <f>SUM(G836:K836)</f>
        <v>507.7</v>
      </c>
      <c r="G836" s="11">
        <f t="shared" ref="G836:M836" si="260">SUM(G837:G840)</f>
        <v>0</v>
      </c>
      <c r="H836" s="56">
        <f t="shared" si="260"/>
        <v>507.7</v>
      </c>
      <c r="I836" s="11">
        <f t="shared" si="260"/>
        <v>0</v>
      </c>
      <c r="J836" s="11">
        <f t="shared" si="260"/>
        <v>0</v>
      </c>
      <c r="K836" s="11">
        <f t="shared" si="260"/>
        <v>0</v>
      </c>
      <c r="L836" s="11">
        <f t="shared" si="260"/>
        <v>0</v>
      </c>
      <c r="M836" s="11">
        <f t="shared" si="260"/>
        <v>0</v>
      </c>
      <c r="N836" s="164"/>
      <c r="O836" s="167"/>
    </row>
    <row r="837" spans="1:15" ht="45" x14ac:dyDescent="0.2">
      <c r="A837" s="161"/>
      <c r="B837" s="128"/>
      <c r="C837" s="168"/>
      <c r="D837" s="68" t="s">
        <v>1</v>
      </c>
      <c r="E837" s="11">
        <v>0</v>
      </c>
      <c r="F837" s="11">
        <f>SUM(G837:K837)</f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65"/>
      <c r="O837" s="168"/>
    </row>
    <row r="838" spans="1:15" ht="40.5" customHeight="1" x14ac:dyDescent="0.2">
      <c r="A838" s="161"/>
      <c r="B838" s="128"/>
      <c r="C838" s="168"/>
      <c r="D838" s="5" t="s">
        <v>6</v>
      </c>
      <c r="E838" s="11">
        <v>0</v>
      </c>
      <c r="F838" s="11">
        <f>SUM(G838:K838)</f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65"/>
      <c r="O838" s="168"/>
    </row>
    <row r="839" spans="1:15" ht="45" x14ac:dyDescent="0.2">
      <c r="A839" s="161"/>
      <c r="B839" s="128"/>
      <c r="C839" s="168"/>
      <c r="D839" s="68" t="s">
        <v>14</v>
      </c>
      <c r="E839" s="11">
        <v>0</v>
      </c>
      <c r="F839" s="11">
        <f>H839</f>
        <v>507.7</v>
      </c>
      <c r="G839" s="10">
        <v>0</v>
      </c>
      <c r="H839" s="57">
        <v>507.7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65"/>
      <c r="O839" s="168"/>
    </row>
    <row r="840" spans="1:15" ht="27" x14ac:dyDescent="0.2">
      <c r="A840" s="162"/>
      <c r="B840" s="129"/>
      <c r="C840" s="169"/>
      <c r="D840" s="5" t="s">
        <v>20</v>
      </c>
      <c r="E840" s="11">
        <v>0</v>
      </c>
      <c r="F840" s="11">
        <f>SUM(G840:K840)</f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66"/>
      <c r="O840" s="169"/>
    </row>
    <row r="841" spans="1:15" ht="15" customHeight="1" x14ac:dyDescent="0.2">
      <c r="A841" s="160" t="s">
        <v>155</v>
      </c>
      <c r="B841" s="127" t="s">
        <v>348</v>
      </c>
      <c r="C841" s="167"/>
      <c r="D841" s="68" t="s">
        <v>2</v>
      </c>
      <c r="E841" s="11">
        <f>SUM(E842:E845)</f>
        <v>0</v>
      </c>
      <c r="F841" s="11">
        <f>SUM(G841:K841)</f>
        <v>59.5</v>
      </c>
      <c r="G841" s="11">
        <f t="shared" ref="G841:M841" si="261">SUM(G842:G845)</f>
        <v>0</v>
      </c>
      <c r="H841" s="11">
        <f t="shared" si="261"/>
        <v>59.5</v>
      </c>
      <c r="I841" s="11">
        <f t="shared" si="261"/>
        <v>0</v>
      </c>
      <c r="J841" s="11">
        <f t="shared" si="261"/>
        <v>0</v>
      </c>
      <c r="K841" s="11">
        <f t="shared" si="261"/>
        <v>0</v>
      </c>
      <c r="L841" s="11">
        <f t="shared" si="261"/>
        <v>0</v>
      </c>
      <c r="M841" s="11">
        <f t="shared" si="261"/>
        <v>0</v>
      </c>
      <c r="N841" s="164"/>
      <c r="O841" s="167"/>
    </row>
    <row r="842" spans="1:15" ht="45" x14ac:dyDescent="0.2">
      <c r="A842" s="161"/>
      <c r="B842" s="128"/>
      <c r="C842" s="168"/>
      <c r="D842" s="68" t="s">
        <v>1</v>
      </c>
      <c r="E842" s="11">
        <v>0</v>
      </c>
      <c r="F842" s="11">
        <f>SUM(G842:K842)</f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65"/>
      <c r="O842" s="168"/>
    </row>
    <row r="843" spans="1:15" ht="40.5" customHeight="1" x14ac:dyDescent="0.2">
      <c r="A843" s="161"/>
      <c r="B843" s="128"/>
      <c r="C843" s="168"/>
      <c r="D843" s="5" t="s">
        <v>6</v>
      </c>
      <c r="E843" s="11">
        <v>0</v>
      </c>
      <c r="F843" s="11">
        <f>SUM(G843:K843)</f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65"/>
      <c r="O843" s="168"/>
    </row>
    <row r="844" spans="1:15" ht="45" x14ac:dyDescent="0.2">
      <c r="A844" s="161"/>
      <c r="B844" s="128"/>
      <c r="C844" s="168"/>
      <c r="D844" s="68" t="s">
        <v>14</v>
      </c>
      <c r="E844" s="11">
        <v>0</v>
      </c>
      <c r="F844" s="11">
        <f>H844</f>
        <v>59.5</v>
      </c>
      <c r="G844" s="10">
        <v>0</v>
      </c>
      <c r="H844" s="10">
        <v>59.5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65"/>
      <c r="O844" s="168"/>
    </row>
    <row r="845" spans="1:15" ht="27" x14ac:dyDescent="0.2">
      <c r="A845" s="162"/>
      <c r="B845" s="129"/>
      <c r="C845" s="169"/>
      <c r="D845" s="5" t="s">
        <v>20</v>
      </c>
      <c r="E845" s="11">
        <v>0</v>
      </c>
      <c r="F845" s="11">
        <f>SUM(G845:K845)</f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66"/>
      <c r="O845" s="169"/>
    </row>
    <row r="846" spans="1:15" ht="15" customHeight="1" x14ac:dyDescent="0.2">
      <c r="A846" s="160" t="s">
        <v>159</v>
      </c>
      <c r="B846" s="127" t="s">
        <v>360</v>
      </c>
      <c r="C846" s="167"/>
      <c r="D846" s="68" t="s">
        <v>2</v>
      </c>
      <c r="E846" s="11">
        <f>SUM(E847:E850)</f>
        <v>0</v>
      </c>
      <c r="F846" s="11">
        <f>SUM(G846:K846)</f>
        <v>40.5</v>
      </c>
      <c r="G846" s="11">
        <f t="shared" ref="G846:M846" si="262">SUM(G847:G850)</f>
        <v>0</v>
      </c>
      <c r="H846" s="11">
        <f t="shared" si="262"/>
        <v>40.5</v>
      </c>
      <c r="I846" s="11">
        <f t="shared" si="262"/>
        <v>0</v>
      </c>
      <c r="J846" s="11">
        <f t="shared" si="262"/>
        <v>0</v>
      </c>
      <c r="K846" s="11">
        <f t="shared" si="262"/>
        <v>0</v>
      </c>
      <c r="L846" s="11">
        <f t="shared" si="262"/>
        <v>0</v>
      </c>
      <c r="M846" s="11">
        <f t="shared" si="262"/>
        <v>0</v>
      </c>
      <c r="N846" s="164"/>
      <c r="O846" s="167"/>
    </row>
    <row r="847" spans="1:15" ht="45" x14ac:dyDescent="0.2">
      <c r="A847" s="161"/>
      <c r="B847" s="128"/>
      <c r="C847" s="168"/>
      <c r="D847" s="68" t="s">
        <v>1</v>
      </c>
      <c r="E847" s="11">
        <v>0</v>
      </c>
      <c r="F847" s="11">
        <f>SUM(G847:K847)</f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65"/>
      <c r="O847" s="168"/>
    </row>
    <row r="848" spans="1:15" ht="40.5" customHeight="1" x14ac:dyDescent="0.2">
      <c r="A848" s="161"/>
      <c r="B848" s="128"/>
      <c r="C848" s="168"/>
      <c r="D848" s="5" t="s">
        <v>6</v>
      </c>
      <c r="E848" s="11">
        <v>0</v>
      </c>
      <c r="F848" s="11">
        <f>SUM(G848:K848)</f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65"/>
      <c r="O848" s="168"/>
    </row>
    <row r="849" spans="1:15" ht="45" x14ac:dyDescent="0.2">
      <c r="A849" s="161"/>
      <c r="B849" s="128"/>
      <c r="C849" s="168"/>
      <c r="D849" s="68" t="s">
        <v>14</v>
      </c>
      <c r="E849" s="11">
        <v>0</v>
      </c>
      <c r="F849" s="11">
        <f>H849</f>
        <v>40.5</v>
      </c>
      <c r="G849" s="10">
        <v>0</v>
      </c>
      <c r="H849" s="10">
        <v>40.5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65"/>
      <c r="O849" s="168"/>
    </row>
    <row r="850" spans="1:15" ht="27" x14ac:dyDescent="0.2">
      <c r="A850" s="162"/>
      <c r="B850" s="129"/>
      <c r="C850" s="169"/>
      <c r="D850" s="5" t="s">
        <v>20</v>
      </c>
      <c r="E850" s="11">
        <v>0</v>
      </c>
      <c r="F850" s="11">
        <f>SUM(G850:K850)</f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66"/>
      <c r="O850" s="169"/>
    </row>
    <row r="851" spans="1:15" ht="15" x14ac:dyDescent="0.2">
      <c r="A851" s="178" t="s">
        <v>9</v>
      </c>
      <c r="B851" s="182" t="s">
        <v>48</v>
      </c>
      <c r="C851" s="176" t="s">
        <v>29</v>
      </c>
      <c r="D851" s="71" t="s">
        <v>2</v>
      </c>
      <c r="E851" s="28">
        <f>SUM(E852:E855)</f>
        <v>113569.7</v>
      </c>
      <c r="F851" s="72">
        <f>SUM(G851:K851)</f>
        <v>667292.4</v>
      </c>
      <c r="G851" s="28">
        <f t="shared" ref="G851:M851" si="263">SUM(G852:G855)</f>
        <v>143138.79999999999</v>
      </c>
      <c r="H851" s="58">
        <f t="shared" si="263"/>
        <v>186153.60000000001</v>
      </c>
      <c r="I851" s="28">
        <f t="shared" si="263"/>
        <v>169000</v>
      </c>
      <c r="J851" s="28">
        <f t="shared" si="263"/>
        <v>169000</v>
      </c>
      <c r="K851" s="28">
        <f t="shared" si="263"/>
        <v>0</v>
      </c>
      <c r="L851" s="28">
        <f t="shared" si="263"/>
        <v>0</v>
      </c>
      <c r="M851" s="28">
        <f t="shared" si="263"/>
        <v>0</v>
      </c>
      <c r="N851" s="163" t="s">
        <v>63</v>
      </c>
      <c r="O851" s="135" t="s">
        <v>312</v>
      </c>
    </row>
    <row r="852" spans="1:15" ht="45" x14ac:dyDescent="0.2">
      <c r="A852" s="178"/>
      <c r="B852" s="182"/>
      <c r="C852" s="176"/>
      <c r="D852" s="71" t="s">
        <v>1</v>
      </c>
      <c r="E852" s="28">
        <f t="shared" ref="E852:K852" si="264">E857+E862+E867+E872</f>
        <v>0</v>
      </c>
      <c r="F852" s="72">
        <f>SUM(G852:K852)</f>
        <v>0</v>
      </c>
      <c r="G852" s="28">
        <f t="shared" si="264"/>
        <v>0</v>
      </c>
      <c r="H852" s="28">
        <f t="shared" si="264"/>
        <v>0</v>
      </c>
      <c r="I852" s="28">
        <f t="shared" si="264"/>
        <v>0</v>
      </c>
      <c r="J852" s="28">
        <f t="shared" si="264"/>
        <v>0</v>
      </c>
      <c r="K852" s="28">
        <f t="shared" si="264"/>
        <v>0</v>
      </c>
      <c r="L852" s="28">
        <f t="shared" ref="L852:M855" si="265">L857+L862+L867+L872</f>
        <v>0</v>
      </c>
      <c r="M852" s="28">
        <f t="shared" si="265"/>
        <v>0</v>
      </c>
      <c r="N852" s="163"/>
      <c r="O852" s="136"/>
    </row>
    <row r="853" spans="1:15" ht="63.75" customHeight="1" x14ac:dyDescent="0.2">
      <c r="A853" s="178"/>
      <c r="B853" s="182"/>
      <c r="C853" s="176"/>
      <c r="D853" s="71" t="s">
        <v>6</v>
      </c>
      <c r="E853" s="28">
        <f t="shared" ref="E853:F855" si="266">E858+E863+E868+E873</f>
        <v>0</v>
      </c>
      <c r="F853" s="72">
        <f>SUM(G853:K853)</f>
        <v>0</v>
      </c>
      <c r="G853" s="28">
        <f t="shared" ref="G853:K855" si="267">G858+G863+G868+G873</f>
        <v>0</v>
      </c>
      <c r="H853" s="28">
        <f t="shared" si="267"/>
        <v>0</v>
      </c>
      <c r="I853" s="28">
        <f t="shared" si="267"/>
        <v>0</v>
      </c>
      <c r="J853" s="28">
        <f t="shared" si="267"/>
        <v>0</v>
      </c>
      <c r="K853" s="28">
        <f t="shared" si="267"/>
        <v>0</v>
      </c>
      <c r="L853" s="28">
        <f t="shared" si="265"/>
        <v>0</v>
      </c>
      <c r="M853" s="28">
        <f t="shared" si="265"/>
        <v>0</v>
      </c>
      <c r="N853" s="163"/>
      <c r="O853" s="136"/>
    </row>
    <row r="854" spans="1:15" ht="60" x14ac:dyDescent="0.2">
      <c r="A854" s="178"/>
      <c r="B854" s="182"/>
      <c r="C854" s="176"/>
      <c r="D854" s="71" t="s">
        <v>14</v>
      </c>
      <c r="E854" s="28">
        <f t="shared" si="266"/>
        <v>113569.7</v>
      </c>
      <c r="F854" s="72">
        <f>SUM(G854:K854)</f>
        <v>667292.4</v>
      </c>
      <c r="G854" s="28">
        <f t="shared" si="267"/>
        <v>143138.79999999999</v>
      </c>
      <c r="H854" s="58">
        <f>H859+H864+H869+H874+H879</f>
        <v>186153.60000000001</v>
      </c>
      <c r="I854" s="28">
        <f t="shared" si="267"/>
        <v>169000</v>
      </c>
      <c r="J854" s="28">
        <f t="shared" si="267"/>
        <v>169000</v>
      </c>
      <c r="K854" s="28">
        <f t="shared" si="267"/>
        <v>0</v>
      </c>
      <c r="L854" s="28">
        <f t="shared" si="265"/>
        <v>0</v>
      </c>
      <c r="M854" s="28">
        <f t="shared" si="265"/>
        <v>0</v>
      </c>
      <c r="N854" s="163"/>
      <c r="O854" s="136"/>
    </row>
    <row r="855" spans="1:15" ht="37.5" customHeight="1" x14ac:dyDescent="0.2">
      <c r="A855" s="178"/>
      <c r="B855" s="182"/>
      <c r="C855" s="176"/>
      <c r="D855" s="71" t="s">
        <v>30</v>
      </c>
      <c r="E855" s="28">
        <f t="shared" si="266"/>
        <v>0</v>
      </c>
      <c r="F855" s="28">
        <f t="shared" si="266"/>
        <v>0</v>
      </c>
      <c r="G855" s="28">
        <f t="shared" si="267"/>
        <v>0</v>
      </c>
      <c r="H855" s="28">
        <f t="shared" si="267"/>
        <v>0</v>
      </c>
      <c r="I855" s="28">
        <f t="shared" si="267"/>
        <v>0</v>
      </c>
      <c r="J855" s="28">
        <f t="shared" si="267"/>
        <v>0</v>
      </c>
      <c r="K855" s="28">
        <f t="shared" si="267"/>
        <v>0</v>
      </c>
      <c r="L855" s="28">
        <f t="shared" si="265"/>
        <v>0</v>
      </c>
      <c r="M855" s="28">
        <f t="shared" si="265"/>
        <v>0</v>
      </c>
      <c r="N855" s="163"/>
      <c r="O855" s="137"/>
    </row>
    <row r="856" spans="1:15" ht="15" x14ac:dyDescent="0.2">
      <c r="A856" s="160" t="s">
        <v>12</v>
      </c>
      <c r="B856" s="127" t="s">
        <v>49</v>
      </c>
      <c r="C856" s="167"/>
      <c r="D856" s="68" t="s">
        <v>2</v>
      </c>
      <c r="E856" s="11">
        <f>SUM(E857:E860)</f>
        <v>0</v>
      </c>
      <c r="F856" s="11">
        <f>SUM(G856:K856)</f>
        <v>28800</v>
      </c>
      <c r="G856" s="11">
        <f t="shared" ref="G856:M856" si="268">SUM(G857:G860)</f>
        <v>0</v>
      </c>
      <c r="H856" s="11">
        <f t="shared" si="268"/>
        <v>0</v>
      </c>
      <c r="I856" s="11">
        <f t="shared" si="268"/>
        <v>14400</v>
      </c>
      <c r="J856" s="11">
        <f t="shared" si="268"/>
        <v>14400</v>
      </c>
      <c r="K856" s="11">
        <f t="shared" si="268"/>
        <v>0</v>
      </c>
      <c r="L856" s="11">
        <f t="shared" si="268"/>
        <v>0</v>
      </c>
      <c r="M856" s="11">
        <f t="shared" si="268"/>
        <v>0</v>
      </c>
      <c r="N856" s="164"/>
      <c r="O856" s="167"/>
    </row>
    <row r="857" spans="1:15" ht="45" x14ac:dyDescent="0.2">
      <c r="A857" s="161"/>
      <c r="B857" s="128"/>
      <c r="C857" s="168"/>
      <c r="D857" s="68" t="s">
        <v>1</v>
      </c>
      <c r="E857" s="11">
        <v>0</v>
      </c>
      <c r="F857" s="11">
        <f>SUM(G857:K857)</f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65"/>
      <c r="O857" s="168"/>
    </row>
    <row r="858" spans="1:15" ht="45" x14ac:dyDescent="0.2">
      <c r="A858" s="161"/>
      <c r="B858" s="128"/>
      <c r="C858" s="168"/>
      <c r="D858" s="68" t="s">
        <v>6</v>
      </c>
      <c r="E858" s="11">
        <v>0</v>
      </c>
      <c r="F858" s="11">
        <f>SUM(G858:K858)</f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65"/>
      <c r="O858" s="168"/>
    </row>
    <row r="859" spans="1:15" ht="45" x14ac:dyDescent="0.2">
      <c r="A859" s="161"/>
      <c r="B859" s="128"/>
      <c r="C859" s="168"/>
      <c r="D859" s="68" t="s">
        <v>14</v>
      </c>
      <c r="E859" s="11">
        <v>0</v>
      </c>
      <c r="F859" s="11">
        <f>SUM(G859:K859)</f>
        <v>28800</v>
      </c>
      <c r="G859" s="10">
        <v>0</v>
      </c>
      <c r="H859" s="10">
        <v>0</v>
      </c>
      <c r="I859" s="10">
        <v>14400</v>
      </c>
      <c r="J859" s="10">
        <v>14400</v>
      </c>
      <c r="K859" s="10">
        <v>0</v>
      </c>
      <c r="L859" s="10">
        <v>0</v>
      </c>
      <c r="M859" s="10">
        <v>0</v>
      </c>
      <c r="N859" s="165"/>
      <c r="O859" s="168"/>
    </row>
    <row r="860" spans="1:15" ht="30" x14ac:dyDescent="0.2">
      <c r="A860" s="162"/>
      <c r="B860" s="129"/>
      <c r="C860" s="169"/>
      <c r="D860" s="68" t="s">
        <v>20</v>
      </c>
      <c r="E860" s="11">
        <v>0</v>
      </c>
      <c r="F860" s="11">
        <f>SUM(G860:K860)</f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66"/>
      <c r="O860" s="169"/>
    </row>
    <row r="861" spans="1:15" ht="15" x14ac:dyDescent="0.2">
      <c r="A861" s="160" t="s">
        <v>19</v>
      </c>
      <c r="B861" s="127" t="s">
        <v>45</v>
      </c>
      <c r="C861" s="167"/>
      <c r="D861" s="68" t="s">
        <v>2</v>
      </c>
      <c r="E861" s="11">
        <f>SUM(E862:E865)</f>
        <v>0</v>
      </c>
      <c r="F861" s="11">
        <f t="shared" ref="F861:F870" si="269">SUM(G861:K861)</f>
        <v>0</v>
      </c>
      <c r="G861" s="11">
        <f t="shared" ref="G861:M861" si="270">SUM(G862:G865)</f>
        <v>0</v>
      </c>
      <c r="H861" s="11">
        <f t="shared" si="270"/>
        <v>0</v>
      </c>
      <c r="I861" s="11">
        <f t="shared" si="270"/>
        <v>0</v>
      </c>
      <c r="J861" s="11">
        <f t="shared" si="270"/>
        <v>0</v>
      </c>
      <c r="K861" s="11">
        <f t="shared" si="270"/>
        <v>0</v>
      </c>
      <c r="L861" s="11">
        <f t="shared" si="270"/>
        <v>0</v>
      </c>
      <c r="M861" s="11">
        <f t="shared" si="270"/>
        <v>0</v>
      </c>
      <c r="N861" s="164"/>
      <c r="O861" s="167"/>
    </row>
    <row r="862" spans="1:15" ht="45" x14ac:dyDescent="0.2">
      <c r="A862" s="161"/>
      <c r="B862" s="128"/>
      <c r="C862" s="168"/>
      <c r="D862" s="68" t="s">
        <v>1</v>
      </c>
      <c r="E862" s="11">
        <v>0</v>
      </c>
      <c r="F862" s="11">
        <f t="shared" si="269"/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65"/>
      <c r="O862" s="168"/>
    </row>
    <row r="863" spans="1:15" ht="45" x14ac:dyDescent="0.2">
      <c r="A863" s="161"/>
      <c r="B863" s="128"/>
      <c r="C863" s="168"/>
      <c r="D863" s="68" t="s">
        <v>6</v>
      </c>
      <c r="E863" s="11">
        <v>0</v>
      </c>
      <c r="F863" s="11">
        <f t="shared" si="269"/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65"/>
      <c r="O863" s="168"/>
    </row>
    <row r="864" spans="1:15" ht="45" x14ac:dyDescent="0.2">
      <c r="A864" s="161"/>
      <c r="B864" s="128"/>
      <c r="C864" s="168"/>
      <c r="D864" s="68" t="s">
        <v>14</v>
      </c>
      <c r="E864" s="11">
        <v>0</v>
      </c>
      <c r="F864" s="11">
        <f t="shared" si="269"/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65"/>
      <c r="O864" s="168"/>
    </row>
    <row r="865" spans="1:15" ht="30" x14ac:dyDescent="0.2">
      <c r="A865" s="162"/>
      <c r="B865" s="129"/>
      <c r="C865" s="169"/>
      <c r="D865" s="68" t="s">
        <v>20</v>
      </c>
      <c r="E865" s="11">
        <v>0</v>
      </c>
      <c r="F865" s="11">
        <f t="shared" si="269"/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66"/>
      <c r="O865" s="169"/>
    </row>
    <row r="866" spans="1:15" ht="15" x14ac:dyDescent="0.2">
      <c r="A866" s="160" t="s">
        <v>22</v>
      </c>
      <c r="B866" s="127" t="s">
        <v>135</v>
      </c>
      <c r="C866" s="167"/>
      <c r="D866" s="68" t="s">
        <v>2</v>
      </c>
      <c r="E866" s="11">
        <f>SUM(E867:E870)</f>
        <v>113569.7</v>
      </c>
      <c r="F866" s="11">
        <f t="shared" si="269"/>
        <v>618138.80000000005</v>
      </c>
      <c r="G866" s="11">
        <f t="shared" ref="G866:M866" si="271">SUM(G867:G870)</f>
        <v>135938.79999999999</v>
      </c>
      <c r="H866" s="11">
        <f t="shared" si="271"/>
        <v>173000</v>
      </c>
      <c r="I866" s="11">
        <f t="shared" si="271"/>
        <v>154600</v>
      </c>
      <c r="J866" s="11">
        <f t="shared" si="271"/>
        <v>154600</v>
      </c>
      <c r="K866" s="11">
        <f t="shared" si="271"/>
        <v>0</v>
      </c>
      <c r="L866" s="11">
        <f t="shared" si="271"/>
        <v>0</v>
      </c>
      <c r="M866" s="11">
        <f t="shared" si="271"/>
        <v>0</v>
      </c>
      <c r="N866" s="164"/>
      <c r="O866" s="167"/>
    </row>
    <row r="867" spans="1:15" ht="45" x14ac:dyDescent="0.2">
      <c r="A867" s="161"/>
      <c r="B867" s="128"/>
      <c r="C867" s="168"/>
      <c r="D867" s="68" t="s">
        <v>1</v>
      </c>
      <c r="E867" s="11">
        <v>0</v>
      </c>
      <c r="F867" s="11">
        <f t="shared" si="269"/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65"/>
      <c r="O867" s="168"/>
    </row>
    <row r="868" spans="1:15" ht="45" x14ac:dyDescent="0.2">
      <c r="A868" s="161"/>
      <c r="B868" s="128"/>
      <c r="C868" s="168"/>
      <c r="D868" s="68" t="s">
        <v>6</v>
      </c>
      <c r="E868" s="11">
        <v>0</v>
      </c>
      <c r="F868" s="11">
        <f t="shared" si="269"/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65"/>
      <c r="O868" s="168"/>
    </row>
    <row r="869" spans="1:15" ht="45" x14ac:dyDescent="0.2">
      <c r="A869" s="161"/>
      <c r="B869" s="128"/>
      <c r="C869" s="168"/>
      <c r="D869" s="68" t="s">
        <v>14</v>
      </c>
      <c r="E869" s="11">
        <v>113569.7</v>
      </c>
      <c r="F869" s="11">
        <f t="shared" si="269"/>
        <v>618138.80000000005</v>
      </c>
      <c r="G869" s="10">
        <v>135938.79999999999</v>
      </c>
      <c r="H869" s="10">
        <v>173000</v>
      </c>
      <c r="I869" s="10">
        <v>154600</v>
      </c>
      <c r="J869" s="10">
        <v>154600</v>
      </c>
      <c r="K869" s="10">
        <v>0</v>
      </c>
      <c r="L869" s="10">
        <v>0</v>
      </c>
      <c r="M869" s="10">
        <v>0</v>
      </c>
      <c r="N869" s="165"/>
      <c r="O869" s="168"/>
    </row>
    <row r="870" spans="1:15" ht="30" x14ac:dyDescent="0.2">
      <c r="A870" s="162"/>
      <c r="B870" s="129"/>
      <c r="C870" s="169"/>
      <c r="D870" s="68" t="s">
        <v>20</v>
      </c>
      <c r="E870" s="11">
        <v>0</v>
      </c>
      <c r="F870" s="11">
        <f t="shared" si="269"/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66"/>
      <c r="O870" s="169"/>
    </row>
    <row r="871" spans="1:15" ht="15" customHeight="1" x14ac:dyDescent="0.2">
      <c r="A871" s="160" t="s">
        <v>101</v>
      </c>
      <c r="B871" s="127" t="s">
        <v>142</v>
      </c>
      <c r="C871" s="167"/>
      <c r="D871" s="68" t="s">
        <v>2</v>
      </c>
      <c r="E871" s="11">
        <f>SUM(E872:E875)</f>
        <v>0</v>
      </c>
      <c r="F871" s="11">
        <f t="shared" ref="F871:F884" si="272">SUM(G871:K871)</f>
        <v>19200</v>
      </c>
      <c r="G871" s="11">
        <f t="shared" ref="G871:M871" si="273">SUM(G872:G875)</f>
        <v>7200</v>
      </c>
      <c r="H871" s="11">
        <f t="shared" si="273"/>
        <v>12000</v>
      </c>
      <c r="I871" s="11">
        <f t="shared" si="273"/>
        <v>0</v>
      </c>
      <c r="J871" s="11">
        <f t="shared" si="273"/>
        <v>0</v>
      </c>
      <c r="K871" s="11">
        <f t="shared" si="273"/>
        <v>0</v>
      </c>
      <c r="L871" s="11">
        <f t="shared" si="273"/>
        <v>0</v>
      </c>
      <c r="M871" s="11">
        <f t="shared" si="273"/>
        <v>0</v>
      </c>
      <c r="N871" s="163"/>
      <c r="O871" s="177"/>
    </row>
    <row r="872" spans="1:15" ht="45" x14ac:dyDescent="0.2">
      <c r="A872" s="161"/>
      <c r="B872" s="128"/>
      <c r="C872" s="168"/>
      <c r="D872" s="68" t="s">
        <v>1</v>
      </c>
      <c r="E872" s="11">
        <v>0</v>
      </c>
      <c r="F872" s="11">
        <f t="shared" si="272"/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63"/>
      <c r="O872" s="177"/>
    </row>
    <row r="873" spans="1:15" ht="45" x14ac:dyDescent="0.2">
      <c r="A873" s="161"/>
      <c r="B873" s="128"/>
      <c r="C873" s="168"/>
      <c r="D873" s="68" t="s">
        <v>6</v>
      </c>
      <c r="E873" s="11">
        <v>0</v>
      </c>
      <c r="F873" s="11">
        <f t="shared" si="272"/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63"/>
      <c r="O873" s="177"/>
    </row>
    <row r="874" spans="1:15" ht="45" x14ac:dyDescent="0.2">
      <c r="A874" s="161"/>
      <c r="B874" s="128"/>
      <c r="C874" s="168"/>
      <c r="D874" s="68" t="s">
        <v>14</v>
      </c>
      <c r="E874" s="11">
        <v>0</v>
      </c>
      <c r="F874" s="11">
        <f t="shared" si="272"/>
        <v>19200</v>
      </c>
      <c r="G874" s="10">
        <v>7200</v>
      </c>
      <c r="H874" s="10">
        <v>12000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63"/>
      <c r="O874" s="177"/>
    </row>
    <row r="875" spans="1:15" ht="30" x14ac:dyDescent="0.2">
      <c r="A875" s="162"/>
      <c r="B875" s="129"/>
      <c r="C875" s="169"/>
      <c r="D875" s="68" t="s">
        <v>20</v>
      </c>
      <c r="E875" s="11">
        <v>0</v>
      </c>
      <c r="F875" s="11">
        <f t="shared" si="272"/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63"/>
      <c r="O875" s="177"/>
    </row>
    <row r="876" spans="1:15" ht="15" customHeight="1" x14ac:dyDescent="0.2">
      <c r="A876" s="149" t="s">
        <v>102</v>
      </c>
      <c r="B876" s="130" t="s">
        <v>384</v>
      </c>
      <c r="C876" s="152"/>
      <c r="D876" s="60" t="s">
        <v>2</v>
      </c>
      <c r="E876" s="56">
        <f>SUM(E877:E880)</f>
        <v>0</v>
      </c>
      <c r="F876" s="56">
        <f t="shared" ref="F876:F880" si="274">SUM(G876:K876)</f>
        <v>1153.5999999999999</v>
      </c>
      <c r="G876" s="56">
        <f t="shared" ref="G876:M876" si="275">SUM(G877:G880)</f>
        <v>0</v>
      </c>
      <c r="H876" s="56">
        <f t="shared" si="275"/>
        <v>1153.5999999999999</v>
      </c>
      <c r="I876" s="56">
        <f t="shared" si="275"/>
        <v>0</v>
      </c>
      <c r="J876" s="56">
        <f t="shared" si="275"/>
        <v>0</v>
      </c>
      <c r="K876" s="56">
        <f t="shared" si="275"/>
        <v>0</v>
      </c>
      <c r="L876" s="56">
        <f t="shared" si="275"/>
        <v>0</v>
      </c>
      <c r="M876" s="56">
        <f t="shared" si="275"/>
        <v>0</v>
      </c>
      <c r="N876" s="155"/>
      <c r="O876" s="156"/>
    </row>
    <row r="877" spans="1:15" ht="45" x14ac:dyDescent="0.2">
      <c r="A877" s="150"/>
      <c r="B877" s="131"/>
      <c r="C877" s="153"/>
      <c r="D877" s="60" t="s">
        <v>1</v>
      </c>
      <c r="E877" s="56">
        <v>0</v>
      </c>
      <c r="F877" s="56">
        <f t="shared" si="274"/>
        <v>0</v>
      </c>
      <c r="G877" s="57">
        <v>0</v>
      </c>
      <c r="H877" s="57">
        <v>0</v>
      </c>
      <c r="I877" s="57">
        <v>0</v>
      </c>
      <c r="J877" s="57">
        <v>0</v>
      </c>
      <c r="K877" s="57">
        <v>0</v>
      </c>
      <c r="L877" s="57">
        <v>0</v>
      </c>
      <c r="M877" s="57">
        <v>0</v>
      </c>
      <c r="N877" s="155"/>
      <c r="O877" s="156"/>
    </row>
    <row r="878" spans="1:15" ht="45" x14ac:dyDescent="0.2">
      <c r="A878" s="150"/>
      <c r="B878" s="131"/>
      <c r="C878" s="153"/>
      <c r="D878" s="60" t="s">
        <v>6</v>
      </c>
      <c r="E878" s="56">
        <v>0</v>
      </c>
      <c r="F878" s="56">
        <f t="shared" si="274"/>
        <v>0</v>
      </c>
      <c r="G878" s="57">
        <v>0</v>
      </c>
      <c r="H878" s="57">
        <v>0</v>
      </c>
      <c r="I878" s="57">
        <v>0</v>
      </c>
      <c r="J878" s="57">
        <v>0</v>
      </c>
      <c r="K878" s="57">
        <v>0</v>
      </c>
      <c r="L878" s="57">
        <v>0</v>
      </c>
      <c r="M878" s="57">
        <v>0</v>
      </c>
      <c r="N878" s="155"/>
      <c r="O878" s="156"/>
    </row>
    <row r="879" spans="1:15" ht="45" x14ac:dyDescent="0.2">
      <c r="A879" s="150"/>
      <c r="B879" s="131"/>
      <c r="C879" s="153"/>
      <c r="D879" s="60" t="s">
        <v>14</v>
      </c>
      <c r="E879" s="56">
        <v>0</v>
      </c>
      <c r="F879" s="56">
        <f t="shared" si="274"/>
        <v>1153.5999999999999</v>
      </c>
      <c r="G879" s="57">
        <v>0</v>
      </c>
      <c r="H879" s="57">
        <v>1153.5999999999999</v>
      </c>
      <c r="I879" s="57">
        <v>0</v>
      </c>
      <c r="J879" s="57">
        <v>0</v>
      </c>
      <c r="K879" s="57">
        <v>0</v>
      </c>
      <c r="L879" s="57">
        <v>0</v>
      </c>
      <c r="M879" s="57">
        <v>0</v>
      </c>
      <c r="N879" s="155"/>
      <c r="O879" s="156"/>
    </row>
    <row r="880" spans="1:15" ht="30" x14ac:dyDescent="0.2">
      <c r="A880" s="151"/>
      <c r="B880" s="132"/>
      <c r="C880" s="154"/>
      <c r="D880" s="60" t="s">
        <v>20</v>
      </c>
      <c r="E880" s="56">
        <v>0</v>
      </c>
      <c r="F880" s="56">
        <f t="shared" si="274"/>
        <v>0</v>
      </c>
      <c r="G880" s="57">
        <v>0</v>
      </c>
      <c r="H880" s="57">
        <v>0</v>
      </c>
      <c r="I880" s="57">
        <v>0</v>
      </c>
      <c r="J880" s="57">
        <v>0</v>
      </c>
      <c r="K880" s="57">
        <v>0</v>
      </c>
      <c r="L880" s="57">
        <v>0</v>
      </c>
      <c r="M880" s="57">
        <v>0</v>
      </c>
      <c r="N880" s="155"/>
      <c r="O880" s="156"/>
    </row>
    <row r="881" spans="1:16" ht="15" x14ac:dyDescent="0.2">
      <c r="A881" s="178" t="s">
        <v>37</v>
      </c>
      <c r="B881" s="182" t="s">
        <v>143</v>
      </c>
      <c r="C881" s="176" t="s">
        <v>29</v>
      </c>
      <c r="D881" s="71" t="s">
        <v>2</v>
      </c>
      <c r="E881" s="28">
        <f>E886</f>
        <v>11700</v>
      </c>
      <c r="F881" s="72">
        <f t="shared" si="272"/>
        <v>64051.54</v>
      </c>
      <c r="G881" s="28">
        <f>G886+G891</f>
        <v>64051.54</v>
      </c>
      <c r="H881" s="28">
        <f t="shared" ref="H881:M882" si="276">H886</f>
        <v>0</v>
      </c>
      <c r="I881" s="28">
        <f t="shared" si="276"/>
        <v>0</v>
      </c>
      <c r="J881" s="28">
        <f t="shared" si="276"/>
        <v>0</v>
      </c>
      <c r="K881" s="28">
        <f t="shared" si="276"/>
        <v>0</v>
      </c>
      <c r="L881" s="28">
        <f t="shared" si="276"/>
        <v>0</v>
      </c>
      <c r="M881" s="28">
        <f t="shared" si="276"/>
        <v>0</v>
      </c>
      <c r="N881" s="163" t="s">
        <v>63</v>
      </c>
      <c r="O881" s="127" t="s">
        <v>311</v>
      </c>
    </row>
    <row r="882" spans="1:16" ht="45" x14ac:dyDescent="0.2">
      <c r="A882" s="178"/>
      <c r="B882" s="182"/>
      <c r="C882" s="176"/>
      <c r="D882" s="71" t="s">
        <v>1</v>
      </c>
      <c r="E882" s="28">
        <f>E887</f>
        <v>0</v>
      </c>
      <c r="F882" s="72">
        <f t="shared" si="272"/>
        <v>0</v>
      </c>
      <c r="G882" s="28">
        <f>G887</f>
        <v>0</v>
      </c>
      <c r="H882" s="28">
        <f t="shared" si="276"/>
        <v>0</v>
      </c>
      <c r="I882" s="28">
        <f t="shared" si="276"/>
        <v>0</v>
      </c>
      <c r="J882" s="28">
        <f t="shared" si="276"/>
        <v>0</v>
      </c>
      <c r="K882" s="28">
        <f t="shared" si="276"/>
        <v>0</v>
      </c>
      <c r="L882" s="28">
        <f t="shared" si="276"/>
        <v>0</v>
      </c>
      <c r="M882" s="28">
        <f t="shared" si="276"/>
        <v>0</v>
      </c>
      <c r="N882" s="163"/>
      <c r="O882" s="128"/>
    </row>
    <row r="883" spans="1:16" ht="60" x14ac:dyDescent="0.2">
      <c r="A883" s="178"/>
      <c r="B883" s="182"/>
      <c r="C883" s="176"/>
      <c r="D883" s="71" t="s">
        <v>6</v>
      </c>
      <c r="E883" s="28">
        <f>E888</f>
        <v>7441.2</v>
      </c>
      <c r="F883" s="72">
        <f t="shared" si="272"/>
        <v>41991.54</v>
      </c>
      <c r="G883" s="28">
        <f>G888+G893</f>
        <v>41991.54</v>
      </c>
      <c r="H883" s="28">
        <f t="shared" ref="G883:K885" si="277">H888</f>
        <v>0</v>
      </c>
      <c r="I883" s="28">
        <f t="shared" si="277"/>
        <v>0</v>
      </c>
      <c r="J883" s="28">
        <f t="shared" si="277"/>
        <v>0</v>
      </c>
      <c r="K883" s="28">
        <f t="shared" si="277"/>
        <v>0</v>
      </c>
      <c r="L883" s="28">
        <f t="shared" ref="L883:M885" si="278">L888</f>
        <v>0</v>
      </c>
      <c r="M883" s="28">
        <f t="shared" si="278"/>
        <v>0</v>
      </c>
      <c r="N883" s="163"/>
      <c r="O883" s="128"/>
    </row>
    <row r="884" spans="1:16" ht="60" x14ac:dyDescent="0.2">
      <c r="A884" s="178"/>
      <c r="B884" s="182"/>
      <c r="C884" s="176"/>
      <c r="D884" s="71" t="s">
        <v>14</v>
      </c>
      <c r="E884" s="28">
        <f>E889</f>
        <v>4258.8</v>
      </c>
      <c r="F884" s="72">
        <f t="shared" si="272"/>
        <v>22060</v>
      </c>
      <c r="G884" s="28">
        <f>G889+G894</f>
        <v>22060</v>
      </c>
      <c r="H884" s="28">
        <f t="shared" si="277"/>
        <v>0</v>
      </c>
      <c r="I884" s="28">
        <f t="shared" si="277"/>
        <v>0</v>
      </c>
      <c r="J884" s="28">
        <f t="shared" si="277"/>
        <v>0</v>
      </c>
      <c r="K884" s="28">
        <f t="shared" si="277"/>
        <v>0</v>
      </c>
      <c r="L884" s="28">
        <f t="shared" si="278"/>
        <v>0</v>
      </c>
      <c r="M884" s="28">
        <f t="shared" si="278"/>
        <v>0</v>
      </c>
      <c r="N884" s="163"/>
      <c r="O884" s="128"/>
    </row>
    <row r="885" spans="1:16" ht="15" x14ac:dyDescent="0.2">
      <c r="A885" s="178"/>
      <c r="B885" s="182"/>
      <c r="C885" s="176"/>
      <c r="D885" s="71" t="s">
        <v>30</v>
      </c>
      <c r="E885" s="28">
        <f>E890</f>
        <v>0</v>
      </c>
      <c r="F885" s="28">
        <f>F890</f>
        <v>0</v>
      </c>
      <c r="G885" s="28">
        <f t="shared" si="277"/>
        <v>0</v>
      </c>
      <c r="H885" s="28">
        <f t="shared" si="277"/>
        <v>0</v>
      </c>
      <c r="I885" s="28">
        <f t="shared" si="277"/>
        <v>0</v>
      </c>
      <c r="J885" s="28">
        <f t="shared" si="277"/>
        <v>0</v>
      </c>
      <c r="K885" s="28">
        <f t="shared" si="277"/>
        <v>0</v>
      </c>
      <c r="L885" s="28">
        <f t="shared" si="278"/>
        <v>0</v>
      </c>
      <c r="M885" s="28">
        <f t="shared" si="278"/>
        <v>0</v>
      </c>
      <c r="N885" s="163"/>
      <c r="O885" s="129"/>
    </row>
    <row r="886" spans="1:16" ht="15" x14ac:dyDescent="0.2">
      <c r="A886" s="160" t="s">
        <v>39</v>
      </c>
      <c r="B886" s="127" t="s">
        <v>50</v>
      </c>
      <c r="C886" s="167"/>
      <c r="D886" s="68" t="s">
        <v>2</v>
      </c>
      <c r="E886" s="11">
        <f>SUM(E887:E890)</f>
        <v>11700</v>
      </c>
      <c r="F886" s="11">
        <f t="shared" ref="F886:F896" si="279">SUM(G886:K886)</f>
        <v>63051.54</v>
      </c>
      <c r="G886" s="11">
        <f t="shared" ref="G886:M886" si="280">SUM(G887:G890)</f>
        <v>63051.54</v>
      </c>
      <c r="H886" s="11">
        <f t="shared" si="280"/>
        <v>0</v>
      </c>
      <c r="I886" s="11">
        <f t="shared" si="280"/>
        <v>0</v>
      </c>
      <c r="J886" s="11">
        <f t="shared" si="280"/>
        <v>0</v>
      </c>
      <c r="K886" s="11">
        <f t="shared" si="280"/>
        <v>0</v>
      </c>
      <c r="L886" s="11">
        <f t="shared" si="280"/>
        <v>0</v>
      </c>
      <c r="M886" s="11">
        <f t="shared" si="280"/>
        <v>0</v>
      </c>
      <c r="N886" s="164"/>
      <c r="O886" s="167"/>
    </row>
    <row r="887" spans="1:16" ht="45" x14ac:dyDescent="0.2">
      <c r="A887" s="161"/>
      <c r="B887" s="128"/>
      <c r="C887" s="168"/>
      <c r="D887" s="68" t="s">
        <v>1</v>
      </c>
      <c r="E887" s="11">
        <v>0</v>
      </c>
      <c r="F887" s="11">
        <f t="shared" si="279"/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65"/>
      <c r="O887" s="168"/>
    </row>
    <row r="888" spans="1:16" ht="45" x14ac:dyDescent="0.2">
      <c r="A888" s="161"/>
      <c r="B888" s="128"/>
      <c r="C888" s="168"/>
      <c r="D888" s="68" t="s">
        <v>6</v>
      </c>
      <c r="E888" s="11">
        <v>7441.2</v>
      </c>
      <c r="F888" s="11">
        <f t="shared" si="279"/>
        <v>41991.54</v>
      </c>
      <c r="G888" s="10">
        <v>41991.54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65"/>
      <c r="O888" s="168"/>
    </row>
    <row r="889" spans="1:16" ht="45" x14ac:dyDescent="0.2">
      <c r="A889" s="161"/>
      <c r="B889" s="128"/>
      <c r="C889" s="168"/>
      <c r="D889" s="68" t="s">
        <v>14</v>
      </c>
      <c r="E889" s="11">
        <v>4258.8</v>
      </c>
      <c r="F889" s="11">
        <f t="shared" si="279"/>
        <v>21060</v>
      </c>
      <c r="G889" s="10">
        <v>21060</v>
      </c>
      <c r="H889" s="57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65"/>
      <c r="O889" s="168"/>
      <c r="P889" s="25" t="s">
        <v>385</v>
      </c>
    </row>
    <row r="890" spans="1:16" ht="30" x14ac:dyDescent="0.2">
      <c r="A890" s="162"/>
      <c r="B890" s="129"/>
      <c r="C890" s="169"/>
      <c r="D890" s="68" t="s">
        <v>20</v>
      </c>
      <c r="E890" s="11">
        <v>0</v>
      </c>
      <c r="F890" s="11">
        <f t="shared" si="279"/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66"/>
      <c r="O890" s="169"/>
    </row>
    <row r="891" spans="1:16" ht="15" x14ac:dyDescent="0.2">
      <c r="A891" s="160" t="s">
        <v>267</v>
      </c>
      <c r="B891" s="127" t="s">
        <v>268</v>
      </c>
      <c r="C891" s="167"/>
      <c r="D891" s="68" t="s">
        <v>2</v>
      </c>
      <c r="E891" s="11">
        <f>SUM(E892:E895)</f>
        <v>0</v>
      </c>
      <c r="F891" s="11">
        <f t="shared" si="279"/>
        <v>1000</v>
      </c>
      <c r="G891" s="11">
        <f t="shared" ref="G891:M891" si="281">SUM(G892:G895)</f>
        <v>1000</v>
      </c>
      <c r="H891" s="11">
        <f t="shared" si="281"/>
        <v>0</v>
      </c>
      <c r="I891" s="11">
        <f t="shared" si="281"/>
        <v>0</v>
      </c>
      <c r="J891" s="11">
        <f t="shared" si="281"/>
        <v>0</v>
      </c>
      <c r="K891" s="11">
        <f t="shared" si="281"/>
        <v>0</v>
      </c>
      <c r="L891" s="11">
        <f t="shared" si="281"/>
        <v>0</v>
      </c>
      <c r="M891" s="11">
        <f t="shared" si="281"/>
        <v>0</v>
      </c>
      <c r="N891" s="164"/>
      <c r="O891" s="167"/>
    </row>
    <row r="892" spans="1:16" ht="45" x14ac:dyDescent="0.2">
      <c r="A892" s="161"/>
      <c r="B892" s="128"/>
      <c r="C892" s="168"/>
      <c r="D892" s="68" t="s">
        <v>1</v>
      </c>
      <c r="E892" s="11">
        <v>0</v>
      </c>
      <c r="F892" s="11">
        <f t="shared" si="279"/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65"/>
      <c r="O892" s="168"/>
    </row>
    <row r="893" spans="1:16" ht="45" x14ac:dyDescent="0.2">
      <c r="A893" s="161"/>
      <c r="B893" s="128"/>
      <c r="C893" s="168"/>
      <c r="D893" s="68" t="s">
        <v>6</v>
      </c>
      <c r="E893" s="11">
        <v>0</v>
      </c>
      <c r="F893" s="11">
        <f t="shared" si="279"/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65"/>
      <c r="O893" s="168"/>
    </row>
    <row r="894" spans="1:16" ht="45" x14ac:dyDescent="0.2">
      <c r="A894" s="161"/>
      <c r="B894" s="128"/>
      <c r="C894" s="168"/>
      <c r="D894" s="68" t="s">
        <v>14</v>
      </c>
      <c r="E894" s="11">
        <v>0</v>
      </c>
      <c r="F894" s="11">
        <f t="shared" si="279"/>
        <v>1000</v>
      </c>
      <c r="G894" s="10">
        <v>1000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65"/>
      <c r="O894" s="168"/>
    </row>
    <row r="895" spans="1:16" ht="30" x14ac:dyDescent="0.2">
      <c r="A895" s="162"/>
      <c r="B895" s="129"/>
      <c r="C895" s="169"/>
      <c r="D895" s="68" t="s">
        <v>20</v>
      </c>
      <c r="E895" s="11">
        <v>0</v>
      </c>
      <c r="F895" s="11">
        <f t="shared" si="279"/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66"/>
      <c r="O895" s="169"/>
    </row>
    <row r="896" spans="1:16" ht="15" x14ac:dyDescent="0.2">
      <c r="A896" s="178" t="s">
        <v>146</v>
      </c>
      <c r="B896" s="182" t="s">
        <v>147</v>
      </c>
      <c r="C896" s="176" t="s">
        <v>29</v>
      </c>
      <c r="D896" s="71" t="s">
        <v>2</v>
      </c>
      <c r="E896" s="28">
        <f>E901</f>
        <v>0</v>
      </c>
      <c r="F896" s="72">
        <f t="shared" si="279"/>
        <v>2376</v>
      </c>
      <c r="G896" s="28">
        <f t="shared" ref="G896:M896" si="282">G901</f>
        <v>540</v>
      </c>
      <c r="H896" s="28">
        <f t="shared" si="282"/>
        <v>612</v>
      </c>
      <c r="I896" s="28">
        <f t="shared" si="282"/>
        <v>612</v>
      </c>
      <c r="J896" s="28">
        <f t="shared" si="282"/>
        <v>612</v>
      </c>
      <c r="K896" s="28">
        <f t="shared" si="282"/>
        <v>0</v>
      </c>
      <c r="L896" s="28">
        <f t="shared" si="282"/>
        <v>0</v>
      </c>
      <c r="M896" s="28">
        <f t="shared" si="282"/>
        <v>0</v>
      </c>
      <c r="N896" s="163" t="s">
        <v>63</v>
      </c>
      <c r="O896" s="127" t="s">
        <v>310</v>
      </c>
    </row>
    <row r="897" spans="1:15" ht="45" x14ac:dyDescent="0.2">
      <c r="A897" s="178"/>
      <c r="B897" s="182"/>
      <c r="C897" s="176"/>
      <c r="D897" s="71" t="s">
        <v>1</v>
      </c>
      <c r="E897" s="28">
        <f t="shared" ref="E897:K897" si="283">E902</f>
        <v>0</v>
      </c>
      <c r="F897" s="72">
        <f>SUM(G897:K897)</f>
        <v>0</v>
      </c>
      <c r="G897" s="28">
        <f t="shared" si="283"/>
        <v>0</v>
      </c>
      <c r="H897" s="28">
        <f t="shared" si="283"/>
        <v>0</v>
      </c>
      <c r="I897" s="28">
        <f t="shared" si="283"/>
        <v>0</v>
      </c>
      <c r="J897" s="28">
        <f t="shared" si="283"/>
        <v>0</v>
      </c>
      <c r="K897" s="28">
        <f t="shared" si="283"/>
        <v>0</v>
      </c>
      <c r="L897" s="28">
        <f t="shared" ref="L897:M900" si="284">L902</f>
        <v>0</v>
      </c>
      <c r="M897" s="28">
        <f t="shared" si="284"/>
        <v>0</v>
      </c>
      <c r="N897" s="163"/>
      <c r="O897" s="128"/>
    </row>
    <row r="898" spans="1:15" ht="60" x14ac:dyDescent="0.2">
      <c r="A898" s="178"/>
      <c r="B898" s="182"/>
      <c r="C898" s="176"/>
      <c r="D898" s="29" t="s">
        <v>6</v>
      </c>
      <c r="E898" s="28">
        <f t="shared" ref="E898:K898" si="285">E903</f>
        <v>0</v>
      </c>
      <c r="F898" s="72">
        <f>SUM(G898:K898)</f>
        <v>2376</v>
      </c>
      <c r="G898" s="28">
        <f t="shared" si="285"/>
        <v>540</v>
      </c>
      <c r="H898" s="28">
        <f t="shared" si="285"/>
        <v>612</v>
      </c>
      <c r="I898" s="28">
        <f t="shared" si="285"/>
        <v>612</v>
      </c>
      <c r="J898" s="28">
        <f t="shared" si="285"/>
        <v>612</v>
      </c>
      <c r="K898" s="28">
        <f t="shared" si="285"/>
        <v>0</v>
      </c>
      <c r="L898" s="28">
        <f t="shared" si="284"/>
        <v>0</v>
      </c>
      <c r="M898" s="28">
        <f t="shared" si="284"/>
        <v>0</v>
      </c>
      <c r="N898" s="163"/>
      <c r="O898" s="128"/>
    </row>
    <row r="899" spans="1:15" ht="60" x14ac:dyDescent="0.2">
      <c r="A899" s="178"/>
      <c r="B899" s="182"/>
      <c r="C899" s="176"/>
      <c r="D899" s="71" t="s">
        <v>14</v>
      </c>
      <c r="E899" s="28">
        <f t="shared" ref="E899:K899" si="286">E904</f>
        <v>0</v>
      </c>
      <c r="F899" s="72">
        <f>SUM(G899:K899)</f>
        <v>0</v>
      </c>
      <c r="G899" s="28">
        <f t="shared" si="286"/>
        <v>0</v>
      </c>
      <c r="H899" s="28">
        <f t="shared" si="286"/>
        <v>0</v>
      </c>
      <c r="I899" s="28">
        <f t="shared" si="286"/>
        <v>0</v>
      </c>
      <c r="J899" s="28">
        <f t="shared" si="286"/>
        <v>0</v>
      </c>
      <c r="K899" s="28">
        <f t="shared" si="286"/>
        <v>0</v>
      </c>
      <c r="L899" s="28">
        <f t="shared" si="284"/>
        <v>0</v>
      </c>
      <c r="M899" s="28">
        <f t="shared" si="284"/>
        <v>0</v>
      </c>
      <c r="N899" s="163"/>
      <c r="O899" s="128"/>
    </row>
    <row r="900" spans="1:15" ht="15" x14ac:dyDescent="0.2">
      <c r="A900" s="178"/>
      <c r="B900" s="182"/>
      <c r="C900" s="176"/>
      <c r="D900" s="71" t="s">
        <v>30</v>
      </c>
      <c r="E900" s="28">
        <f t="shared" ref="E900:K900" si="287">E905</f>
        <v>0</v>
      </c>
      <c r="F900" s="28">
        <f t="shared" si="287"/>
        <v>0</v>
      </c>
      <c r="G900" s="28">
        <f t="shared" si="287"/>
        <v>0</v>
      </c>
      <c r="H900" s="28">
        <f t="shared" si="287"/>
        <v>0</v>
      </c>
      <c r="I900" s="28">
        <f t="shared" si="287"/>
        <v>0</v>
      </c>
      <c r="J900" s="28">
        <f t="shared" si="287"/>
        <v>0</v>
      </c>
      <c r="K900" s="28">
        <f t="shared" si="287"/>
        <v>0</v>
      </c>
      <c r="L900" s="28">
        <f t="shared" si="284"/>
        <v>0</v>
      </c>
      <c r="M900" s="28">
        <f t="shared" si="284"/>
        <v>0</v>
      </c>
      <c r="N900" s="163"/>
      <c r="O900" s="129"/>
    </row>
    <row r="901" spans="1:15" ht="15" x14ac:dyDescent="0.2">
      <c r="A901" s="160" t="s">
        <v>148</v>
      </c>
      <c r="B901" s="127" t="s">
        <v>149</v>
      </c>
      <c r="C901" s="167"/>
      <c r="D901" s="68" t="s">
        <v>2</v>
      </c>
      <c r="E901" s="11">
        <f>SUM(E902:E905)</f>
        <v>0</v>
      </c>
      <c r="F901" s="11">
        <f>SUM(G901:K901)</f>
        <v>2376</v>
      </c>
      <c r="G901" s="11">
        <f>SUM(G902:G905)</f>
        <v>540</v>
      </c>
      <c r="H901" s="11">
        <f>H902+H903+H904+H905</f>
        <v>612</v>
      </c>
      <c r="I901" s="11">
        <f>SUM(I902:I905)</f>
        <v>612</v>
      </c>
      <c r="J901" s="11">
        <f>SUM(J902:J905)</f>
        <v>612</v>
      </c>
      <c r="K901" s="11">
        <f>SUM(K902:K905)</f>
        <v>0</v>
      </c>
      <c r="L901" s="11">
        <f>SUM(L902:L905)</f>
        <v>0</v>
      </c>
      <c r="M901" s="11">
        <f>SUM(M902:M905)</f>
        <v>0</v>
      </c>
      <c r="N901" s="164"/>
      <c r="O901" s="167"/>
    </row>
    <row r="902" spans="1:15" ht="45" x14ac:dyDescent="0.2">
      <c r="A902" s="161"/>
      <c r="B902" s="128"/>
      <c r="C902" s="168"/>
      <c r="D902" s="68" t="s">
        <v>1</v>
      </c>
      <c r="E902" s="11">
        <v>0</v>
      </c>
      <c r="F902" s="11">
        <f>SUM(G902:K902)</f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65"/>
      <c r="O902" s="168"/>
    </row>
    <row r="903" spans="1:15" ht="45" x14ac:dyDescent="0.2">
      <c r="A903" s="161"/>
      <c r="B903" s="128"/>
      <c r="C903" s="168"/>
      <c r="D903" s="68" t="s">
        <v>6</v>
      </c>
      <c r="E903" s="11">
        <v>0</v>
      </c>
      <c r="F903" s="11">
        <f>SUM(G903:K903)</f>
        <v>2376</v>
      </c>
      <c r="G903" s="10">
        <v>540</v>
      </c>
      <c r="H903" s="10">
        <v>612</v>
      </c>
      <c r="I903" s="10">
        <v>612</v>
      </c>
      <c r="J903" s="10">
        <v>612</v>
      </c>
      <c r="K903" s="10">
        <v>0</v>
      </c>
      <c r="L903" s="10">
        <v>0</v>
      </c>
      <c r="M903" s="10">
        <v>0</v>
      </c>
      <c r="N903" s="165"/>
      <c r="O903" s="168"/>
    </row>
    <row r="904" spans="1:15" ht="45" x14ac:dyDescent="0.2">
      <c r="A904" s="161"/>
      <c r="B904" s="128"/>
      <c r="C904" s="168"/>
      <c r="D904" s="68" t="s">
        <v>14</v>
      </c>
      <c r="E904" s="11">
        <v>0</v>
      </c>
      <c r="F904" s="11">
        <f>SUM(G904:K904)</f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65"/>
      <c r="O904" s="168"/>
    </row>
    <row r="905" spans="1:15" ht="30" x14ac:dyDescent="0.2">
      <c r="A905" s="162"/>
      <c r="B905" s="129"/>
      <c r="C905" s="169"/>
      <c r="D905" s="68" t="s">
        <v>20</v>
      </c>
      <c r="E905" s="11">
        <v>0</v>
      </c>
      <c r="F905" s="11">
        <f>SUM(G905:K905)</f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66"/>
      <c r="O905" s="169"/>
    </row>
    <row r="906" spans="1:15" ht="15" customHeight="1" x14ac:dyDescent="0.2">
      <c r="A906" s="203"/>
      <c r="B906" s="206" t="s">
        <v>51</v>
      </c>
      <c r="C906" s="207"/>
      <c r="D906" s="71" t="s">
        <v>2</v>
      </c>
      <c r="E906" s="28">
        <f>SUM(E907:E910)</f>
        <v>125269.7</v>
      </c>
      <c r="F906" s="72">
        <f t="shared" ref="F906:F910" si="288">SUM(G906:K906)</f>
        <v>778293.55</v>
      </c>
      <c r="G906" s="28">
        <f>SUM(G907:G910)</f>
        <v>250196.25</v>
      </c>
      <c r="H906" s="58">
        <f>H806+H851+H881+H896</f>
        <v>188873.30000000002</v>
      </c>
      <c r="I906" s="28">
        <f>SUM(I907:I910)</f>
        <v>169612</v>
      </c>
      <c r="J906" s="28">
        <f>SUM(J907:J910)</f>
        <v>169612</v>
      </c>
      <c r="K906" s="28">
        <f>SUM(K907:K910)</f>
        <v>0</v>
      </c>
      <c r="L906" s="28">
        <f>SUM(L907:L910)</f>
        <v>0</v>
      </c>
      <c r="M906" s="28">
        <f>SUM(M907:M910)</f>
        <v>0</v>
      </c>
      <c r="N906" s="183"/>
      <c r="O906" s="176"/>
    </row>
    <row r="907" spans="1:15" ht="45" x14ac:dyDescent="0.2">
      <c r="A907" s="204"/>
      <c r="B907" s="208"/>
      <c r="C907" s="209"/>
      <c r="D907" s="71" t="s">
        <v>1</v>
      </c>
      <c r="E907" s="28">
        <f>E807+E852+E882+E897</f>
        <v>0</v>
      </c>
      <c r="F907" s="28">
        <f t="shared" si="288"/>
        <v>0</v>
      </c>
      <c r="G907" s="28">
        <f>G807+G852+G882+G897</f>
        <v>0</v>
      </c>
      <c r="H907" s="28">
        <f>H807+H852+H882+H897</f>
        <v>0</v>
      </c>
      <c r="I907" s="28">
        <f t="shared" ref="I907:M910" si="289">I807+I852+I882+I897</f>
        <v>0</v>
      </c>
      <c r="J907" s="28">
        <f t="shared" si="289"/>
        <v>0</v>
      </c>
      <c r="K907" s="28">
        <f t="shared" si="289"/>
        <v>0</v>
      </c>
      <c r="L907" s="28">
        <f t="shared" si="289"/>
        <v>0</v>
      </c>
      <c r="M907" s="28">
        <f t="shared" si="289"/>
        <v>0</v>
      </c>
      <c r="N907" s="183"/>
      <c r="O907" s="176"/>
    </row>
    <row r="908" spans="1:15" ht="60" x14ac:dyDescent="0.2">
      <c r="A908" s="204"/>
      <c r="B908" s="208"/>
      <c r="C908" s="209"/>
      <c r="D908" s="71" t="s">
        <v>6</v>
      </c>
      <c r="E908" s="28">
        <f>E808+E853+E883+E898</f>
        <v>7441.2</v>
      </c>
      <c r="F908" s="72">
        <f t="shared" si="288"/>
        <v>71453.45</v>
      </c>
      <c r="G908" s="28">
        <f>G808+G853+G883+G898</f>
        <v>69617.45</v>
      </c>
      <c r="H908" s="28">
        <f>H808+H853+H883+H898</f>
        <v>612</v>
      </c>
      <c r="I908" s="28">
        <f t="shared" si="289"/>
        <v>612</v>
      </c>
      <c r="J908" s="28">
        <f t="shared" si="289"/>
        <v>612</v>
      </c>
      <c r="K908" s="28">
        <f t="shared" si="289"/>
        <v>0</v>
      </c>
      <c r="L908" s="28">
        <f t="shared" si="289"/>
        <v>0</v>
      </c>
      <c r="M908" s="28">
        <f t="shared" si="289"/>
        <v>0</v>
      </c>
      <c r="N908" s="183"/>
      <c r="O908" s="176"/>
    </row>
    <row r="909" spans="1:15" ht="60" x14ac:dyDescent="0.2">
      <c r="A909" s="204"/>
      <c r="B909" s="208"/>
      <c r="C909" s="209"/>
      <c r="D909" s="71" t="s">
        <v>14</v>
      </c>
      <c r="E909" s="28">
        <f>E809+E854+E884+E899</f>
        <v>117828.5</v>
      </c>
      <c r="F909" s="72">
        <f t="shared" si="288"/>
        <v>706840.1</v>
      </c>
      <c r="G909" s="28">
        <f>G809+G854+G884+G899</f>
        <v>180578.8</v>
      </c>
      <c r="H909" s="58">
        <f>H809+H854+H884+H899</f>
        <v>188261.30000000002</v>
      </c>
      <c r="I909" s="28">
        <f t="shared" si="289"/>
        <v>169000</v>
      </c>
      <c r="J909" s="28">
        <f t="shared" si="289"/>
        <v>169000</v>
      </c>
      <c r="K909" s="28">
        <f t="shared" si="289"/>
        <v>0</v>
      </c>
      <c r="L909" s="28">
        <f t="shared" si="289"/>
        <v>0</v>
      </c>
      <c r="M909" s="28">
        <f t="shared" si="289"/>
        <v>0</v>
      </c>
      <c r="N909" s="183"/>
      <c r="O909" s="176"/>
    </row>
    <row r="910" spans="1:15" ht="15" x14ac:dyDescent="0.2">
      <c r="A910" s="205"/>
      <c r="B910" s="210"/>
      <c r="C910" s="211"/>
      <c r="D910" s="71" t="s">
        <v>30</v>
      </c>
      <c r="E910" s="28">
        <f>E810+E855+E885+E900</f>
        <v>0</v>
      </c>
      <c r="F910" s="28">
        <f t="shared" si="288"/>
        <v>0</v>
      </c>
      <c r="G910" s="28">
        <f>G810+G855+G885+G900</f>
        <v>0</v>
      </c>
      <c r="H910" s="28">
        <f>H810+H855+H885+H900</f>
        <v>0</v>
      </c>
      <c r="I910" s="28">
        <f t="shared" si="289"/>
        <v>0</v>
      </c>
      <c r="J910" s="28">
        <f t="shared" si="289"/>
        <v>0</v>
      </c>
      <c r="K910" s="28">
        <f t="shared" si="289"/>
        <v>0</v>
      </c>
      <c r="L910" s="28">
        <f t="shared" si="289"/>
        <v>0</v>
      </c>
      <c r="M910" s="28">
        <f t="shared" si="289"/>
        <v>0</v>
      </c>
      <c r="N910" s="183"/>
      <c r="O910" s="176"/>
    </row>
    <row r="911" spans="1:15" ht="15" x14ac:dyDescent="0.2">
      <c r="A911" s="179" t="s">
        <v>52</v>
      </c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1"/>
    </row>
    <row r="912" spans="1:15" ht="25.5" customHeight="1" x14ac:dyDescent="0.2">
      <c r="A912" s="178" t="s">
        <v>5</v>
      </c>
      <c r="B912" s="182" t="s">
        <v>53</v>
      </c>
      <c r="C912" s="176" t="s">
        <v>29</v>
      </c>
      <c r="D912" s="71" t="s">
        <v>2</v>
      </c>
      <c r="E912" s="28">
        <f>E917+E932</f>
        <v>87161.9</v>
      </c>
      <c r="F912" s="72">
        <f>SUM(G912:K912)</f>
        <v>228800.15999999997</v>
      </c>
      <c r="G912" s="28">
        <f t="shared" ref="G912:M912" si="290">SUM(G913:G916)</f>
        <v>81258.95</v>
      </c>
      <c r="H912" s="58">
        <f t="shared" si="290"/>
        <v>99176.41</v>
      </c>
      <c r="I912" s="28">
        <f t="shared" si="290"/>
        <v>24182.400000000001</v>
      </c>
      <c r="J912" s="28">
        <f t="shared" si="290"/>
        <v>24182.400000000001</v>
      </c>
      <c r="K912" s="28">
        <f t="shared" si="290"/>
        <v>0</v>
      </c>
      <c r="L912" s="28">
        <f t="shared" si="290"/>
        <v>0</v>
      </c>
      <c r="M912" s="28">
        <f t="shared" si="290"/>
        <v>0</v>
      </c>
      <c r="N912" s="163" t="s">
        <v>63</v>
      </c>
      <c r="O912" s="134" t="s">
        <v>327</v>
      </c>
    </row>
    <row r="913" spans="1:17" ht="47.25" customHeight="1" x14ac:dyDescent="0.2">
      <c r="A913" s="178"/>
      <c r="B913" s="182"/>
      <c r="C913" s="176"/>
      <c r="D913" s="71" t="s">
        <v>1</v>
      </c>
      <c r="E913" s="28">
        <f>E918</f>
        <v>0</v>
      </c>
      <c r="F913" s="28">
        <f t="shared" ref="F913:K913" si="291">F918</f>
        <v>0</v>
      </c>
      <c r="G913" s="28">
        <f t="shared" si="291"/>
        <v>0</v>
      </c>
      <c r="H913" s="28">
        <f t="shared" si="291"/>
        <v>0</v>
      </c>
      <c r="I913" s="28">
        <f t="shared" si="291"/>
        <v>0</v>
      </c>
      <c r="J913" s="28">
        <f t="shared" si="291"/>
        <v>0</v>
      </c>
      <c r="K913" s="28">
        <f t="shared" si="291"/>
        <v>0</v>
      </c>
      <c r="L913" s="28">
        <f t="shared" ref="L913:M916" si="292">L918</f>
        <v>0</v>
      </c>
      <c r="M913" s="28">
        <f t="shared" si="292"/>
        <v>0</v>
      </c>
      <c r="N913" s="163"/>
      <c r="O913" s="134"/>
    </row>
    <row r="914" spans="1:17" ht="60" x14ac:dyDescent="0.2">
      <c r="A914" s="178"/>
      <c r="B914" s="182"/>
      <c r="C914" s="176"/>
      <c r="D914" s="71" t="s">
        <v>6</v>
      </c>
      <c r="E914" s="28">
        <f t="shared" ref="E914:K914" si="293">E919</f>
        <v>36302</v>
      </c>
      <c r="F914" s="72">
        <f>SUM(G914:K914)</f>
        <v>114977.51</v>
      </c>
      <c r="G914" s="28">
        <f>G919+G924</f>
        <v>53617.7</v>
      </c>
      <c r="H914" s="58">
        <f>H919+H924</f>
        <v>61359.81</v>
      </c>
      <c r="I914" s="28">
        <f>I919+I924</f>
        <v>0</v>
      </c>
      <c r="J914" s="28">
        <f t="shared" si="293"/>
        <v>0</v>
      </c>
      <c r="K914" s="28">
        <f t="shared" si="293"/>
        <v>0</v>
      </c>
      <c r="L914" s="28">
        <f t="shared" si="292"/>
        <v>0</v>
      </c>
      <c r="M914" s="28">
        <f t="shared" si="292"/>
        <v>0</v>
      </c>
      <c r="N914" s="163"/>
      <c r="O914" s="134"/>
    </row>
    <row r="915" spans="1:17" ht="60" x14ac:dyDescent="0.2">
      <c r="A915" s="178"/>
      <c r="B915" s="182"/>
      <c r="C915" s="176"/>
      <c r="D915" s="71" t="s">
        <v>14</v>
      </c>
      <c r="E915" s="28">
        <f t="shared" ref="E915:K915" si="294">E920</f>
        <v>20777</v>
      </c>
      <c r="F915" s="72">
        <f>SUM(G915:K915)</f>
        <v>113822.65</v>
      </c>
      <c r="G915" s="28">
        <f>G920+G925</f>
        <v>27641.25</v>
      </c>
      <c r="H915" s="28">
        <f>H920+H925</f>
        <v>37816.6</v>
      </c>
      <c r="I915" s="28">
        <f t="shared" si="294"/>
        <v>24182.400000000001</v>
      </c>
      <c r="J915" s="28">
        <f t="shared" si="294"/>
        <v>24182.400000000001</v>
      </c>
      <c r="K915" s="28">
        <f t="shared" si="294"/>
        <v>0</v>
      </c>
      <c r="L915" s="28">
        <f t="shared" si="292"/>
        <v>0</v>
      </c>
      <c r="M915" s="28">
        <f t="shared" si="292"/>
        <v>0</v>
      </c>
      <c r="N915" s="163"/>
      <c r="O915" s="134"/>
    </row>
    <row r="916" spans="1:17" ht="15" x14ac:dyDescent="0.2">
      <c r="A916" s="178"/>
      <c r="B916" s="182"/>
      <c r="C916" s="176"/>
      <c r="D916" s="71" t="s">
        <v>30</v>
      </c>
      <c r="E916" s="28">
        <f t="shared" ref="E916:K916" si="295">E921</f>
        <v>0</v>
      </c>
      <c r="F916" s="28">
        <f t="shared" si="295"/>
        <v>0</v>
      </c>
      <c r="G916" s="28">
        <f t="shared" si="295"/>
        <v>0</v>
      </c>
      <c r="H916" s="28">
        <f t="shared" si="295"/>
        <v>0</v>
      </c>
      <c r="I916" s="28">
        <f t="shared" si="295"/>
        <v>0</v>
      </c>
      <c r="J916" s="28">
        <f t="shared" si="295"/>
        <v>0</v>
      </c>
      <c r="K916" s="28">
        <f t="shared" si="295"/>
        <v>0</v>
      </c>
      <c r="L916" s="28">
        <f t="shared" si="292"/>
        <v>0</v>
      </c>
      <c r="M916" s="28">
        <f t="shared" si="292"/>
        <v>0</v>
      </c>
      <c r="N916" s="163"/>
      <c r="O916" s="134"/>
    </row>
    <row r="917" spans="1:17" ht="15" x14ac:dyDescent="0.2">
      <c r="A917" s="184" t="s">
        <v>11</v>
      </c>
      <c r="B917" s="125" t="s">
        <v>200</v>
      </c>
      <c r="C917" s="167"/>
      <c r="D917" s="68" t="s">
        <v>2</v>
      </c>
      <c r="E917" s="11">
        <f>SUM(E918:E921)</f>
        <v>57079</v>
      </c>
      <c r="F917" s="11">
        <f t="shared" ref="F917:F926" si="296">SUM(G917:K917)</f>
        <v>225189.26</v>
      </c>
      <c r="G917" s="11">
        <f t="shared" ref="G917:M917" si="297">SUM(G918:G921)</f>
        <v>77648.05</v>
      </c>
      <c r="H917" s="56">
        <f t="shared" si="297"/>
        <v>99176.41</v>
      </c>
      <c r="I917" s="11">
        <f t="shared" si="297"/>
        <v>24182.400000000001</v>
      </c>
      <c r="J917" s="11">
        <f t="shared" si="297"/>
        <v>24182.400000000001</v>
      </c>
      <c r="K917" s="11">
        <f t="shared" si="297"/>
        <v>0</v>
      </c>
      <c r="L917" s="11">
        <f t="shared" si="297"/>
        <v>0</v>
      </c>
      <c r="M917" s="11">
        <f t="shared" si="297"/>
        <v>0</v>
      </c>
      <c r="N917" s="164"/>
      <c r="O917" s="144"/>
    </row>
    <row r="918" spans="1:17" ht="45" x14ac:dyDescent="0.2">
      <c r="A918" s="184"/>
      <c r="B918" s="125"/>
      <c r="C918" s="168"/>
      <c r="D918" s="68" t="s">
        <v>1</v>
      </c>
      <c r="E918" s="11">
        <v>0</v>
      </c>
      <c r="F918" s="11">
        <f t="shared" si="296"/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65"/>
      <c r="O918" s="185"/>
    </row>
    <row r="919" spans="1:17" ht="45" x14ac:dyDescent="0.2">
      <c r="A919" s="184"/>
      <c r="B919" s="125"/>
      <c r="C919" s="168"/>
      <c r="D919" s="68" t="s">
        <v>6</v>
      </c>
      <c r="E919" s="11">
        <v>36302</v>
      </c>
      <c r="F919" s="11">
        <f t="shared" si="296"/>
        <v>112633.81</v>
      </c>
      <c r="G919" s="10">
        <v>51274</v>
      </c>
      <c r="H919" s="57">
        <v>61359.81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65"/>
      <c r="O919" s="185"/>
      <c r="P919" s="6" t="s">
        <v>477</v>
      </c>
      <c r="Q919" s="24"/>
    </row>
    <row r="920" spans="1:17" ht="45" x14ac:dyDescent="0.2">
      <c r="A920" s="184"/>
      <c r="B920" s="125"/>
      <c r="C920" s="168"/>
      <c r="D920" s="68" t="s">
        <v>14</v>
      </c>
      <c r="E920" s="11">
        <v>20777</v>
      </c>
      <c r="F920" s="11">
        <f t="shared" si="296"/>
        <v>112555.44999999998</v>
      </c>
      <c r="G920" s="10">
        <v>26374.05</v>
      </c>
      <c r="H920" s="10">
        <v>37816.6</v>
      </c>
      <c r="I920" s="10">
        <v>24182.400000000001</v>
      </c>
      <c r="J920" s="10">
        <v>24182.400000000001</v>
      </c>
      <c r="K920" s="10">
        <v>0</v>
      </c>
      <c r="L920" s="10">
        <v>0</v>
      </c>
      <c r="M920" s="10">
        <v>0</v>
      </c>
      <c r="N920" s="165"/>
      <c r="O920" s="185"/>
    </row>
    <row r="921" spans="1:17" ht="30" x14ac:dyDescent="0.2">
      <c r="A921" s="184"/>
      <c r="B921" s="125"/>
      <c r="C921" s="169"/>
      <c r="D921" s="68" t="s">
        <v>20</v>
      </c>
      <c r="E921" s="11">
        <v>0</v>
      </c>
      <c r="F921" s="11">
        <f t="shared" si="296"/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66"/>
      <c r="O921" s="186"/>
    </row>
    <row r="922" spans="1:17" ht="15" x14ac:dyDescent="0.2">
      <c r="A922" s="193" t="s">
        <v>18</v>
      </c>
      <c r="B922" s="125" t="s">
        <v>201</v>
      </c>
      <c r="C922" s="167"/>
      <c r="D922" s="68" t="s">
        <v>2</v>
      </c>
      <c r="E922" s="11">
        <f>SUM(E923:E926)</f>
        <v>0</v>
      </c>
      <c r="F922" s="11">
        <f t="shared" si="296"/>
        <v>3610.8999999999996</v>
      </c>
      <c r="G922" s="11">
        <f t="shared" ref="G922:M922" si="298">SUM(G923:G926)</f>
        <v>3610.8999999999996</v>
      </c>
      <c r="H922" s="11">
        <f t="shared" si="298"/>
        <v>0</v>
      </c>
      <c r="I922" s="11">
        <f t="shared" si="298"/>
        <v>0</v>
      </c>
      <c r="J922" s="11">
        <f t="shared" si="298"/>
        <v>0</v>
      </c>
      <c r="K922" s="11">
        <f t="shared" si="298"/>
        <v>0</v>
      </c>
      <c r="L922" s="11">
        <f t="shared" si="298"/>
        <v>0</v>
      </c>
      <c r="M922" s="11">
        <f t="shared" si="298"/>
        <v>0</v>
      </c>
      <c r="N922" s="164"/>
      <c r="O922" s="144"/>
    </row>
    <row r="923" spans="1:17" ht="45" x14ac:dyDescent="0.2">
      <c r="A923" s="193"/>
      <c r="B923" s="125"/>
      <c r="C923" s="168"/>
      <c r="D923" s="68" t="s">
        <v>1</v>
      </c>
      <c r="E923" s="11">
        <v>0</v>
      </c>
      <c r="F923" s="11">
        <f t="shared" si="296"/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65"/>
      <c r="O923" s="185"/>
    </row>
    <row r="924" spans="1:17" ht="45" x14ac:dyDescent="0.2">
      <c r="A924" s="193"/>
      <c r="B924" s="125"/>
      <c r="C924" s="168"/>
      <c r="D924" s="68" t="s">
        <v>6</v>
      </c>
      <c r="E924" s="11">
        <v>0</v>
      </c>
      <c r="F924" s="11">
        <f t="shared" si="296"/>
        <v>2343.6999999999998</v>
      </c>
      <c r="G924" s="10">
        <v>2343.6999999999998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65"/>
      <c r="O924" s="185"/>
    </row>
    <row r="925" spans="1:17" ht="45" x14ac:dyDescent="0.2">
      <c r="A925" s="193"/>
      <c r="B925" s="125"/>
      <c r="C925" s="168"/>
      <c r="D925" s="68" t="s">
        <v>14</v>
      </c>
      <c r="E925" s="11">
        <v>0</v>
      </c>
      <c r="F925" s="11">
        <f t="shared" si="296"/>
        <v>1267.2</v>
      </c>
      <c r="G925" s="10">
        <v>1267.2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65"/>
      <c r="O925" s="185"/>
    </row>
    <row r="926" spans="1:17" ht="30" x14ac:dyDescent="0.2">
      <c r="A926" s="193"/>
      <c r="B926" s="125"/>
      <c r="C926" s="169"/>
      <c r="D926" s="68" t="s">
        <v>20</v>
      </c>
      <c r="E926" s="11">
        <v>0</v>
      </c>
      <c r="F926" s="11">
        <f t="shared" si="296"/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66"/>
      <c r="O926" s="186"/>
    </row>
    <row r="927" spans="1:17" ht="18.75" customHeight="1" x14ac:dyDescent="0.2">
      <c r="A927" s="189" t="s">
        <v>9</v>
      </c>
      <c r="B927" s="173" t="s">
        <v>55</v>
      </c>
      <c r="C927" s="189" t="s">
        <v>29</v>
      </c>
      <c r="D927" s="71" t="s">
        <v>2</v>
      </c>
      <c r="E927" s="30">
        <f>SUM(E928:E931)</f>
        <v>318500.65000000002</v>
      </c>
      <c r="F927" s="72">
        <f>SUM(G927:K927)</f>
        <v>1486010.8699999999</v>
      </c>
      <c r="G927" s="28">
        <f t="shared" ref="G927:M927" si="299">SUM(G928:G931)</f>
        <v>485973.36</v>
      </c>
      <c r="H927" s="30">
        <f t="shared" si="299"/>
        <v>409539.72</v>
      </c>
      <c r="I927" s="30">
        <f t="shared" si="299"/>
        <v>288766.27999999997</v>
      </c>
      <c r="J927" s="30">
        <f t="shared" si="299"/>
        <v>301731.51</v>
      </c>
      <c r="K927" s="30">
        <f t="shared" si="299"/>
        <v>0</v>
      </c>
      <c r="L927" s="30">
        <f t="shared" si="299"/>
        <v>0</v>
      </c>
      <c r="M927" s="30">
        <f t="shared" si="299"/>
        <v>0</v>
      </c>
      <c r="N927" s="164" t="s">
        <v>63</v>
      </c>
      <c r="O927" s="190" t="s">
        <v>309</v>
      </c>
    </row>
    <row r="928" spans="1:17" ht="45" x14ac:dyDescent="0.2">
      <c r="A928" s="187"/>
      <c r="B928" s="174"/>
      <c r="C928" s="187"/>
      <c r="D928" s="71" t="s">
        <v>1</v>
      </c>
      <c r="E928" s="30">
        <f>E933+E938+E943</f>
        <v>0</v>
      </c>
      <c r="F928" s="72">
        <f>SUM(G928:K928)</f>
        <v>0</v>
      </c>
      <c r="G928" s="28">
        <f t="shared" ref="G928:K931" si="300">G933+G938+G943+G948</f>
        <v>0</v>
      </c>
      <c r="H928" s="30">
        <f>H933+H938+H943+H948+H958</f>
        <v>0</v>
      </c>
      <c r="I928" s="30">
        <f t="shared" si="300"/>
        <v>0</v>
      </c>
      <c r="J928" s="30">
        <f t="shared" si="300"/>
        <v>0</v>
      </c>
      <c r="K928" s="30">
        <f t="shared" si="300"/>
        <v>0</v>
      </c>
      <c r="L928" s="30">
        <f t="shared" ref="L928:M931" si="301">L933+L938+L943+L948</f>
        <v>0</v>
      </c>
      <c r="M928" s="30">
        <f t="shared" si="301"/>
        <v>0</v>
      </c>
      <c r="N928" s="165"/>
      <c r="O928" s="191"/>
    </row>
    <row r="929" spans="1:15" ht="60" x14ac:dyDescent="0.2">
      <c r="A929" s="187"/>
      <c r="B929" s="174"/>
      <c r="C929" s="187"/>
      <c r="D929" s="71" t="s">
        <v>6</v>
      </c>
      <c r="E929" s="30">
        <f>E934+E939+E944</f>
        <v>0</v>
      </c>
      <c r="F929" s="72">
        <f>SUM(G929:K929)</f>
        <v>0</v>
      </c>
      <c r="G929" s="28">
        <f t="shared" si="300"/>
        <v>0</v>
      </c>
      <c r="H929" s="30">
        <f>H934+H939+H944+H949+H959</f>
        <v>0</v>
      </c>
      <c r="I929" s="30">
        <f t="shared" si="300"/>
        <v>0</v>
      </c>
      <c r="J929" s="30">
        <f t="shared" si="300"/>
        <v>0</v>
      </c>
      <c r="K929" s="30">
        <f t="shared" si="300"/>
        <v>0</v>
      </c>
      <c r="L929" s="30">
        <f t="shared" si="301"/>
        <v>0</v>
      </c>
      <c r="M929" s="30">
        <f t="shared" si="301"/>
        <v>0</v>
      </c>
      <c r="N929" s="165"/>
      <c r="O929" s="191"/>
    </row>
    <row r="930" spans="1:15" ht="60" x14ac:dyDescent="0.2">
      <c r="A930" s="187"/>
      <c r="B930" s="174"/>
      <c r="C930" s="187"/>
      <c r="D930" s="71" t="s">
        <v>14</v>
      </c>
      <c r="E930" s="30">
        <f>E935+E940+E945</f>
        <v>30082.9</v>
      </c>
      <c r="F930" s="72">
        <f>SUM(G930:K930)</f>
        <v>492403.68000000005</v>
      </c>
      <c r="G930" s="28">
        <f>G935+G940+G945+G950+G955</f>
        <v>270897.36</v>
      </c>
      <c r="H930" s="30">
        <f>H935+H940+H945+H950+H960</f>
        <v>162582.92000000001</v>
      </c>
      <c r="I930" s="30">
        <f t="shared" si="300"/>
        <v>29461.7</v>
      </c>
      <c r="J930" s="30">
        <f t="shared" si="300"/>
        <v>29461.7</v>
      </c>
      <c r="K930" s="30">
        <f t="shared" si="300"/>
        <v>0</v>
      </c>
      <c r="L930" s="30">
        <f t="shared" si="301"/>
        <v>0</v>
      </c>
      <c r="M930" s="30">
        <f t="shared" si="301"/>
        <v>0</v>
      </c>
      <c r="N930" s="165"/>
      <c r="O930" s="191"/>
    </row>
    <row r="931" spans="1:15" ht="30" x14ac:dyDescent="0.2">
      <c r="A931" s="188"/>
      <c r="B931" s="175"/>
      <c r="C931" s="188"/>
      <c r="D931" s="71" t="s">
        <v>20</v>
      </c>
      <c r="E931" s="30">
        <f>E936+E941+E946</f>
        <v>288417.75</v>
      </c>
      <c r="F931" s="72">
        <f>SUM(G931:K931)</f>
        <v>993607.19</v>
      </c>
      <c r="G931" s="28">
        <f t="shared" si="300"/>
        <v>215076</v>
      </c>
      <c r="H931" s="30">
        <f t="shared" si="300"/>
        <v>246956.79999999999</v>
      </c>
      <c r="I931" s="30">
        <f t="shared" si="300"/>
        <v>259304.58</v>
      </c>
      <c r="J931" s="30">
        <f t="shared" si="300"/>
        <v>272269.81</v>
      </c>
      <c r="K931" s="30">
        <f t="shared" si="300"/>
        <v>0</v>
      </c>
      <c r="L931" s="30">
        <f t="shared" si="301"/>
        <v>0</v>
      </c>
      <c r="M931" s="30">
        <f t="shared" si="301"/>
        <v>0</v>
      </c>
      <c r="N931" s="166"/>
      <c r="O931" s="192"/>
    </row>
    <row r="932" spans="1:15" ht="15" x14ac:dyDescent="0.2">
      <c r="A932" s="184" t="s">
        <v>12</v>
      </c>
      <c r="B932" s="125" t="s">
        <v>56</v>
      </c>
      <c r="C932" s="167"/>
      <c r="D932" s="68" t="s">
        <v>2</v>
      </c>
      <c r="E932" s="11">
        <f>SUM(E933:E936)</f>
        <v>30082.9</v>
      </c>
      <c r="F932" s="11">
        <f t="shared" ref="F932:F946" si="302">SUM(G932:K932)</f>
        <v>113846.8</v>
      </c>
      <c r="G932" s="11">
        <f t="shared" ref="G932:M932" si="303">SUM(G933:G936)</f>
        <v>25461.7</v>
      </c>
      <c r="H932" s="11">
        <f t="shared" si="303"/>
        <v>29461.7</v>
      </c>
      <c r="I932" s="11">
        <f t="shared" si="303"/>
        <v>29461.7</v>
      </c>
      <c r="J932" s="11">
        <f t="shared" si="303"/>
        <v>29461.7</v>
      </c>
      <c r="K932" s="11">
        <f t="shared" si="303"/>
        <v>0</v>
      </c>
      <c r="L932" s="11">
        <f t="shared" si="303"/>
        <v>0</v>
      </c>
      <c r="M932" s="11">
        <f t="shared" si="303"/>
        <v>0</v>
      </c>
      <c r="N932" s="164"/>
      <c r="O932" s="144"/>
    </row>
    <row r="933" spans="1:15" ht="45" x14ac:dyDescent="0.2">
      <c r="A933" s="184"/>
      <c r="B933" s="125"/>
      <c r="C933" s="168"/>
      <c r="D933" s="68" t="s">
        <v>1</v>
      </c>
      <c r="E933" s="11">
        <v>0</v>
      </c>
      <c r="F933" s="11">
        <f t="shared" si="302"/>
        <v>0</v>
      </c>
      <c r="G933" s="11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65"/>
      <c r="O933" s="185"/>
    </row>
    <row r="934" spans="1:15" ht="45" x14ac:dyDescent="0.2">
      <c r="A934" s="184"/>
      <c r="B934" s="125"/>
      <c r="C934" s="168"/>
      <c r="D934" s="68" t="s">
        <v>6</v>
      </c>
      <c r="E934" s="11">
        <v>0</v>
      </c>
      <c r="F934" s="11">
        <f t="shared" si="302"/>
        <v>0</v>
      </c>
      <c r="G934" s="11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65"/>
      <c r="O934" s="185"/>
    </row>
    <row r="935" spans="1:15" ht="45" x14ac:dyDescent="0.2">
      <c r="A935" s="184"/>
      <c r="B935" s="125"/>
      <c r="C935" s="168"/>
      <c r="D935" s="68" t="s">
        <v>14</v>
      </c>
      <c r="E935" s="11">
        <v>30082.9</v>
      </c>
      <c r="F935" s="11">
        <f t="shared" si="302"/>
        <v>113846.8</v>
      </c>
      <c r="G935" s="11">
        <v>25461.7</v>
      </c>
      <c r="H935" s="10">
        <v>29461.7</v>
      </c>
      <c r="I935" s="10">
        <v>29461.7</v>
      </c>
      <c r="J935" s="10">
        <v>29461.7</v>
      </c>
      <c r="K935" s="10">
        <v>0</v>
      </c>
      <c r="L935" s="10">
        <v>0</v>
      </c>
      <c r="M935" s="10">
        <v>0</v>
      </c>
      <c r="N935" s="165"/>
      <c r="O935" s="185"/>
    </row>
    <row r="936" spans="1:15" ht="30" x14ac:dyDescent="0.2">
      <c r="A936" s="184"/>
      <c r="B936" s="125"/>
      <c r="C936" s="169"/>
      <c r="D936" s="68" t="s">
        <v>20</v>
      </c>
      <c r="E936" s="11">
        <v>0</v>
      </c>
      <c r="F936" s="11">
        <f t="shared" si="302"/>
        <v>0</v>
      </c>
      <c r="G936" s="11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66"/>
      <c r="O936" s="186"/>
    </row>
    <row r="937" spans="1:15" ht="15" x14ac:dyDescent="0.2">
      <c r="A937" s="184" t="s">
        <v>19</v>
      </c>
      <c r="B937" s="125" t="s">
        <v>57</v>
      </c>
      <c r="C937" s="167"/>
      <c r="D937" s="68" t="s">
        <v>2</v>
      </c>
      <c r="E937" s="11">
        <f>SUM(E938:E941)</f>
        <v>288417.75</v>
      </c>
      <c r="F937" s="11">
        <f t="shared" si="302"/>
        <v>993607.19</v>
      </c>
      <c r="G937" s="11">
        <f t="shared" ref="G937:M937" si="304">SUM(G938:G941)</f>
        <v>215076</v>
      </c>
      <c r="H937" s="11">
        <f t="shared" si="304"/>
        <v>246956.79999999999</v>
      </c>
      <c r="I937" s="11">
        <f t="shared" si="304"/>
        <v>259304.58</v>
      </c>
      <c r="J937" s="11">
        <f t="shared" si="304"/>
        <v>272269.81</v>
      </c>
      <c r="K937" s="11">
        <f t="shared" si="304"/>
        <v>0</v>
      </c>
      <c r="L937" s="11">
        <f t="shared" si="304"/>
        <v>0</v>
      </c>
      <c r="M937" s="11">
        <f t="shared" si="304"/>
        <v>0</v>
      </c>
      <c r="N937" s="164"/>
      <c r="O937" s="144"/>
    </row>
    <row r="938" spans="1:15" ht="45" x14ac:dyDescent="0.2">
      <c r="A938" s="184"/>
      <c r="B938" s="125"/>
      <c r="C938" s="168"/>
      <c r="D938" s="68" t="s">
        <v>1</v>
      </c>
      <c r="E938" s="11">
        <v>0</v>
      </c>
      <c r="F938" s="11">
        <f t="shared" si="302"/>
        <v>0</v>
      </c>
      <c r="G938" s="11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65"/>
      <c r="O938" s="185"/>
    </row>
    <row r="939" spans="1:15" ht="45" x14ac:dyDescent="0.2">
      <c r="A939" s="184"/>
      <c r="B939" s="125"/>
      <c r="C939" s="168"/>
      <c r="D939" s="68" t="s">
        <v>6</v>
      </c>
      <c r="E939" s="11">
        <v>0</v>
      </c>
      <c r="F939" s="11">
        <f t="shared" si="302"/>
        <v>0</v>
      </c>
      <c r="G939" s="11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65"/>
      <c r="O939" s="185"/>
    </row>
    <row r="940" spans="1:15" ht="45" x14ac:dyDescent="0.2">
      <c r="A940" s="184"/>
      <c r="B940" s="125"/>
      <c r="C940" s="168"/>
      <c r="D940" s="68" t="s">
        <v>14</v>
      </c>
      <c r="E940" s="11">
        <v>0</v>
      </c>
      <c r="F940" s="11">
        <f t="shared" si="302"/>
        <v>0</v>
      </c>
      <c r="G940" s="11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65"/>
      <c r="O940" s="185"/>
    </row>
    <row r="941" spans="1:15" ht="30" x14ac:dyDescent="0.2">
      <c r="A941" s="184"/>
      <c r="B941" s="125"/>
      <c r="C941" s="169"/>
      <c r="D941" s="68" t="s">
        <v>20</v>
      </c>
      <c r="E941" s="11">
        <v>288417.75</v>
      </c>
      <c r="F941" s="11">
        <f t="shared" si="302"/>
        <v>993607.19</v>
      </c>
      <c r="G941" s="11">
        <v>215076</v>
      </c>
      <c r="H941" s="11">
        <v>246956.79999999999</v>
      </c>
      <c r="I941" s="11">
        <v>259304.58</v>
      </c>
      <c r="J941" s="11">
        <v>272269.81</v>
      </c>
      <c r="K941" s="10">
        <v>0</v>
      </c>
      <c r="L941" s="10">
        <v>0</v>
      </c>
      <c r="M941" s="10">
        <v>0</v>
      </c>
      <c r="N941" s="166"/>
      <c r="O941" s="186"/>
    </row>
    <row r="942" spans="1:15" ht="15" x14ac:dyDescent="0.2">
      <c r="A942" s="184" t="s">
        <v>22</v>
      </c>
      <c r="B942" s="125" t="s">
        <v>58</v>
      </c>
      <c r="C942" s="167"/>
      <c r="D942" s="68" t="s">
        <v>2</v>
      </c>
      <c r="E942" s="11">
        <f>SUM(E943:E946)</f>
        <v>0</v>
      </c>
      <c r="F942" s="11">
        <f t="shared" si="302"/>
        <v>340326.42000000004</v>
      </c>
      <c r="G942" s="11">
        <f t="shared" ref="G942:M942" si="305">SUM(G943:G946)</f>
        <v>233655.2</v>
      </c>
      <c r="H942" s="11">
        <f t="shared" si="305"/>
        <v>106671.22</v>
      </c>
      <c r="I942" s="11">
        <f t="shared" si="305"/>
        <v>0</v>
      </c>
      <c r="J942" s="11">
        <f t="shared" si="305"/>
        <v>0</v>
      </c>
      <c r="K942" s="11">
        <f t="shared" si="305"/>
        <v>0</v>
      </c>
      <c r="L942" s="11">
        <f t="shared" si="305"/>
        <v>0</v>
      </c>
      <c r="M942" s="11">
        <f t="shared" si="305"/>
        <v>0</v>
      </c>
      <c r="N942" s="164"/>
      <c r="O942" s="144"/>
    </row>
    <row r="943" spans="1:15" ht="40.5" x14ac:dyDescent="0.2">
      <c r="A943" s="184"/>
      <c r="B943" s="125"/>
      <c r="C943" s="168"/>
      <c r="D943" s="5" t="s">
        <v>1</v>
      </c>
      <c r="E943" s="11">
        <v>0</v>
      </c>
      <c r="F943" s="11">
        <f t="shared" si="302"/>
        <v>0</v>
      </c>
      <c r="G943" s="11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65"/>
      <c r="O943" s="185"/>
    </row>
    <row r="944" spans="1:15" ht="27" x14ac:dyDescent="0.2">
      <c r="A944" s="184"/>
      <c r="B944" s="125"/>
      <c r="C944" s="168"/>
      <c r="D944" s="5" t="s">
        <v>6</v>
      </c>
      <c r="E944" s="11">
        <v>0</v>
      </c>
      <c r="F944" s="11">
        <f t="shared" si="302"/>
        <v>0</v>
      </c>
      <c r="G944" s="11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65"/>
      <c r="O944" s="185"/>
    </row>
    <row r="945" spans="1:15" ht="45" x14ac:dyDescent="0.2">
      <c r="A945" s="184"/>
      <c r="B945" s="125"/>
      <c r="C945" s="168"/>
      <c r="D945" s="68" t="s">
        <v>14</v>
      </c>
      <c r="E945" s="11">
        <v>0</v>
      </c>
      <c r="F945" s="11">
        <f t="shared" si="302"/>
        <v>340326.42000000004</v>
      </c>
      <c r="G945" s="11">
        <v>233655.2</v>
      </c>
      <c r="H945" s="10">
        <v>106671.22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65"/>
      <c r="O945" s="185"/>
    </row>
    <row r="946" spans="1:15" ht="30" x14ac:dyDescent="0.2">
      <c r="A946" s="184"/>
      <c r="B946" s="125"/>
      <c r="C946" s="169"/>
      <c r="D946" s="68" t="s">
        <v>20</v>
      </c>
      <c r="E946" s="11">
        <v>0</v>
      </c>
      <c r="F946" s="11">
        <f t="shared" si="302"/>
        <v>0</v>
      </c>
      <c r="G946" s="11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66"/>
      <c r="O946" s="186"/>
    </row>
    <row r="947" spans="1:15" ht="15" x14ac:dyDescent="0.2">
      <c r="A947" s="184" t="s">
        <v>101</v>
      </c>
      <c r="B947" s="125" t="s">
        <v>156</v>
      </c>
      <c r="C947" s="167"/>
      <c r="D947" s="68" t="s">
        <v>2</v>
      </c>
      <c r="E947" s="11">
        <f>SUM(E948:E951)</f>
        <v>0</v>
      </c>
      <c r="F947" s="11">
        <f t="shared" ref="F947:F956" si="306">SUM(G947:K947)</f>
        <v>1748.3</v>
      </c>
      <c r="G947" s="11">
        <f t="shared" ref="G947:M947" si="307">SUM(G948:G951)</f>
        <v>1748.3</v>
      </c>
      <c r="H947" s="11">
        <f t="shared" si="307"/>
        <v>0</v>
      </c>
      <c r="I947" s="11">
        <f t="shared" si="307"/>
        <v>0</v>
      </c>
      <c r="J947" s="11">
        <f t="shared" si="307"/>
        <v>0</v>
      </c>
      <c r="K947" s="11">
        <f t="shared" si="307"/>
        <v>0</v>
      </c>
      <c r="L947" s="11">
        <f t="shared" si="307"/>
        <v>0</v>
      </c>
      <c r="M947" s="11">
        <f t="shared" si="307"/>
        <v>0</v>
      </c>
      <c r="N947" s="164"/>
      <c r="O947" s="144"/>
    </row>
    <row r="948" spans="1:15" ht="40.5" x14ac:dyDescent="0.2">
      <c r="A948" s="184"/>
      <c r="B948" s="125"/>
      <c r="C948" s="168"/>
      <c r="D948" s="5" t="s">
        <v>1</v>
      </c>
      <c r="E948" s="11">
        <v>0</v>
      </c>
      <c r="F948" s="11">
        <f t="shared" si="306"/>
        <v>0</v>
      </c>
      <c r="G948" s="11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65"/>
      <c r="O948" s="185"/>
    </row>
    <row r="949" spans="1:15" ht="27" x14ac:dyDescent="0.2">
      <c r="A949" s="184"/>
      <c r="B949" s="125"/>
      <c r="C949" s="168"/>
      <c r="D949" s="5" t="s">
        <v>6</v>
      </c>
      <c r="E949" s="11">
        <v>0</v>
      </c>
      <c r="F949" s="11">
        <f t="shared" si="306"/>
        <v>0</v>
      </c>
      <c r="G949" s="11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65"/>
      <c r="O949" s="185"/>
    </row>
    <row r="950" spans="1:15" ht="45" x14ac:dyDescent="0.2">
      <c r="A950" s="184"/>
      <c r="B950" s="125"/>
      <c r="C950" s="168"/>
      <c r="D950" s="68" t="s">
        <v>14</v>
      </c>
      <c r="E950" s="11">
        <v>0</v>
      </c>
      <c r="F950" s="11">
        <f t="shared" si="306"/>
        <v>1748.3</v>
      </c>
      <c r="G950" s="11">
        <v>1748.3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65"/>
      <c r="O950" s="185"/>
    </row>
    <row r="951" spans="1:15" ht="30" x14ac:dyDescent="0.2">
      <c r="A951" s="184"/>
      <c r="B951" s="125"/>
      <c r="C951" s="169"/>
      <c r="D951" s="68" t="s">
        <v>20</v>
      </c>
      <c r="E951" s="11">
        <v>0</v>
      </c>
      <c r="F951" s="11">
        <f t="shared" si="306"/>
        <v>0</v>
      </c>
      <c r="G951" s="11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66"/>
      <c r="O951" s="186"/>
    </row>
    <row r="952" spans="1:15" ht="15" x14ac:dyDescent="0.2">
      <c r="A952" s="184" t="s">
        <v>102</v>
      </c>
      <c r="B952" s="125" t="s">
        <v>196</v>
      </c>
      <c r="C952" s="167"/>
      <c r="D952" s="68" t="s">
        <v>2</v>
      </c>
      <c r="E952" s="11">
        <f>SUM(E953:E956)</f>
        <v>0</v>
      </c>
      <c r="F952" s="11">
        <f t="shared" si="306"/>
        <v>10032.16</v>
      </c>
      <c r="G952" s="11">
        <f t="shared" ref="G952:M952" si="308">SUM(G953:G956)</f>
        <v>10032.16</v>
      </c>
      <c r="H952" s="11">
        <f t="shared" si="308"/>
        <v>0</v>
      </c>
      <c r="I952" s="11">
        <f t="shared" si="308"/>
        <v>0</v>
      </c>
      <c r="J952" s="11">
        <f t="shared" si="308"/>
        <v>0</v>
      </c>
      <c r="K952" s="11">
        <f t="shared" si="308"/>
        <v>0</v>
      </c>
      <c r="L952" s="11">
        <f t="shared" si="308"/>
        <v>0</v>
      </c>
      <c r="M952" s="11">
        <f t="shared" si="308"/>
        <v>0</v>
      </c>
      <c r="N952" s="164"/>
      <c r="O952" s="144"/>
    </row>
    <row r="953" spans="1:15" ht="40.5" x14ac:dyDescent="0.2">
      <c r="A953" s="184"/>
      <c r="B953" s="125"/>
      <c r="C953" s="168"/>
      <c r="D953" s="5" t="s">
        <v>1</v>
      </c>
      <c r="E953" s="11">
        <v>0</v>
      </c>
      <c r="F953" s="11">
        <f t="shared" si="306"/>
        <v>0</v>
      </c>
      <c r="G953" s="11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65"/>
      <c r="O953" s="185"/>
    </row>
    <row r="954" spans="1:15" ht="27" x14ac:dyDescent="0.2">
      <c r="A954" s="184"/>
      <c r="B954" s="125"/>
      <c r="C954" s="168"/>
      <c r="D954" s="5" t="s">
        <v>6</v>
      </c>
      <c r="E954" s="11">
        <v>0</v>
      </c>
      <c r="F954" s="11">
        <f t="shared" si="306"/>
        <v>0</v>
      </c>
      <c r="G954" s="11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65"/>
      <c r="O954" s="185"/>
    </row>
    <row r="955" spans="1:15" ht="45" x14ac:dyDescent="0.2">
      <c r="A955" s="184"/>
      <c r="B955" s="125"/>
      <c r="C955" s="168"/>
      <c r="D955" s="68" t="s">
        <v>14</v>
      </c>
      <c r="E955" s="11">
        <v>0</v>
      </c>
      <c r="F955" s="11">
        <f t="shared" si="306"/>
        <v>10032.16</v>
      </c>
      <c r="G955" s="11">
        <v>10032.16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65"/>
      <c r="O955" s="185"/>
    </row>
    <row r="956" spans="1:15" ht="30" x14ac:dyDescent="0.2">
      <c r="A956" s="184"/>
      <c r="B956" s="125"/>
      <c r="C956" s="169"/>
      <c r="D956" s="68" t="s">
        <v>20</v>
      </c>
      <c r="E956" s="11">
        <v>0</v>
      </c>
      <c r="F956" s="11">
        <f t="shared" si="306"/>
        <v>0</v>
      </c>
      <c r="G956" s="11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66"/>
      <c r="O956" s="186"/>
    </row>
    <row r="957" spans="1:15" ht="15" x14ac:dyDescent="0.2">
      <c r="A957" s="184" t="s">
        <v>103</v>
      </c>
      <c r="B957" s="125" t="s">
        <v>300</v>
      </c>
      <c r="C957" s="167"/>
      <c r="D957" s="68" t="s">
        <v>2</v>
      </c>
      <c r="E957" s="11">
        <f>SUM(E958:E961)</f>
        <v>0</v>
      </c>
      <c r="F957" s="11">
        <f>SUM(G957:K957)</f>
        <v>26450</v>
      </c>
      <c r="G957" s="11">
        <f t="shared" ref="G957:M957" si="309">SUM(G958:G961)</f>
        <v>0</v>
      </c>
      <c r="H957" s="11">
        <f t="shared" si="309"/>
        <v>26450</v>
      </c>
      <c r="I957" s="11">
        <f t="shared" si="309"/>
        <v>0</v>
      </c>
      <c r="J957" s="11">
        <f t="shared" si="309"/>
        <v>0</v>
      </c>
      <c r="K957" s="11">
        <f t="shared" si="309"/>
        <v>0</v>
      </c>
      <c r="L957" s="11">
        <f t="shared" si="309"/>
        <v>0</v>
      </c>
      <c r="M957" s="11">
        <f t="shared" si="309"/>
        <v>0</v>
      </c>
      <c r="N957" s="164"/>
      <c r="O957" s="144"/>
    </row>
    <row r="958" spans="1:15" ht="40.5" x14ac:dyDescent="0.2">
      <c r="A958" s="184"/>
      <c r="B958" s="125"/>
      <c r="C958" s="168"/>
      <c r="D958" s="5" t="s">
        <v>1</v>
      </c>
      <c r="E958" s="11">
        <v>0</v>
      </c>
      <c r="F958" s="11">
        <f>SUM(G958:K958)</f>
        <v>0</v>
      </c>
      <c r="G958" s="11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65"/>
      <c r="O958" s="185"/>
    </row>
    <row r="959" spans="1:15" ht="27" x14ac:dyDescent="0.2">
      <c r="A959" s="184"/>
      <c r="B959" s="125"/>
      <c r="C959" s="168"/>
      <c r="D959" s="5" t="s">
        <v>6</v>
      </c>
      <c r="E959" s="11">
        <v>0</v>
      </c>
      <c r="F959" s="11">
        <f>SUM(G959:K959)</f>
        <v>0</v>
      </c>
      <c r="G959" s="11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65"/>
      <c r="O959" s="185"/>
    </row>
    <row r="960" spans="1:15" ht="45" x14ac:dyDescent="0.2">
      <c r="A960" s="184"/>
      <c r="B960" s="125"/>
      <c r="C960" s="168"/>
      <c r="D960" s="68" t="s">
        <v>14</v>
      </c>
      <c r="E960" s="11">
        <v>0</v>
      </c>
      <c r="F960" s="11">
        <f>SUM(G960:K960)</f>
        <v>26450</v>
      </c>
      <c r="G960" s="11">
        <v>0</v>
      </c>
      <c r="H960" s="10">
        <v>26450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65"/>
      <c r="O960" s="185"/>
    </row>
    <row r="961" spans="1:15" ht="30" x14ac:dyDescent="0.2">
      <c r="A961" s="184"/>
      <c r="B961" s="125"/>
      <c r="C961" s="169"/>
      <c r="D961" s="68" t="s">
        <v>20</v>
      </c>
      <c r="E961" s="11">
        <v>0</v>
      </c>
      <c r="F961" s="11">
        <f>SUM(G961:K961)</f>
        <v>0</v>
      </c>
      <c r="G961" s="11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66"/>
      <c r="O961" s="186"/>
    </row>
    <row r="962" spans="1:15" ht="15.75" customHeight="1" x14ac:dyDescent="0.2">
      <c r="A962" s="176" t="s">
        <v>37</v>
      </c>
      <c r="B962" s="182" t="s">
        <v>59</v>
      </c>
      <c r="C962" s="176" t="s">
        <v>29</v>
      </c>
      <c r="D962" s="31" t="s">
        <v>2</v>
      </c>
      <c r="E962" s="72">
        <f>SUM(E963:E966)</f>
        <v>0</v>
      </c>
      <c r="F962" s="72">
        <f t="shared" ref="F962:K962" si="310">SUM(F963:F966)</f>
        <v>0</v>
      </c>
      <c r="G962" s="72">
        <f t="shared" si="310"/>
        <v>0</v>
      </c>
      <c r="H962" s="72">
        <f t="shared" si="310"/>
        <v>0</v>
      </c>
      <c r="I962" s="72">
        <f t="shared" si="310"/>
        <v>0</v>
      </c>
      <c r="J962" s="72">
        <f t="shared" si="310"/>
        <v>0</v>
      </c>
      <c r="K962" s="72">
        <f t="shared" si="310"/>
        <v>0</v>
      </c>
      <c r="L962" s="72">
        <f>SUM(L963:L966)</f>
        <v>0</v>
      </c>
      <c r="M962" s="72">
        <f>SUM(M963:M966)</f>
        <v>0</v>
      </c>
      <c r="N962" s="163" t="s">
        <v>63</v>
      </c>
      <c r="O962" s="144" t="s">
        <v>308</v>
      </c>
    </row>
    <row r="963" spans="1:15" ht="42.75" x14ac:dyDescent="0.2">
      <c r="A963" s="176"/>
      <c r="B963" s="182"/>
      <c r="C963" s="176"/>
      <c r="D963" s="31" t="s">
        <v>1</v>
      </c>
      <c r="E963" s="72">
        <f>E968</f>
        <v>0</v>
      </c>
      <c r="F963" s="72">
        <f t="shared" ref="F963:K963" si="311">F968</f>
        <v>0</v>
      </c>
      <c r="G963" s="72">
        <f t="shared" si="311"/>
        <v>0</v>
      </c>
      <c r="H963" s="72">
        <f t="shared" si="311"/>
        <v>0</v>
      </c>
      <c r="I963" s="72">
        <f t="shared" si="311"/>
        <v>0</v>
      </c>
      <c r="J963" s="72">
        <f t="shared" si="311"/>
        <v>0</v>
      </c>
      <c r="K963" s="72">
        <f t="shared" si="311"/>
        <v>0</v>
      </c>
      <c r="L963" s="72">
        <f t="shared" ref="L963:M966" si="312">L968</f>
        <v>0</v>
      </c>
      <c r="M963" s="72">
        <f t="shared" si="312"/>
        <v>0</v>
      </c>
      <c r="N963" s="163"/>
      <c r="O963" s="194"/>
    </row>
    <row r="964" spans="1:15" ht="57" x14ac:dyDescent="0.2">
      <c r="A964" s="176"/>
      <c r="B964" s="182"/>
      <c r="C964" s="176"/>
      <c r="D964" s="31" t="s">
        <v>6</v>
      </c>
      <c r="E964" s="72">
        <f t="shared" ref="E964:K964" si="313">E969</f>
        <v>0</v>
      </c>
      <c r="F964" s="72">
        <f t="shared" si="313"/>
        <v>0</v>
      </c>
      <c r="G964" s="72">
        <f t="shared" si="313"/>
        <v>0</v>
      </c>
      <c r="H964" s="72">
        <f t="shared" si="313"/>
        <v>0</v>
      </c>
      <c r="I964" s="72">
        <f t="shared" si="313"/>
        <v>0</v>
      </c>
      <c r="J964" s="72">
        <f t="shared" si="313"/>
        <v>0</v>
      </c>
      <c r="K964" s="72">
        <f t="shared" si="313"/>
        <v>0</v>
      </c>
      <c r="L964" s="72">
        <f t="shared" si="312"/>
        <v>0</v>
      </c>
      <c r="M964" s="72">
        <f t="shared" si="312"/>
        <v>0</v>
      </c>
      <c r="N964" s="163"/>
      <c r="O964" s="194"/>
    </row>
    <row r="965" spans="1:15" ht="55.5" customHeight="1" x14ac:dyDescent="0.2">
      <c r="A965" s="176"/>
      <c r="B965" s="182"/>
      <c r="C965" s="176"/>
      <c r="D965" s="31" t="s">
        <v>14</v>
      </c>
      <c r="E965" s="72">
        <f t="shared" ref="E965:K965" si="314">E970</f>
        <v>0</v>
      </c>
      <c r="F965" s="72">
        <f t="shared" si="314"/>
        <v>0</v>
      </c>
      <c r="G965" s="72">
        <f t="shared" si="314"/>
        <v>0</v>
      </c>
      <c r="H965" s="72">
        <f t="shared" si="314"/>
        <v>0</v>
      </c>
      <c r="I965" s="72">
        <f t="shared" si="314"/>
        <v>0</v>
      </c>
      <c r="J965" s="72">
        <f t="shared" si="314"/>
        <v>0</v>
      </c>
      <c r="K965" s="72">
        <f t="shared" si="314"/>
        <v>0</v>
      </c>
      <c r="L965" s="72">
        <f t="shared" si="312"/>
        <v>0</v>
      </c>
      <c r="M965" s="72">
        <f t="shared" si="312"/>
        <v>0</v>
      </c>
      <c r="N965" s="163"/>
      <c r="O965" s="194"/>
    </row>
    <row r="966" spans="1:15" ht="28.5" x14ac:dyDescent="0.2">
      <c r="A966" s="176"/>
      <c r="B966" s="182"/>
      <c r="C966" s="176"/>
      <c r="D966" s="31" t="s">
        <v>20</v>
      </c>
      <c r="E966" s="72">
        <f t="shared" ref="E966:K966" si="315">E971</f>
        <v>0</v>
      </c>
      <c r="F966" s="72">
        <f t="shared" si="315"/>
        <v>0</v>
      </c>
      <c r="G966" s="72">
        <f t="shared" si="315"/>
        <v>0</v>
      </c>
      <c r="H966" s="72">
        <f t="shared" si="315"/>
        <v>0</v>
      </c>
      <c r="I966" s="72">
        <f t="shared" si="315"/>
        <v>0</v>
      </c>
      <c r="J966" s="72">
        <f t="shared" si="315"/>
        <v>0</v>
      </c>
      <c r="K966" s="72">
        <f t="shared" si="315"/>
        <v>0</v>
      </c>
      <c r="L966" s="72">
        <f t="shared" si="312"/>
        <v>0</v>
      </c>
      <c r="M966" s="72">
        <f t="shared" si="312"/>
        <v>0</v>
      </c>
      <c r="N966" s="163"/>
      <c r="O966" s="195"/>
    </row>
    <row r="967" spans="1:15" ht="15" x14ac:dyDescent="0.2">
      <c r="A967" s="184" t="s">
        <v>39</v>
      </c>
      <c r="B967" s="125" t="s">
        <v>60</v>
      </c>
      <c r="C967" s="167"/>
      <c r="D967" s="5" t="s">
        <v>2</v>
      </c>
      <c r="E967" s="11">
        <f>SUM(E968:E971)</f>
        <v>0</v>
      </c>
      <c r="F967" s="11">
        <f t="shared" ref="F967:F980" si="316">SUM(G967:K967)</f>
        <v>0</v>
      </c>
      <c r="G967" s="11">
        <f t="shared" ref="G967:M967" si="317">SUM(G968:G971)</f>
        <v>0</v>
      </c>
      <c r="H967" s="11">
        <f t="shared" si="317"/>
        <v>0</v>
      </c>
      <c r="I967" s="11">
        <f t="shared" si="317"/>
        <v>0</v>
      </c>
      <c r="J967" s="11">
        <f t="shared" si="317"/>
        <v>0</v>
      </c>
      <c r="K967" s="11">
        <f t="shared" si="317"/>
        <v>0</v>
      </c>
      <c r="L967" s="11">
        <f t="shared" si="317"/>
        <v>0</v>
      </c>
      <c r="M967" s="11">
        <f t="shared" si="317"/>
        <v>0</v>
      </c>
      <c r="N967" s="164"/>
      <c r="O967" s="144"/>
    </row>
    <row r="968" spans="1:15" ht="40.5" x14ac:dyDescent="0.2">
      <c r="A968" s="184"/>
      <c r="B968" s="125"/>
      <c r="C968" s="168"/>
      <c r="D968" s="5" t="s">
        <v>1</v>
      </c>
      <c r="E968" s="11">
        <v>0</v>
      </c>
      <c r="F968" s="11">
        <f t="shared" si="316"/>
        <v>0</v>
      </c>
      <c r="G968" s="11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65"/>
      <c r="O968" s="185"/>
    </row>
    <row r="969" spans="1:15" ht="27" x14ac:dyDescent="0.2">
      <c r="A969" s="184"/>
      <c r="B969" s="125"/>
      <c r="C969" s="168"/>
      <c r="D969" s="5" t="s">
        <v>6</v>
      </c>
      <c r="E969" s="11">
        <v>0</v>
      </c>
      <c r="F969" s="11">
        <f t="shared" si="316"/>
        <v>0</v>
      </c>
      <c r="G969" s="11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65"/>
      <c r="O969" s="185"/>
    </row>
    <row r="970" spans="1:15" ht="39" customHeight="1" x14ac:dyDescent="0.2">
      <c r="A970" s="184"/>
      <c r="B970" s="125"/>
      <c r="C970" s="168"/>
      <c r="D970" s="5" t="s">
        <v>14</v>
      </c>
      <c r="E970" s="11">
        <v>0</v>
      </c>
      <c r="F970" s="11">
        <f t="shared" si="316"/>
        <v>0</v>
      </c>
      <c r="G970" s="11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65"/>
      <c r="O970" s="185"/>
    </row>
    <row r="971" spans="1:15" ht="27" x14ac:dyDescent="0.2">
      <c r="A971" s="184"/>
      <c r="B971" s="125"/>
      <c r="C971" s="169"/>
      <c r="D971" s="5" t="s">
        <v>20</v>
      </c>
      <c r="E971" s="11">
        <v>0</v>
      </c>
      <c r="F971" s="11">
        <f t="shared" si="316"/>
        <v>0</v>
      </c>
      <c r="G971" s="11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66"/>
      <c r="O971" s="186"/>
    </row>
    <row r="972" spans="1:15" ht="15" customHeight="1" x14ac:dyDescent="0.2">
      <c r="A972" s="178"/>
      <c r="B972" s="196" t="s">
        <v>61</v>
      </c>
      <c r="C972" s="196"/>
      <c r="D972" s="31" t="s">
        <v>2</v>
      </c>
      <c r="E972" s="28">
        <f t="shared" ref="E972:K976" si="318">E912+E927+E962</f>
        <v>405662.55000000005</v>
      </c>
      <c r="F972" s="72">
        <f t="shared" si="316"/>
        <v>1714811.0299999998</v>
      </c>
      <c r="G972" s="28">
        <f t="shared" si="318"/>
        <v>567232.30999999994</v>
      </c>
      <c r="H972" s="28">
        <f t="shared" si="318"/>
        <v>508716.13</v>
      </c>
      <c r="I972" s="28">
        <f t="shared" si="318"/>
        <v>312948.68</v>
      </c>
      <c r="J972" s="28">
        <f t="shared" si="318"/>
        <v>325913.91000000003</v>
      </c>
      <c r="K972" s="28">
        <f t="shared" si="318"/>
        <v>0</v>
      </c>
      <c r="L972" s="28">
        <f t="shared" ref="L972:M976" si="319">L912+L927+L962</f>
        <v>0</v>
      </c>
      <c r="M972" s="28">
        <f t="shared" si="319"/>
        <v>0</v>
      </c>
      <c r="N972" s="183"/>
      <c r="O972" s="134"/>
    </row>
    <row r="973" spans="1:15" ht="42.75" x14ac:dyDescent="0.2">
      <c r="A973" s="178"/>
      <c r="B973" s="196"/>
      <c r="C973" s="196"/>
      <c r="D973" s="31" t="s">
        <v>1</v>
      </c>
      <c r="E973" s="28">
        <f t="shared" si="318"/>
        <v>0</v>
      </c>
      <c r="F973" s="72">
        <f t="shared" si="316"/>
        <v>0</v>
      </c>
      <c r="G973" s="28">
        <f t="shared" si="318"/>
        <v>0</v>
      </c>
      <c r="H973" s="28">
        <f>H913+H928+H963</f>
        <v>0</v>
      </c>
      <c r="I973" s="28">
        <f t="shared" si="318"/>
        <v>0</v>
      </c>
      <c r="J973" s="28">
        <f t="shared" si="318"/>
        <v>0</v>
      </c>
      <c r="K973" s="28">
        <f t="shared" si="318"/>
        <v>0</v>
      </c>
      <c r="L973" s="28">
        <f t="shared" si="319"/>
        <v>0</v>
      </c>
      <c r="M973" s="28">
        <f t="shared" si="319"/>
        <v>0</v>
      </c>
      <c r="N973" s="183"/>
      <c r="O973" s="134"/>
    </row>
    <row r="974" spans="1:15" ht="57" x14ac:dyDescent="0.2">
      <c r="A974" s="178"/>
      <c r="B974" s="196"/>
      <c r="C974" s="196"/>
      <c r="D974" s="31" t="s">
        <v>6</v>
      </c>
      <c r="E974" s="28">
        <f t="shared" si="318"/>
        <v>36302</v>
      </c>
      <c r="F974" s="72">
        <f t="shared" si="316"/>
        <v>114977.51</v>
      </c>
      <c r="G974" s="28">
        <f t="shared" si="318"/>
        <v>53617.7</v>
      </c>
      <c r="H974" s="28">
        <f>H914+H929+H964</f>
        <v>61359.81</v>
      </c>
      <c r="I974" s="28">
        <f t="shared" si="318"/>
        <v>0</v>
      </c>
      <c r="J974" s="28">
        <f t="shared" si="318"/>
        <v>0</v>
      </c>
      <c r="K974" s="28">
        <f t="shared" si="318"/>
        <v>0</v>
      </c>
      <c r="L974" s="28">
        <f t="shared" si="319"/>
        <v>0</v>
      </c>
      <c r="M974" s="28">
        <f t="shared" si="319"/>
        <v>0</v>
      </c>
      <c r="N974" s="183"/>
      <c r="O974" s="134"/>
    </row>
    <row r="975" spans="1:15" ht="55.5" customHeight="1" x14ac:dyDescent="0.2">
      <c r="A975" s="178"/>
      <c r="B975" s="196"/>
      <c r="C975" s="196"/>
      <c r="D975" s="31" t="s">
        <v>14</v>
      </c>
      <c r="E975" s="28">
        <f t="shared" si="318"/>
        <v>50859.9</v>
      </c>
      <c r="F975" s="72">
        <f t="shared" si="316"/>
        <v>606226.32999999996</v>
      </c>
      <c r="G975" s="28">
        <f t="shared" si="318"/>
        <v>298538.61</v>
      </c>
      <c r="H975" s="28">
        <f>H915+H930+H965</f>
        <v>200399.52000000002</v>
      </c>
      <c r="I975" s="28">
        <f t="shared" si="318"/>
        <v>53644.100000000006</v>
      </c>
      <c r="J975" s="28">
        <f t="shared" si="318"/>
        <v>53644.100000000006</v>
      </c>
      <c r="K975" s="28">
        <f t="shared" si="318"/>
        <v>0</v>
      </c>
      <c r="L975" s="28">
        <f t="shared" si="319"/>
        <v>0</v>
      </c>
      <c r="M975" s="28">
        <f t="shared" si="319"/>
        <v>0</v>
      </c>
      <c r="N975" s="183"/>
      <c r="O975" s="134"/>
    </row>
    <row r="976" spans="1:15" ht="15" x14ac:dyDescent="0.2">
      <c r="A976" s="178"/>
      <c r="B976" s="196"/>
      <c r="C976" s="196"/>
      <c r="D976" s="31" t="s">
        <v>30</v>
      </c>
      <c r="E976" s="28">
        <f t="shared" si="318"/>
        <v>288417.75</v>
      </c>
      <c r="F976" s="72">
        <f t="shared" si="316"/>
        <v>993607.19</v>
      </c>
      <c r="G976" s="28">
        <f t="shared" si="318"/>
        <v>215076</v>
      </c>
      <c r="H976" s="28">
        <f>H916+H931+H966</f>
        <v>246956.79999999999</v>
      </c>
      <c r="I976" s="28">
        <f t="shared" si="318"/>
        <v>259304.58</v>
      </c>
      <c r="J976" s="28">
        <f t="shared" si="318"/>
        <v>272269.81</v>
      </c>
      <c r="K976" s="28">
        <f t="shared" si="318"/>
        <v>0</v>
      </c>
      <c r="L976" s="28">
        <f t="shared" si="319"/>
        <v>0</v>
      </c>
      <c r="M976" s="28">
        <f t="shared" si="319"/>
        <v>0</v>
      </c>
      <c r="N976" s="183"/>
      <c r="O976" s="134"/>
    </row>
    <row r="977" spans="1:15" ht="15" customHeight="1" x14ac:dyDescent="0.2">
      <c r="A977" s="178"/>
      <c r="B977" s="196" t="s">
        <v>62</v>
      </c>
      <c r="C977" s="196"/>
      <c r="D977" s="31" t="s">
        <v>2</v>
      </c>
      <c r="E977" s="28">
        <f>E800+E906+E972</f>
        <v>723630.85000000009</v>
      </c>
      <c r="F977" s="72">
        <f t="shared" si="316"/>
        <v>4648679.4099999992</v>
      </c>
      <c r="G977" s="28">
        <f>G978+G979+G980+G981</f>
        <v>1318760.3699999999</v>
      </c>
      <c r="H977" s="28">
        <f>H978+H979+H980+H981</f>
        <v>1425184.3499999999</v>
      </c>
      <c r="I977" s="28">
        <f>I978+I979+I980+I981</f>
        <v>884574.77999999991</v>
      </c>
      <c r="J977" s="28">
        <f>J978+J979+J980+J981</f>
        <v>1020159.9099999999</v>
      </c>
      <c r="K977" s="28">
        <f t="shared" ref="K977:M981" si="320">K800+K906+K972</f>
        <v>0</v>
      </c>
      <c r="L977" s="28">
        <f t="shared" si="320"/>
        <v>0</v>
      </c>
      <c r="M977" s="28">
        <f t="shared" si="320"/>
        <v>0</v>
      </c>
      <c r="N977" s="183"/>
      <c r="O977" s="134"/>
    </row>
    <row r="978" spans="1:15" ht="42.75" x14ac:dyDescent="0.2">
      <c r="A978" s="178"/>
      <c r="B978" s="196"/>
      <c r="C978" s="196"/>
      <c r="D978" s="31" t="s">
        <v>1</v>
      </c>
      <c r="E978" s="28">
        <f>E801+E907+E973</f>
        <v>0</v>
      </c>
      <c r="F978" s="72">
        <f t="shared" si="316"/>
        <v>4535.7299999999996</v>
      </c>
      <c r="G978" s="28">
        <f>G801+G907+G973</f>
        <v>4535.7299999999996</v>
      </c>
      <c r="H978" s="28">
        <f>H801+H907+H973</f>
        <v>0</v>
      </c>
      <c r="I978" s="28">
        <f>I801+I907+I973</f>
        <v>0</v>
      </c>
      <c r="J978" s="28">
        <f>J801+J907+J973</f>
        <v>0</v>
      </c>
      <c r="K978" s="28">
        <f t="shared" si="320"/>
        <v>0</v>
      </c>
      <c r="L978" s="28">
        <f t="shared" si="320"/>
        <v>0</v>
      </c>
      <c r="M978" s="28">
        <f t="shared" si="320"/>
        <v>0</v>
      </c>
      <c r="N978" s="183"/>
      <c r="O978" s="134"/>
    </row>
    <row r="979" spans="1:15" ht="57" x14ac:dyDescent="0.2">
      <c r="A979" s="178"/>
      <c r="B979" s="196"/>
      <c r="C979" s="196"/>
      <c r="D979" s="31" t="s">
        <v>6</v>
      </c>
      <c r="E979" s="28">
        <f>E802+E908+E974</f>
        <v>43743.199999999997</v>
      </c>
      <c r="F979" s="72">
        <f t="shared" si="316"/>
        <v>512605.68</v>
      </c>
      <c r="G979" s="28">
        <v>199575.93</v>
      </c>
      <c r="H979" s="28">
        <f t="shared" ref="H979:J981" si="321">H802+H908+H974</f>
        <v>311805.75</v>
      </c>
      <c r="I979" s="28">
        <f t="shared" si="321"/>
        <v>612</v>
      </c>
      <c r="J979" s="28">
        <f t="shared" si="321"/>
        <v>612</v>
      </c>
      <c r="K979" s="28">
        <f t="shared" si="320"/>
        <v>0</v>
      </c>
      <c r="L979" s="28">
        <f t="shared" si="320"/>
        <v>0</v>
      </c>
      <c r="M979" s="28">
        <f t="shared" si="320"/>
        <v>0</v>
      </c>
      <c r="N979" s="183"/>
      <c r="O979" s="134"/>
    </row>
    <row r="980" spans="1:15" ht="58.5" customHeight="1" x14ac:dyDescent="0.2">
      <c r="A980" s="178"/>
      <c r="B980" s="196"/>
      <c r="C980" s="196"/>
      <c r="D980" s="31" t="s">
        <v>14</v>
      </c>
      <c r="E980" s="28">
        <f>E803+E909+E975</f>
        <v>361387</v>
      </c>
      <c r="F980" s="72">
        <f t="shared" si="316"/>
        <v>3137930.81</v>
      </c>
      <c r="G980" s="28">
        <f>G803+G909+G975</f>
        <v>899572.71</v>
      </c>
      <c r="H980" s="28">
        <f t="shared" si="321"/>
        <v>866421.79999999993</v>
      </c>
      <c r="I980" s="28">
        <f t="shared" si="321"/>
        <v>624658.19999999995</v>
      </c>
      <c r="J980" s="28">
        <f t="shared" si="321"/>
        <v>747278.1</v>
      </c>
      <c r="K980" s="28">
        <f t="shared" si="320"/>
        <v>0</v>
      </c>
      <c r="L980" s="28">
        <f t="shared" si="320"/>
        <v>0</v>
      </c>
      <c r="M980" s="28">
        <f t="shared" si="320"/>
        <v>0</v>
      </c>
      <c r="N980" s="183"/>
      <c r="O980" s="134"/>
    </row>
    <row r="981" spans="1:15" ht="26.25" customHeight="1" x14ac:dyDescent="0.2">
      <c r="A981" s="178"/>
      <c r="B981" s="196"/>
      <c r="C981" s="196"/>
      <c r="D981" s="31" t="s">
        <v>30</v>
      </c>
      <c r="E981" s="28">
        <f>E804+E910+E976</f>
        <v>288417.75</v>
      </c>
      <c r="F981" s="28">
        <f>F804+F910+F976</f>
        <v>993607.19</v>
      </c>
      <c r="G981" s="28">
        <f>G804+G910+G976</f>
        <v>215076</v>
      </c>
      <c r="H981" s="28">
        <f t="shared" si="321"/>
        <v>246956.79999999999</v>
      </c>
      <c r="I981" s="28">
        <f t="shared" si="321"/>
        <v>259304.58</v>
      </c>
      <c r="J981" s="28">
        <f t="shared" si="321"/>
        <v>272269.81</v>
      </c>
      <c r="K981" s="28">
        <f t="shared" si="320"/>
        <v>0</v>
      </c>
      <c r="L981" s="28">
        <f t="shared" si="320"/>
        <v>0</v>
      </c>
      <c r="M981" s="28">
        <f t="shared" si="320"/>
        <v>0</v>
      </c>
      <c r="N981" s="183"/>
      <c r="O981" s="134"/>
    </row>
  </sheetData>
  <mergeCells count="1020">
    <mergeCell ref="F3:M3"/>
    <mergeCell ref="F6:M6"/>
    <mergeCell ref="F7:M7"/>
    <mergeCell ref="F8:M8"/>
    <mergeCell ref="F1:M1"/>
    <mergeCell ref="F2:M2"/>
    <mergeCell ref="A140:A144"/>
    <mergeCell ref="B140:B144"/>
    <mergeCell ref="C140:C144"/>
    <mergeCell ref="N140:N144"/>
    <mergeCell ref="O140:O144"/>
    <mergeCell ref="A350:A354"/>
    <mergeCell ref="A335:A339"/>
    <mergeCell ref="A280:A284"/>
    <mergeCell ref="O330:O334"/>
    <mergeCell ref="B315:B319"/>
    <mergeCell ref="O335:O339"/>
    <mergeCell ref="O327:O329"/>
    <mergeCell ref="N310:N314"/>
    <mergeCell ref="B320:B324"/>
    <mergeCell ref="B310:B314"/>
    <mergeCell ref="B325:B329"/>
    <mergeCell ref="B305:B309"/>
    <mergeCell ref="O243:O244"/>
    <mergeCell ref="N150:N154"/>
    <mergeCell ref="O150:O154"/>
    <mergeCell ref="A155:A159"/>
    <mergeCell ref="B155:B159"/>
    <mergeCell ref="C155:C159"/>
    <mergeCell ref="N155:N159"/>
    <mergeCell ref="O285:O289"/>
    <mergeCell ref="O155:O159"/>
    <mergeCell ref="C445:C449"/>
    <mergeCell ref="C425:C429"/>
    <mergeCell ref="A430:A434"/>
    <mergeCell ref="B475:B479"/>
    <mergeCell ref="C475:C479"/>
    <mergeCell ref="F4:M4"/>
    <mergeCell ref="F5:M5"/>
    <mergeCell ref="N250:N254"/>
    <mergeCell ref="C275:C279"/>
    <mergeCell ref="N227:N229"/>
    <mergeCell ref="N225:N226"/>
    <mergeCell ref="C335:C339"/>
    <mergeCell ref="C345:C349"/>
    <mergeCell ref="C350:C354"/>
    <mergeCell ref="A160:A164"/>
    <mergeCell ref="B160:B164"/>
    <mergeCell ref="C160:C164"/>
    <mergeCell ref="N160:N164"/>
    <mergeCell ref="C255:C259"/>
    <mergeCell ref="C260:C264"/>
    <mergeCell ref="N265:N269"/>
    <mergeCell ref="N260:N264"/>
    <mergeCell ref="N285:N289"/>
    <mergeCell ref="N280:N284"/>
    <mergeCell ref="N295:N299"/>
    <mergeCell ref="A425:A429"/>
    <mergeCell ref="B425:B429"/>
    <mergeCell ref="B370:B374"/>
    <mergeCell ref="B375:B379"/>
    <mergeCell ref="B355:B359"/>
    <mergeCell ref="A410:A414"/>
    <mergeCell ref="B410:B414"/>
    <mergeCell ref="O145:O149"/>
    <mergeCell ref="B290:B294"/>
    <mergeCell ref="N243:N244"/>
    <mergeCell ref="N230:N234"/>
    <mergeCell ref="N240:N242"/>
    <mergeCell ref="N275:N276"/>
    <mergeCell ref="B260:B264"/>
    <mergeCell ref="B265:B269"/>
    <mergeCell ref="B270:B274"/>
    <mergeCell ref="B245:B249"/>
    <mergeCell ref="C230:C234"/>
    <mergeCell ref="N365:N369"/>
    <mergeCell ref="N375:N376"/>
    <mergeCell ref="N380:N384"/>
    <mergeCell ref="N355:N359"/>
    <mergeCell ref="A385:A389"/>
    <mergeCell ref="B385:B389"/>
    <mergeCell ref="O293:O294"/>
    <mergeCell ref="O240:O242"/>
    <mergeCell ref="A305:A309"/>
    <mergeCell ref="B280:B284"/>
    <mergeCell ref="B285:B289"/>
    <mergeCell ref="A325:A329"/>
    <mergeCell ref="C315:C319"/>
    <mergeCell ref="O220:O224"/>
    <mergeCell ref="O235:O239"/>
    <mergeCell ref="C380:C384"/>
    <mergeCell ref="A265:A269"/>
    <mergeCell ref="A270:A274"/>
    <mergeCell ref="B255:B259"/>
    <mergeCell ref="A355:A359"/>
    <mergeCell ref="A365:A369"/>
    <mergeCell ref="C400:C404"/>
    <mergeCell ref="C410:C414"/>
    <mergeCell ref="O881:O885"/>
    <mergeCell ref="C806:C810"/>
    <mergeCell ref="O120:O124"/>
    <mergeCell ref="N350:N354"/>
    <mergeCell ref="O340:O342"/>
    <mergeCell ref="N343:N344"/>
    <mergeCell ref="N325:N326"/>
    <mergeCell ref="O343:O344"/>
    <mergeCell ref="N320:N324"/>
    <mergeCell ref="C325:C329"/>
    <mergeCell ref="O345:O349"/>
    <mergeCell ref="O350:O354"/>
    <mergeCell ref="N335:N339"/>
    <mergeCell ref="N277:N279"/>
    <mergeCell ref="N290:N292"/>
    <mergeCell ref="C265:C269"/>
    <mergeCell ref="C270:C274"/>
    <mergeCell ref="N205:N209"/>
    <mergeCell ref="O125:O129"/>
    <mergeCell ref="O280:O284"/>
    <mergeCell ref="O250:O254"/>
    <mergeCell ref="O160:O164"/>
    <mergeCell ref="O255:O259"/>
    <mergeCell ref="O130:O134"/>
    <mergeCell ref="C280:C284"/>
    <mergeCell ref="O227:O229"/>
    <mergeCell ref="N215:N219"/>
    <mergeCell ref="O215:O219"/>
    <mergeCell ref="N220:N224"/>
    <mergeCell ref="O265:O269"/>
    <mergeCell ref="B851:B855"/>
    <mergeCell ref="C851:C855"/>
    <mergeCell ref="A811:A815"/>
    <mergeCell ref="O856:O860"/>
    <mergeCell ref="N821:N825"/>
    <mergeCell ref="O821:O825"/>
    <mergeCell ref="N758:N759"/>
    <mergeCell ref="O758:O759"/>
    <mergeCell ref="N811:N813"/>
    <mergeCell ref="O814:O815"/>
    <mergeCell ref="N800:N804"/>
    <mergeCell ref="O800:O804"/>
    <mergeCell ref="O816:O820"/>
    <mergeCell ref="B800:C804"/>
    <mergeCell ref="A800:A804"/>
    <mergeCell ref="C755:C759"/>
    <mergeCell ref="A826:A830"/>
    <mergeCell ref="B826:B830"/>
    <mergeCell ref="B831:B835"/>
    <mergeCell ref="C831:C835"/>
    <mergeCell ref="N831:N835"/>
    <mergeCell ref="O831:O835"/>
    <mergeCell ref="A806:A810"/>
    <mergeCell ref="A836:A840"/>
    <mergeCell ref="B836:B840"/>
    <mergeCell ref="C836:C840"/>
    <mergeCell ref="A831:A835"/>
    <mergeCell ref="B816:B820"/>
    <mergeCell ref="O806:O810"/>
    <mergeCell ref="N806:N810"/>
    <mergeCell ref="O798:O799"/>
    <mergeCell ref="O783:O784"/>
    <mergeCell ref="A400:A404"/>
    <mergeCell ref="B400:B404"/>
    <mergeCell ref="A275:A279"/>
    <mergeCell ref="O405:O409"/>
    <mergeCell ref="A395:A399"/>
    <mergeCell ref="O410:O414"/>
    <mergeCell ref="O245:O249"/>
    <mergeCell ref="A405:A409"/>
    <mergeCell ref="C300:C304"/>
    <mergeCell ref="C305:C309"/>
    <mergeCell ref="O225:O226"/>
    <mergeCell ref="C340:C344"/>
    <mergeCell ref="B350:B354"/>
    <mergeCell ref="B345:B349"/>
    <mergeCell ref="C405:C409"/>
    <mergeCell ref="C370:C374"/>
    <mergeCell ref="N255:N259"/>
    <mergeCell ref="B380:B384"/>
    <mergeCell ref="O230:O234"/>
    <mergeCell ref="O290:O292"/>
    <mergeCell ref="N293:N294"/>
    <mergeCell ref="N305:N309"/>
    <mergeCell ref="O305:O309"/>
    <mergeCell ref="C285:C289"/>
    <mergeCell ref="A315:A319"/>
    <mergeCell ref="A250:A254"/>
    <mergeCell ref="A255:A259"/>
    <mergeCell ref="A260:A264"/>
    <mergeCell ref="B225:B229"/>
    <mergeCell ref="A225:A229"/>
    <mergeCell ref="A240:A244"/>
    <mergeCell ref="B240:B244"/>
    <mergeCell ref="O505:O509"/>
    <mergeCell ref="N750:N754"/>
    <mergeCell ref="N755:N757"/>
    <mergeCell ref="O530:O534"/>
    <mergeCell ref="O500:O504"/>
    <mergeCell ref="A475:A479"/>
    <mergeCell ref="A575:A579"/>
    <mergeCell ref="A485:A489"/>
    <mergeCell ref="B485:B489"/>
    <mergeCell ref="C485:C489"/>
    <mergeCell ref="A510:A514"/>
    <mergeCell ref="N510:N514"/>
    <mergeCell ref="O510:O514"/>
    <mergeCell ref="C495:C499"/>
    <mergeCell ref="C490:C494"/>
    <mergeCell ref="A535:A539"/>
    <mergeCell ref="B535:B539"/>
    <mergeCell ref="C535:C539"/>
    <mergeCell ref="C525:C529"/>
    <mergeCell ref="N525:N529"/>
    <mergeCell ref="O525:O529"/>
    <mergeCell ref="B515:B519"/>
    <mergeCell ref="N515:N519"/>
    <mergeCell ref="O515:O519"/>
    <mergeCell ref="A515:A519"/>
    <mergeCell ref="A520:A524"/>
    <mergeCell ref="B520:B524"/>
    <mergeCell ref="C520:C524"/>
    <mergeCell ref="A525:A529"/>
    <mergeCell ref="A645:A649"/>
    <mergeCell ref="B645:B649"/>
    <mergeCell ref="C645:C649"/>
    <mergeCell ref="N595:N599"/>
    <mergeCell ref="O595:O599"/>
    <mergeCell ref="O811:O813"/>
    <mergeCell ref="O866:O870"/>
    <mergeCell ref="O873:O875"/>
    <mergeCell ref="O605:O609"/>
    <mergeCell ref="O861:O865"/>
    <mergeCell ref="O826:O830"/>
    <mergeCell ref="O871:O872"/>
    <mergeCell ref="O755:O757"/>
    <mergeCell ref="O906:O908"/>
    <mergeCell ref="A906:A910"/>
    <mergeCell ref="B906:C910"/>
    <mergeCell ref="B896:B900"/>
    <mergeCell ref="C896:C900"/>
    <mergeCell ref="N896:N900"/>
    <mergeCell ref="O896:O900"/>
    <mergeCell ref="A901:A905"/>
    <mergeCell ref="B901:B905"/>
    <mergeCell ref="C901:C905"/>
    <mergeCell ref="O909:O910"/>
    <mergeCell ref="N906:N908"/>
    <mergeCell ref="O750:O754"/>
    <mergeCell ref="N645:N649"/>
    <mergeCell ref="O645:O649"/>
    <mergeCell ref="B635:B639"/>
    <mergeCell ref="C635:C639"/>
    <mergeCell ref="N635:N639"/>
    <mergeCell ref="O635:O639"/>
    <mergeCell ref="A640:A644"/>
    <mergeCell ref="B640:B644"/>
    <mergeCell ref="N909:N910"/>
    <mergeCell ref="O110:O114"/>
    <mergeCell ref="A110:A114"/>
    <mergeCell ref="O70:O74"/>
    <mergeCell ref="N75:N79"/>
    <mergeCell ref="A20:A24"/>
    <mergeCell ref="A60:A64"/>
    <mergeCell ref="B60:B64"/>
    <mergeCell ref="A75:A79"/>
    <mergeCell ref="O105:O109"/>
    <mergeCell ref="O65:O69"/>
    <mergeCell ref="N45:N49"/>
    <mergeCell ref="O60:O64"/>
    <mergeCell ref="O80:O84"/>
    <mergeCell ref="C80:C84"/>
    <mergeCell ref="C110:C114"/>
    <mergeCell ref="A95:A99"/>
    <mergeCell ref="A85:A89"/>
    <mergeCell ref="B85:B89"/>
    <mergeCell ref="C85:C89"/>
    <mergeCell ref="B65:B69"/>
    <mergeCell ref="A90:A94"/>
    <mergeCell ref="C100:C104"/>
    <mergeCell ref="C90:C94"/>
    <mergeCell ref="C60:C64"/>
    <mergeCell ref="A65:A69"/>
    <mergeCell ref="N70:N74"/>
    <mergeCell ref="N110:N114"/>
    <mergeCell ref="A70:A74"/>
    <mergeCell ref="B70:B74"/>
    <mergeCell ref="C70:C74"/>
    <mergeCell ref="A80:A84"/>
    <mergeCell ref="B80:B84"/>
    <mergeCell ref="C11:C12"/>
    <mergeCell ref="D11:D12"/>
    <mergeCell ref="N11:N12"/>
    <mergeCell ref="N40:N44"/>
    <mergeCell ref="A50:A54"/>
    <mergeCell ref="B50:B54"/>
    <mergeCell ref="N55:N59"/>
    <mergeCell ref="O55:O59"/>
    <mergeCell ref="N15:N19"/>
    <mergeCell ref="B45:B49"/>
    <mergeCell ref="C45:C49"/>
    <mergeCell ref="B15:B19"/>
    <mergeCell ref="C25:C29"/>
    <mergeCell ref="A35:A39"/>
    <mergeCell ref="B35:B39"/>
    <mergeCell ref="A25:A29"/>
    <mergeCell ref="C35:C39"/>
    <mergeCell ref="C50:C54"/>
    <mergeCell ref="A40:A44"/>
    <mergeCell ref="B40:B44"/>
    <mergeCell ref="N50:N54"/>
    <mergeCell ref="N35:N39"/>
    <mergeCell ref="A30:A34"/>
    <mergeCell ref="A881:A885"/>
    <mergeCell ref="B881:B885"/>
    <mergeCell ref="C881:C885"/>
    <mergeCell ref="C856:C860"/>
    <mergeCell ref="N856:N860"/>
    <mergeCell ref="N861:N865"/>
    <mergeCell ref="C871:C875"/>
    <mergeCell ref="A891:A895"/>
    <mergeCell ref="B891:B895"/>
    <mergeCell ref="C891:C895"/>
    <mergeCell ref="N891:N895"/>
    <mergeCell ref="N901:N905"/>
    <mergeCell ref="A886:A890"/>
    <mergeCell ref="B886:B890"/>
    <mergeCell ref="C886:C890"/>
    <mergeCell ref="N866:N870"/>
    <mergeCell ref="N871:N872"/>
    <mergeCell ref="B856:B860"/>
    <mergeCell ref="C861:C865"/>
    <mergeCell ref="A866:A870"/>
    <mergeCell ref="N873:N875"/>
    <mergeCell ref="N881:N885"/>
    <mergeCell ref="C866:C870"/>
    <mergeCell ref="A876:A880"/>
    <mergeCell ref="B876:B880"/>
    <mergeCell ref="C876:C880"/>
    <mergeCell ref="N876:N877"/>
    <mergeCell ref="A420:A424"/>
    <mergeCell ref="B420:B424"/>
    <mergeCell ref="C420:C424"/>
    <mergeCell ref="C385:C389"/>
    <mergeCell ref="A390:A394"/>
    <mergeCell ref="B495:B499"/>
    <mergeCell ref="A505:A509"/>
    <mergeCell ref="B505:B509"/>
    <mergeCell ref="C505:C509"/>
    <mergeCell ref="C515:C519"/>
    <mergeCell ref="A415:A419"/>
    <mergeCell ref="N370:N374"/>
    <mergeCell ref="A9:O9"/>
    <mergeCell ref="A14:O14"/>
    <mergeCell ref="O20:O24"/>
    <mergeCell ref="O50:O54"/>
    <mergeCell ref="A55:A59"/>
    <mergeCell ref="B25:B29"/>
    <mergeCell ref="B20:B24"/>
    <mergeCell ref="C40:C44"/>
    <mergeCell ref="A45:A49"/>
    <mergeCell ref="O45:O49"/>
    <mergeCell ref="A11:A12"/>
    <mergeCell ref="B11:B12"/>
    <mergeCell ref="E11:E12"/>
    <mergeCell ref="O11:O12"/>
    <mergeCell ref="O25:O29"/>
    <mergeCell ref="A15:A19"/>
    <mergeCell ref="C15:C19"/>
    <mergeCell ref="C20:C24"/>
    <mergeCell ref="G11:K11"/>
    <mergeCell ref="F11:F12"/>
    <mergeCell ref="C240:C244"/>
    <mergeCell ref="C215:C219"/>
    <mergeCell ref="A360:A364"/>
    <mergeCell ref="C290:C294"/>
    <mergeCell ref="A290:A294"/>
    <mergeCell ref="A345:A349"/>
    <mergeCell ref="C250:C254"/>
    <mergeCell ref="C365:C369"/>
    <mergeCell ref="C355:C359"/>
    <mergeCell ref="C360:C364"/>
    <mergeCell ref="A220:A224"/>
    <mergeCell ref="A285:A289"/>
    <mergeCell ref="A295:A299"/>
    <mergeCell ref="A340:A344"/>
    <mergeCell ref="C310:C314"/>
    <mergeCell ref="C320:C324"/>
    <mergeCell ref="A330:A334"/>
    <mergeCell ref="A320:A324"/>
    <mergeCell ref="B275:B279"/>
    <mergeCell ref="O460:O464"/>
    <mergeCell ref="N465:N469"/>
    <mergeCell ref="O465:O469"/>
    <mergeCell ref="O380:O384"/>
    <mergeCell ref="N385:N389"/>
    <mergeCell ref="N450:N454"/>
    <mergeCell ref="O450:O454"/>
    <mergeCell ref="O440:O444"/>
    <mergeCell ref="N445:N449"/>
    <mergeCell ref="O445:O449"/>
    <mergeCell ref="O430:O434"/>
    <mergeCell ref="N455:N459"/>
    <mergeCell ref="O455:O459"/>
    <mergeCell ref="N460:N464"/>
    <mergeCell ref="B430:B434"/>
    <mergeCell ref="C430:C434"/>
    <mergeCell ref="C435:C439"/>
    <mergeCell ref="B440:B444"/>
    <mergeCell ref="C440:C444"/>
    <mergeCell ref="C460:C464"/>
    <mergeCell ref="B450:B454"/>
    <mergeCell ref="C450:C454"/>
    <mergeCell ref="N425:N429"/>
    <mergeCell ref="N430:N434"/>
    <mergeCell ref="B390:B394"/>
    <mergeCell ref="C390:C394"/>
    <mergeCell ref="B405:B409"/>
    <mergeCell ref="O390:O394"/>
    <mergeCell ref="B395:B399"/>
    <mergeCell ref="O400:O404"/>
    <mergeCell ref="N410:N414"/>
    <mergeCell ref="B445:B449"/>
    <mergeCell ref="O180:O184"/>
    <mergeCell ref="A435:A439"/>
    <mergeCell ref="B435:B439"/>
    <mergeCell ref="C65:C69"/>
    <mergeCell ref="B100:B104"/>
    <mergeCell ref="C210:C214"/>
    <mergeCell ref="B105:B109"/>
    <mergeCell ref="C105:C109"/>
    <mergeCell ref="B30:B34"/>
    <mergeCell ref="C115:C119"/>
    <mergeCell ref="B120:B124"/>
    <mergeCell ref="C120:C124"/>
    <mergeCell ref="B125:B129"/>
    <mergeCell ref="C125:C129"/>
    <mergeCell ref="B130:B134"/>
    <mergeCell ref="C130:C134"/>
    <mergeCell ref="C220:C224"/>
    <mergeCell ref="C235:C239"/>
    <mergeCell ref="C225:C229"/>
    <mergeCell ref="B150:B154"/>
    <mergeCell ref="C150:C154"/>
    <mergeCell ref="B55:B59"/>
    <mergeCell ref="C55:C59"/>
    <mergeCell ref="C30:C34"/>
    <mergeCell ref="B220:B224"/>
    <mergeCell ref="C170:C174"/>
    <mergeCell ref="N435:N439"/>
    <mergeCell ref="A210:A214"/>
    <mergeCell ref="B210:B214"/>
    <mergeCell ref="A230:A234"/>
    <mergeCell ref="A235:A239"/>
    <mergeCell ref="A300:A304"/>
    <mergeCell ref="O277:O279"/>
    <mergeCell ref="O15:O19"/>
    <mergeCell ref="N25:N29"/>
    <mergeCell ref="N245:N249"/>
    <mergeCell ref="N65:N69"/>
    <mergeCell ref="O210:O214"/>
    <mergeCell ref="O75:O79"/>
    <mergeCell ref="O205:O209"/>
    <mergeCell ref="O260:O264"/>
    <mergeCell ref="N100:N104"/>
    <mergeCell ref="N90:N94"/>
    <mergeCell ref="N95:N99"/>
    <mergeCell ref="N115:N119"/>
    <mergeCell ref="O115:O119"/>
    <mergeCell ref="N85:N89"/>
    <mergeCell ref="O85:O89"/>
    <mergeCell ref="O30:O34"/>
    <mergeCell ref="O100:O104"/>
    <mergeCell ref="O90:O94"/>
    <mergeCell ref="O95:O99"/>
    <mergeCell ref="N30:N34"/>
    <mergeCell ref="N145:N149"/>
    <mergeCell ref="N20:N24"/>
    <mergeCell ref="O135:O139"/>
    <mergeCell ref="O165:O169"/>
    <mergeCell ref="N170:N174"/>
    <mergeCell ref="O170:O174"/>
    <mergeCell ref="O40:O44"/>
    <mergeCell ref="O35:O39"/>
    <mergeCell ref="N60:N64"/>
    <mergeCell ref="N235:N239"/>
    <mergeCell ref="O175:O179"/>
    <mergeCell ref="A100:A104"/>
    <mergeCell ref="A105:A109"/>
    <mergeCell ref="N120:N124"/>
    <mergeCell ref="A125:A129"/>
    <mergeCell ref="N125:N129"/>
    <mergeCell ref="A130:A134"/>
    <mergeCell ref="N130:N134"/>
    <mergeCell ref="B75:B79"/>
    <mergeCell ref="C75:C79"/>
    <mergeCell ref="B205:B209"/>
    <mergeCell ref="A205:A209"/>
    <mergeCell ref="N80:N84"/>
    <mergeCell ref="C205:C209"/>
    <mergeCell ref="N105:N109"/>
    <mergeCell ref="A145:A149"/>
    <mergeCell ref="B145:B149"/>
    <mergeCell ref="C145:C149"/>
    <mergeCell ref="A115:A119"/>
    <mergeCell ref="B95:B99"/>
    <mergeCell ref="C95:C99"/>
    <mergeCell ref="B90:B94"/>
    <mergeCell ref="A120:A124"/>
    <mergeCell ref="A150:A154"/>
    <mergeCell ref="A165:A169"/>
    <mergeCell ref="B165:B169"/>
    <mergeCell ref="C165:C169"/>
    <mergeCell ref="N165:N169"/>
    <mergeCell ref="A170:A174"/>
    <mergeCell ref="B170:B174"/>
    <mergeCell ref="B110:B114"/>
    <mergeCell ref="B115:B119"/>
    <mergeCell ref="B967:B971"/>
    <mergeCell ref="C967:C971"/>
    <mergeCell ref="O967:O971"/>
    <mergeCell ref="B295:B299"/>
    <mergeCell ref="B300:B304"/>
    <mergeCell ref="N977:N981"/>
    <mergeCell ref="B942:B946"/>
    <mergeCell ref="C942:C946"/>
    <mergeCell ref="B937:B941"/>
    <mergeCell ref="C937:C941"/>
    <mergeCell ref="B330:B334"/>
    <mergeCell ref="B335:B339"/>
    <mergeCell ref="C330:C334"/>
    <mergeCell ref="A977:A981"/>
    <mergeCell ref="B977:C981"/>
    <mergeCell ref="A972:A976"/>
    <mergeCell ref="B972:C976"/>
    <mergeCell ref="A911:O911"/>
    <mergeCell ref="B360:B364"/>
    <mergeCell ref="O480:O484"/>
    <mergeCell ref="N470:N474"/>
    <mergeCell ref="A450:A454"/>
    <mergeCell ref="O470:O474"/>
    <mergeCell ref="O901:O905"/>
    <mergeCell ref="A912:A916"/>
    <mergeCell ref="C912:C916"/>
    <mergeCell ref="A375:A379"/>
    <mergeCell ref="A370:A374"/>
    <mergeCell ref="A460:A464"/>
    <mergeCell ref="A455:A459"/>
    <mergeCell ref="C455:C459"/>
    <mergeCell ref="A440:A444"/>
    <mergeCell ref="O886:O890"/>
    <mergeCell ref="N886:N890"/>
    <mergeCell ref="B866:B870"/>
    <mergeCell ref="A871:A875"/>
    <mergeCell ref="B871:B875"/>
    <mergeCell ref="A856:A860"/>
    <mergeCell ref="B821:B825"/>
    <mergeCell ref="A816:A820"/>
    <mergeCell ref="A861:A865"/>
    <mergeCell ref="B861:B865"/>
    <mergeCell ref="C826:C830"/>
    <mergeCell ref="O912:O916"/>
    <mergeCell ref="A896:A900"/>
    <mergeCell ref="O977:O981"/>
    <mergeCell ref="B230:B234"/>
    <mergeCell ref="B235:B239"/>
    <mergeCell ref="B962:B966"/>
    <mergeCell ref="C962:C966"/>
    <mergeCell ref="O962:O966"/>
    <mergeCell ref="N962:N966"/>
    <mergeCell ref="N942:N946"/>
    <mergeCell ref="B947:B951"/>
    <mergeCell ref="C947:C951"/>
    <mergeCell ref="N947:N951"/>
    <mergeCell ref="O947:O951"/>
    <mergeCell ref="B952:B956"/>
    <mergeCell ref="C952:C956"/>
    <mergeCell ref="N952:N956"/>
    <mergeCell ref="O952:O956"/>
    <mergeCell ref="N957:N961"/>
    <mergeCell ref="O957:O961"/>
    <mergeCell ref="B250:B254"/>
    <mergeCell ref="A957:A961"/>
    <mergeCell ref="B957:B961"/>
    <mergeCell ref="C957:C961"/>
    <mergeCell ref="O937:O941"/>
    <mergeCell ref="N932:N936"/>
    <mergeCell ref="N937:N941"/>
    <mergeCell ref="A932:A936"/>
    <mergeCell ref="B932:B936"/>
    <mergeCell ref="C932:C936"/>
    <mergeCell ref="O932:O936"/>
    <mergeCell ref="A947:A951"/>
    <mergeCell ref="A952:A956"/>
    <mergeCell ref="A917:A921"/>
    <mergeCell ref="B917:B921"/>
    <mergeCell ref="A942:A946"/>
    <mergeCell ref="A937:A941"/>
    <mergeCell ref="O891:O895"/>
    <mergeCell ref="N912:N916"/>
    <mergeCell ref="B912:B916"/>
    <mergeCell ref="A967:A971"/>
    <mergeCell ref="C395:C399"/>
    <mergeCell ref="A445:A449"/>
    <mergeCell ref="B470:B474"/>
    <mergeCell ref="C917:C921"/>
    <mergeCell ref="O917:O921"/>
    <mergeCell ref="N917:N921"/>
    <mergeCell ref="A930:A931"/>
    <mergeCell ref="A927:A929"/>
    <mergeCell ref="C927:C929"/>
    <mergeCell ref="C930:C931"/>
    <mergeCell ref="N927:N931"/>
    <mergeCell ref="O927:O931"/>
    <mergeCell ref="O922:O926"/>
    <mergeCell ref="A922:A926"/>
    <mergeCell ref="B922:B926"/>
    <mergeCell ref="C922:C926"/>
    <mergeCell ref="B927:B931"/>
    <mergeCell ref="N922:N926"/>
    <mergeCell ref="B530:B534"/>
    <mergeCell ref="C530:C534"/>
    <mergeCell ref="A530:A534"/>
    <mergeCell ref="A465:A469"/>
    <mergeCell ref="B465:B469"/>
    <mergeCell ref="C465:C469"/>
    <mergeCell ref="N967:N971"/>
    <mergeCell ref="O942:O946"/>
    <mergeCell ref="A962:A966"/>
    <mergeCell ref="N490:N494"/>
    <mergeCell ref="C500:C504"/>
    <mergeCell ref="N505:N509"/>
    <mergeCell ref="A500:A504"/>
    <mergeCell ref="N972:N976"/>
    <mergeCell ref="O972:O976"/>
    <mergeCell ref="O310:O314"/>
    <mergeCell ref="O435:O439"/>
    <mergeCell ref="N400:N404"/>
    <mergeCell ref="N390:N394"/>
    <mergeCell ref="O377:O379"/>
    <mergeCell ref="O365:O369"/>
    <mergeCell ref="O315:O319"/>
    <mergeCell ref="N327:N329"/>
    <mergeCell ref="O385:O389"/>
    <mergeCell ref="O325:O326"/>
    <mergeCell ref="N315:N319"/>
    <mergeCell ref="O320:O324"/>
    <mergeCell ref="O370:O374"/>
    <mergeCell ref="O375:O376"/>
    <mergeCell ref="N377:N379"/>
    <mergeCell ref="O355:O359"/>
    <mergeCell ref="N360:N364"/>
    <mergeCell ref="O360:O364"/>
    <mergeCell ref="N330:N334"/>
    <mergeCell ref="N340:N342"/>
    <mergeCell ref="N395:N399"/>
    <mergeCell ref="O395:O399"/>
    <mergeCell ref="O415:O419"/>
    <mergeCell ref="O425:O429"/>
    <mergeCell ref="N345:N349"/>
    <mergeCell ref="N530:N534"/>
    <mergeCell ref="N535:N539"/>
    <mergeCell ref="O535:O539"/>
    <mergeCell ref="N590:N594"/>
    <mergeCell ref="O590:O594"/>
    <mergeCell ref="N270:N274"/>
    <mergeCell ref="C245:C249"/>
    <mergeCell ref="A175:A179"/>
    <mergeCell ref="B175:B179"/>
    <mergeCell ref="C175:C179"/>
    <mergeCell ref="N175:N179"/>
    <mergeCell ref="A180:A184"/>
    <mergeCell ref="B180:B184"/>
    <mergeCell ref="C180:C184"/>
    <mergeCell ref="N180:N184"/>
    <mergeCell ref="A185:A189"/>
    <mergeCell ref="B185:B189"/>
    <mergeCell ref="C185:C189"/>
    <mergeCell ref="N185:N189"/>
    <mergeCell ref="A480:A484"/>
    <mergeCell ref="B480:B484"/>
    <mergeCell ref="C480:C484"/>
    <mergeCell ref="N480:N484"/>
    <mergeCell ref="C195:C199"/>
    <mergeCell ref="N195:N199"/>
    <mergeCell ref="N210:N214"/>
    <mergeCell ref="C375:C379"/>
    <mergeCell ref="B455:B459"/>
    <mergeCell ref="B415:B419"/>
    <mergeCell ref="C415:C419"/>
    <mergeCell ref="A245:A249"/>
    <mergeCell ref="B365:B369"/>
    <mergeCell ref="B340:B344"/>
    <mergeCell ref="C295:C299"/>
    <mergeCell ref="A215:A219"/>
    <mergeCell ref="B215:B219"/>
    <mergeCell ref="A310:A314"/>
    <mergeCell ref="B500:B504"/>
    <mergeCell ref="A490:A494"/>
    <mergeCell ref="B490:B494"/>
    <mergeCell ref="N500:N504"/>
    <mergeCell ref="A495:A499"/>
    <mergeCell ref="N520:N524"/>
    <mergeCell ref="O520:O524"/>
    <mergeCell ref="A135:A139"/>
    <mergeCell ref="B135:B139"/>
    <mergeCell ref="C135:C139"/>
    <mergeCell ref="N135:N139"/>
    <mergeCell ref="N440:N444"/>
    <mergeCell ref="A380:A384"/>
    <mergeCell ref="O270:O274"/>
    <mergeCell ref="O275:O276"/>
    <mergeCell ref="O295:O299"/>
    <mergeCell ref="N300:N304"/>
    <mergeCell ref="O300:O304"/>
    <mergeCell ref="A470:A474"/>
    <mergeCell ref="N405:N409"/>
    <mergeCell ref="N415:N419"/>
    <mergeCell ref="N420:N424"/>
    <mergeCell ref="O420:O424"/>
    <mergeCell ref="B460:B464"/>
    <mergeCell ref="O185:O189"/>
    <mergeCell ref="A190:A194"/>
    <mergeCell ref="B190:B194"/>
    <mergeCell ref="C190:C194"/>
    <mergeCell ref="N190:N194"/>
    <mergeCell ref="O190:O194"/>
    <mergeCell ref="A195:A199"/>
    <mergeCell ref="B195:B199"/>
    <mergeCell ref="B525:B529"/>
    <mergeCell ref="C470:C474"/>
    <mergeCell ref="O490:O494"/>
    <mergeCell ref="N495:N499"/>
    <mergeCell ref="O495:O499"/>
    <mergeCell ref="N485:N489"/>
    <mergeCell ref="O485:O489"/>
    <mergeCell ref="N475:N479"/>
    <mergeCell ref="O475:O479"/>
    <mergeCell ref="O560:O564"/>
    <mergeCell ref="A565:A569"/>
    <mergeCell ref="B565:B569"/>
    <mergeCell ref="C565:C569"/>
    <mergeCell ref="N565:N569"/>
    <mergeCell ref="O565:O569"/>
    <mergeCell ref="A570:A574"/>
    <mergeCell ref="A540:A544"/>
    <mergeCell ref="B540:B544"/>
    <mergeCell ref="C540:C544"/>
    <mergeCell ref="N540:N544"/>
    <mergeCell ref="O540:O544"/>
    <mergeCell ref="A545:A549"/>
    <mergeCell ref="B545:B549"/>
    <mergeCell ref="C545:C549"/>
    <mergeCell ref="N545:N549"/>
    <mergeCell ref="O545:O549"/>
    <mergeCell ref="B570:B574"/>
    <mergeCell ref="C570:C574"/>
    <mergeCell ref="N570:N574"/>
    <mergeCell ref="O570:O574"/>
    <mergeCell ref="B510:B514"/>
    <mergeCell ref="C510:C514"/>
    <mergeCell ref="B585:B589"/>
    <mergeCell ref="C585:C589"/>
    <mergeCell ref="N585:N589"/>
    <mergeCell ref="O585:O589"/>
    <mergeCell ref="C575:C579"/>
    <mergeCell ref="N575:N579"/>
    <mergeCell ref="O575:O579"/>
    <mergeCell ref="A580:A584"/>
    <mergeCell ref="B580:B584"/>
    <mergeCell ref="A550:A554"/>
    <mergeCell ref="B550:B554"/>
    <mergeCell ref="C550:C554"/>
    <mergeCell ref="N550:N554"/>
    <mergeCell ref="O550:O554"/>
    <mergeCell ref="C580:C584"/>
    <mergeCell ref="N580:N584"/>
    <mergeCell ref="O580:O584"/>
    <mergeCell ref="A555:A559"/>
    <mergeCell ref="B555:B559"/>
    <mergeCell ref="C555:C559"/>
    <mergeCell ref="N555:N559"/>
    <mergeCell ref="O555:O559"/>
    <mergeCell ref="A560:A564"/>
    <mergeCell ref="B560:B564"/>
    <mergeCell ref="C560:C564"/>
    <mergeCell ref="N560:N564"/>
    <mergeCell ref="A750:A754"/>
    <mergeCell ref="B750:B754"/>
    <mergeCell ref="C750:C754"/>
    <mergeCell ref="N851:N855"/>
    <mergeCell ref="O851:O855"/>
    <mergeCell ref="N826:N830"/>
    <mergeCell ref="A780:A784"/>
    <mergeCell ref="B780:B784"/>
    <mergeCell ref="C780:C784"/>
    <mergeCell ref="N780:N782"/>
    <mergeCell ref="O780:O782"/>
    <mergeCell ref="N783:N784"/>
    <mergeCell ref="A770:A774"/>
    <mergeCell ref="B770:B774"/>
    <mergeCell ref="A630:A634"/>
    <mergeCell ref="B630:B634"/>
    <mergeCell ref="C630:C634"/>
    <mergeCell ref="N630:N634"/>
    <mergeCell ref="O630:O634"/>
    <mergeCell ref="C640:C644"/>
    <mergeCell ref="N640:N644"/>
    <mergeCell ref="O640:O644"/>
    <mergeCell ref="C816:C820"/>
    <mergeCell ref="A851:A855"/>
    <mergeCell ref="A805:O805"/>
    <mergeCell ref="C821:C825"/>
    <mergeCell ref="B811:B815"/>
    <mergeCell ref="C811:C815"/>
    <mergeCell ref="B806:B810"/>
    <mergeCell ref="A821:A825"/>
    <mergeCell ref="N814:N815"/>
    <mergeCell ref="N816:N820"/>
    <mergeCell ref="N788:N789"/>
    <mergeCell ref="O788:O789"/>
    <mergeCell ref="A775:A779"/>
    <mergeCell ref="A795:A799"/>
    <mergeCell ref="B795:B799"/>
    <mergeCell ref="C795:C799"/>
    <mergeCell ref="A841:A845"/>
    <mergeCell ref="B841:B845"/>
    <mergeCell ref="C841:C845"/>
    <mergeCell ref="N841:N845"/>
    <mergeCell ref="O841:O845"/>
    <mergeCell ref="A846:A850"/>
    <mergeCell ref="B846:B850"/>
    <mergeCell ref="C846:C850"/>
    <mergeCell ref="N846:N850"/>
    <mergeCell ref="O846:O850"/>
    <mergeCell ref="O775:O777"/>
    <mergeCell ref="A790:A794"/>
    <mergeCell ref="B790:B794"/>
    <mergeCell ref="C790:C794"/>
    <mergeCell ref="N790:N792"/>
    <mergeCell ref="O790:O792"/>
    <mergeCell ref="N793:N794"/>
    <mergeCell ref="O793:O794"/>
    <mergeCell ref="A785:A789"/>
    <mergeCell ref="B785:B789"/>
    <mergeCell ref="C785:C789"/>
    <mergeCell ref="N785:N787"/>
    <mergeCell ref="O785:O787"/>
    <mergeCell ref="N795:N797"/>
    <mergeCell ref="O795:O797"/>
    <mergeCell ref="N798:N799"/>
    <mergeCell ref="B755:B759"/>
    <mergeCell ref="C605:C609"/>
    <mergeCell ref="N605:N609"/>
    <mergeCell ref="B615:B619"/>
    <mergeCell ref="A760:A764"/>
    <mergeCell ref="B760:B764"/>
    <mergeCell ref="C760:C764"/>
    <mergeCell ref="N760:N764"/>
    <mergeCell ref="O760:O764"/>
    <mergeCell ref="A765:A769"/>
    <mergeCell ref="B765:B769"/>
    <mergeCell ref="O778:O779"/>
    <mergeCell ref="O770:O774"/>
    <mergeCell ref="C770:C774"/>
    <mergeCell ref="N770:N772"/>
    <mergeCell ref="N773:N774"/>
    <mergeCell ref="C775:C779"/>
    <mergeCell ref="N775:N777"/>
    <mergeCell ref="A610:A614"/>
    <mergeCell ref="C700:C704"/>
    <mergeCell ref="N700:N704"/>
    <mergeCell ref="O700:O704"/>
    <mergeCell ref="A685:A689"/>
    <mergeCell ref="B685:B689"/>
    <mergeCell ref="C685:C689"/>
    <mergeCell ref="N685:N689"/>
    <mergeCell ref="O685:O689"/>
    <mergeCell ref="A690:A694"/>
    <mergeCell ref="C765:C769"/>
    <mergeCell ref="N765:N767"/>
    <mergeCell ref="N768:N769"/>
    <mergeCell ref="N660:N664"/>
    <mergeCell ref="O876:O877"/>
    <mergeCell ref="N878:N880"/>
    <mergeCell ref="O878:O880"/>
    <mergeCell ref="A600:A604"/>
    <mergeCell ref="C595:C599"/>
    <mergeCell ref="A755:A759"/>
    <mergeCell ref="A635:A639"/>
    <mergeCell ref="N625:N629"/>
    <mergeCell ref="O625:O629"/>
    <mergeCell ref="N778:N779"/>
    <mergeCell ref="N836:N840"/>
    <mergeCell ref="O836:O840"/>
    <mergeCell ref="B775:B779"/>
    <mergeCell ref="A595:A599"/>
    <mergeCell ref="B595:B599"/>
    <mergeCell ref="A615:A619"/>
    <mergeCell ref="B610:B614"/>
    <mergeCell ref="C610:C614"/>
    <mergeCell ref="N610:N614"/>
    <mergeCell ref="O610:O614"/>
    <mergeCell ref="B600:B604"/>
    <mergeCell ref="C600:C604"/>
    <mergeCell ref="B605:B609"/>
    <mergeCell ref="O765:O769"/>
    <mergeCell ref="A655:A659"/>
    <mergeCell ref="B655:B659"/>
    <mergeCell ref="C655:C659"/>
    <mergeCell ref="N655:N659"/>
    <mergeCell ref="O655:O659"/>
    <mergeCell ref="A660:A664"/>
    <mergeCell ref="B660:B664"/>
    <mergeCell ref="C660:C664"/>
    <mergeCell ref="O670:O674"/>
    <mergeCell ref="N600:N604"/>
    <mergeCell ref="O600:O604"/>
    <mergeCell ref="A605:A609"/>
    <mergeCell ref="O660:O664"/>
    <mergeCell ref="A650:A654"/>
    <mergeCell ref="B650:B654"/>
    <mergeCell ref="C650:C654"/>
    <mergeCell ref="N650:N654"/>
    <mergeCell ref="O650:O654"/>
    <mergeCell ref="A680:A684"/>
    <mergeCell ref="B680:B684"/>
    <mergeCell ref="C680:C684"/>
    <mergeCell ref="N680:N684"/>
    <mergeCell ref="O680:O684"/>
    <mergeCell ref="A695:A699"/>
    <mergeCell ref="B695:B699"/>
    <mergeCell ref="C695:C699"/>
    <mergeCell ref="N695:N699"/>
    <mergeCell ref="B625:B629"/>
    <mergeCell ref="C625:C629"/>
    <mergeCell ref="B690:B694"/>
    <mergeCell ref="C690:C694"/>
    <mergeCell ref="N690:N694"/>
    <mergeCell ref="O690:O694"/>
    <mergeCell ref="O695:O699"/>
    <mergeCell ref="N730:N734"/>
    <mergeCell ref="O730:O734"/>
    <mergeCell ref="A715:A719"/>
    <mergeCell ref="B715:B719"/>
    <mergeCell ref="O195:O199"/>
    <mergeCell ref="A200:A204"/>
    <mergeCell ref="B200:B204"/>
    <mergeCell ref="C200:C204"/>
    <mergeCell ref="N200:N204"/>
    <mergeCell ref="O200:O204"/>
    <mergeCell ref="C615:C619"/>
    <mergeCell ref="N615:N619"/>
    <mergeCell ref="O615:O619"/>
    <mergeCell ref="C590:C594"/>
    <mergeCell ref="A675:A679"/>
    <mergeCell ref="B675:B679"/>
    <mergeCell ref="C675:C679"/>
    <mergeCell ref="N675:N679"/>
    <mergeCell ref="O675:O679"/>
    <mergeCell ref="A665:A669"/>
    <mergeCell ref="B665:B669"/>
    <mergeCell ref="C665:C669"/>
    <mergeCell ref="N665:N669"/>
    <mergeCell ref="O665:O669"/>
    <mergeCell ref="A670:A674"/>
    <mergeCell ref="B670:B674"/>
    <mergeCell ref="A590:A594"/>
    <mergeCell ref="B590:B594"/>
    <mergeCell ref="B575:B579"/>
    <mergeCell ref="A585:A589"/>
    <mergeCell ref="C670:C674"/>
    <mergeCell ref="N670:N674"/>
    <mergeCell ref="N715:N719"/>
    <mergeCell ref="O715:O719"/>
    <mergeCell ref="A720:A724"/>
    <mergeCell ref="B720:B724"/>
    <mergeCell ref="C720:C724"/>
    <mergeCell ref="N720:N724"/>
    <mergeCell ref="O720:O724"/>
    <mergeCell ref="A705:A709"/>
    <mergeCell ref="B705:B709"/>
    <mergeCell ref="C705:C709"/>
    <mergeCell ref="N705:N709"/>
    <mergeCell ref="O705:O709"/>
    <mergeCell ref="A710:A714"/>
    <mergeCell ref="B710:B714"/>
    <mergeCell ref="C710:C714"/>
    <mergeCell ref="N710:N714"/>
    <mergeCell ref="O710:O714"/>
    <mergeCell ref="A700:A704"/>
    <mergeCell ref="B700:B704"/>
    <mergeCell ref="A625:A629"/>
    <mergeCell ref="A745:A749"/>
    <mergeCell ref="B745:B749"/>
    <mergeCell ref="C745:C749"/>
    <mergeCell ref="N745:N749"/>
    <mergeCell ref="O745:O749"/>
    <mergeCell ref="O620:O624"/>
    <mergeCell ref="N620:N624"/>
    <mergeCell ref="C620:C624"/>
    <mergeCell ref="B620:B624"/>
    <mergeCell ref="A620:A624"/>
    <mergeCell ref="A735:A739"/>
    <mergeCell ref="B735:B739"/>
    <mergeCell ref="C735:C739"/>
    <mergeCell ref="N735:N739"/>
    <mergeCell ref="O735:O739"/>
    <mergeCell ref="A740:A744"/>
    <mergeCell ref="B740:B744"/>
    <mergeCell ref="C740:C744"/>
    <mergeCell ref="N740:N744"/>
    <mergeCell ref="O740:O744"/>
    <mergeCell ref="A725:A729"/>
    <mergeCell ref="B725:B729"/>
    <mergeCell ref="C725:C729"/>
    <mergeCell ref="N725:N729"/>
    <mergeCell ref="O725:O729"/>
    <mergeCell ref="A730:A734"/>
    <mergeCell ref="B730:B734"/>
    <mergeCell ref="C730:C734"/>
    <mergeCell ref="C715:C719"/>
  </mergeCells>
  <phoneticPr fontId="0" type="noConversion"/>
  <pageMargins left="0.15748031496062992" right="0.15748031496062992" top="0.19" bottom="0.17" header="0.15748031496062992" footer="0.17"/>
  <pageSetup paperSize="9" scale="52" fitToHeight="0" orientation="landscape" r:id="rId1"/>
  <headerFooter alignWithMargins="0"/>
  <rowBreaks count="37" manualBreakCount="37">
    <brk id="29" max="15" man="1"/>
    <brk id="49" max="15" man="1"/>
    <brk id="71" max="15" man="1"/>
    <brk id="89" max="15" man="1"/>
    <brk id="109" max="15" man="1"/>
    <brk id="128" max="15" man="1"/>
    <brk id="149" max="15" man="1"/>
    <brk id="174" max="15" man="1"/>
    <brk id="204" max="15" man="1"/>
    <brk id="224" max="15" man="1"/>
    <brk id="249" max="15" man="1"/>
    <brk id="274" max="15" man="1"/>
    <brk id="302" max="15" man="1"/>
    <brk id="329" max="15" man="1"/>
    <brk id="354" max="15" man="1"/>
    <brk id="379" max="15" man="1"/>
    <brk id="409" max="15" man="1"/>
    <brk id="439" max="15" man="1"/>
    <brk id="469" max="15" man="1"/>
    <brk id="499" max="15" man="1"/>
    <brk id="529" max="15" man="1"/>
    <brk id="554" max="15" man="1"/>
    <brk id="584" max="15" man="1"/>
    <brk id="614" max="15" man="1"/>
    <brk id="644" max="15" man="1"/>
    <brk id="674" max="15" man="1"/>
    <brk id="704" max="15" man="1"/>
    <brk id="734" max="15" man="1"/>
    <brk id="759" max="15" man="1"/>
    <brk id="784" max="15" man="1"/>
    <brk id="810" max="15" man="1"/>
    <brk id="840" max="15" man="1"/>
    <brk id="865" max="15" man="1"/>
    <brk id="895" max="15" man="1"/>
    <brk id="920" max="15" man="1"/>
    <brk id="946" max="15" man="1"/>
    <brk id="971" max="15" man="1"/>
  </rowBreaks>
  <ignoredErrors>
    <ignoredError sqref="F20 F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0" zoomScaleNormal="80" workbookViewId="0">
      <selection activeCell="R9" sqref="R9"/>
    </sheetView>
  </sheetViews>
  <sheetFormatPr defaultRowHeight="15" x14ac:dyDescent="0.25"/>
  <cols>
    <col min="1" max="1" width="5" style="42" customWidth="1"/>
    <col min="2" max="2" width="4" style="42" customWidth="1"/>
    <col min="3" max="14" width="9.140625" style="42"/>
    <col min="15" max="15" width="11.5703125" style="42" customWidth="1"/>
    <col min="16" max="16384" width="9.140625" style="42"/>
  </cols>
  <sheetData>
    <row r="1" spans="1:18" s="47" customFormat="1" ht="15.75" x14ac:dyDescent="0.25">
      <c r="A1" s="46"/>
      <c r="C1" s="48"/>
      <c r="E1" s="49"/>
      <c r="F1" s="50"/>
      <c r="G1" s="51"/>
      <c r="H1" s="50"/>
      <c r="I1" s="219" t="s">
        <v>668</v>
      </c>
      <c r="J1" s="219"/>
      <c r="K1" s="219"/>
      <c r="L1" s="219"/>
      <c r="M1" s="219"/>
      <c r="N1" s="219"/>
      <c r="O1" s="219"/>
      <c r="P1" s="38"/>
      <c r="Q1" s="38"/>
      <c r="R1" s="38"/>
    </row>
    <row r="2" spans="1:18" s="47" customFormat="1" ht="15.75" x14ac:dyDescent="0.25">
      <c r="A2" s="46"/>
      <c r="C2" s="48"/>
      <c r="E2" s="49"/>
      <c r="F2" s="50"/>
      <c r="G2" s="51"/>
      <c r="H2" s="50"/>
      <c r="I2" s="219" t="s">
        <v>677</v>
      </c>
      <c r="J2" s="219"/>
      <c r="K2" s="219"/>
      <c r="L2" s="219"/>
      <c r="M2" s="219"/>
      <c r="N2" s="219"/>
      <c r="O2" s="219"/>
      <c r="P2" s="38"/>
      <c r="Q2" s="38"/>
      <c r="R2" s="38"/>
    </row>
    <row r="3" spans="1:18" s="47" customFormat="1" ht="15.75" x14ac:dyDescent="0.25">
      <c r="A3" s="46"/>
      <c r="C3" s="48"/>
      <c r="E3" s="49"/>
      <c r="F3" s="50"/>
      <c r="G3" s="51"/>
      <c r="H3" s="50"/>
      <c r="I3" s="219" t="s">
        <v>660</v>
      </c>
      <c r="J3" s="219"/>
      <c r="K3" s="219"/>
      <c r="L3" s="219"/>
      <c r="M3" s="219"/>
      <c r="N3" s="219"/>
      <c r="O3" s="219"/>
      <c r="P3" s="38"/>
      <c r="Q3" s="38"/>
      <c r="R3" s="38"/>
    </row>
    <row r="4" spans="1:18" s="47" customFormat="1" ht="15.75" x14ac:dyDescent="0.25">
      <c r="A4" s="46"/>
      <c r="C4" s="48"/>
      <c r="E4" s="49"/>
      <c r="F4" s="50"/>
      <c r="G4" s="51"/>
      <c r="H4" s="50"/>
      <c r="I4" s="219" t="s">
        <v>24</v>
      </c>
      <c r="J4" s="219"/>
      <c r="K4" s="219"/>
      <c r="L4" s="219"/>
      <c r="M4" s="219"/>
      <c r="N4" s="219"/>
      <c r="O4" s="219"/>
      <c r="P4" s="38"/>
      <c r="Q4" s="38"/>
      <c r="R4" s="38"/>
    </row>
    <row r="5" spans="1:18" s="47" customFormat="1" ht="15.75" x14ac:dyDescent="0.25">
      <c r="A5" s="46"/>
      <c r="C5" s="48"/>
      <c r="E5" s="49"/>
      <c r="F5" s="50"/>
      <c r="G5" s="51"/>
      <c r="H5" s="50"/>
      <c r="I5" s="219" t="s">
        <v>25</v>
      </c>
      <c r="J5" s="219"/>
      <c r="K5" s="219"/>
      <c r="L5" s="219"/>
      <c r="M5" s="219"/>
      <c r="N5" s="219"/>
      <c r="O5" s="219"/>
      <c r="P5" s="38"/>
      <c r="Q5" s="38"/>
      <c r="R5" s="38"/>
    </row>
    <row r="6" spans="1:18" s="47" customFormat="1" ht="15.75" x14ac:dyDescent="0.25">
      <c r="A6" s="46"/>
      <c r="C6" s="48"/>
      <c r="E6" s="49"/>
      <c r="F6" s="50"/>
      <c r="G6" s="51"/>
      <c r="H6" s="50"/>
      <c r="I6" s="219" t="s">
        <v>26</v>
      </c>
      <c r="J6" s="219"/>
      <c r="K6" s="219"/>
      <c r="L6" s="219"/>
      <c r="M6" s="219"/>
      <c r="N6" s="219"/>
      <c r="O6" s="219"/>
      <c r="P6" s="38"/>
      <c r="Q6" s="38"/>
      <c r="R6" s="38"/>
    </row>
    <row r="7" spans="1:18" s="47" customFormat="1" ht="22.5" customHeight="1" x14ac:dyDescent="0.25">
      <c r="A7" s="46"/>
      <c r="C7" s="48"/>
      <c r="E7" s="49"/>
      <c r="F7" s="50"/>
      <c r="G7" s="51"/>
      <c r="H7" s="50"/>
      <c r="I7" s="220" t="s">
        <v>363</v>
      </c>
      <c r="J7" s="220"/>
      <c r="K7" s="220"/>
      <c r="L7" s="220"/>
      <c r="M7" s="220"/>
      <c r="N7" s="220"/>
      <c r="O7" s="220"/>
      <c r="P7" s="38"/>
      <c r="Q7" s="38"/>
      <c r="R7" s="38"/>
    </row>
    <row r="8" spans="1:18" s="40" customFormat="1" ht="22.5" customHeight="1" x14ac:dyDescent="0.25">
      <c r="A8" s="39"/>
      <c r="C8" s="41"/>
      <c r="E8" s="36"/>
      <c r="F8" s="37"/>
      <c r="G8" s="12"/>
      <c r="H8" s="37"/>
      <c r="I8" s="100"/>
      <c r="J8" s="100"/>
      <c r="K8" s="100"/>
      <c r="L8" s="100"/>
      <c r="M8" s="100"/>
      <c r="N8" s="38"/>
      <c r="O8" s="38"/>
      <c r="P8" s="38"/>
    </row>
    <row r="10" spans="1:18" x14ac:dyDescent="0.25">
      <c r="B10" s="43" t="s">
        <v>274</v>
      </c>
      <c r="C10" s="43"/>
      <c r="D10" s="36"/>
      <c r="E10" s="13"/>
    </row>
    <row r="13" spans="1:18" x14ac:dyDescent="0.25">
      <c r="B13" s="44" t="s">
        <v>271</v>
      </c>
      <c r="C13" s="42" t="s">
        <v>272</v>
      </c>
    </row>
    <row r="14" spans="1:18" ht="24" customHeight="1" x14ac:dyDescent="0.25">
      <c r="B14" s="44" t="s">
        <v>9</v>
      </c>
      <c r="C14" s="42" t="s">
        <v>273</v>
      </c>
    </row>
    <row r="15" spans="1:18" ht="25.5" customHeight="1" x14ac:dyDescent="0.25">
      <c r="B15" s="44" t="s">
        <v>37</v>
      </c>
      <c r="C15" s="42" t="s">
        <v>275</v>
      </c>
    </row>
    <row r="16" spans="1:18" ht="19.5" customHeight="1" x14ac:dyDescent="0.25">
      <c r="B16" s="44" t="s">
        <v>146</v>
      </c>
      <c r="C16" s="42" t="s">
        <v>276</v>
      </c>
    </row>
    <row r="17" spans="2:15" ht="22.5" customHeight="1" x14ac:dyDescent="0.25">
      <c r="B17" s="44" t="s">
        <v>282</v>
      </c>
      <c r="C17" s="42" t="s">
        <v>277</v>
      </c>
    </row>
    <row r="18" spans="2:15" ht="20.25" customHeight="1" x14ac:dyDescent="0.25">
      <c r="B18" s="44" t="s">
        <v>283</v>
      </c>
      <c r="C18" s="42" t="s">
        <v>278</v>
      </c>
    </row>
    <row r="19" spans="2:15" ht="21.75" customHeight="1" x14ac:dyDescent="0.25">
      <c r="B19" s="44" t="s">
        <v>284</v>
      </c>
      <c r="C19" s="42" t="s">
        <v>279</v>
      </c>
    </row>
    <row r="20" spans="2:15" ht="21.75" customHeight="1" x14ac:dyDescent="0.25">
      <c r="B20" s="44" t="s">
        <v>285</v>
      </c>
      <c r="C20" s="42" t="s">
        <v>298</v>
      </c>
    </row>
    <row r="21" spans="2:15" ht="19.5" customHeight="1" x14ac:dyDescent="0.25">
      <c r="B21" s="44" t="s">
        <v>286</v>
      </c>
      <c r="C21" s="42" t="s">
        <v>280</v>
      </c>
    </row>
    <row r="22" spans="2:15" ht="21.75" customHeight="1" x14ac:dyDescent="0.25">
      <c r="B22" s="44" t="s">
        <v>287</v>
      </c>
      <c r="C22" s="42" t="s">
        <v>281</v>
      </c>
    </row>
    <row r="23" spans="2:15" ht="22.5" customHeight="1" x14ac:dyDescent="0.25">
      <c r="B23" s="44" t="s">
        <v>290</v>
      </c>
      <c r="C23" s="42" t="s">
        <v>288</v>
      </c>
    </row>
    <row r="24" spans="2:15" x14ac:dyDescent="0.25">
      <c r="C24" s="42" t="s">
        <v>289</v>
      </c>
    </row>
    <row r="25" spans="2:15" ht="29.25" customHeight="1" x14ac:dyDescent="0.25">
      <c r="B25" s="45" t="s">
        <v>291</v>
      </c>
      <c r="C25" s="218" t="s">
        <v>292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2:15" ht="15" customHeight="1" x14ac:dyDescent="0.25"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2:15" x14ac:dyDescent="0.25"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2:15" x14ac:dyDescent="0.25"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2:15" ht="19.5" customHeight="1" x14ac:dyDescent="0.25"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</row>
    <row r="30" spans="2:15" x14ac:dyDescent="0.25"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2:15" ht="15" customHeight="1" x14ac:dyDescent="0.25"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2:15" ht="23.25" customHeight="1" x14ac:dyDescent="0.25">
      <c r="B32" s="44" t="s">
        <v>293</v>
      </c>
      <c r="C32" s="42" t="s">
        <v>294</v>
      </c>
    </row>
    <row r="35" spans="2:14" x14ac:dyDescent="0.25">
      <c r="B35" s="43" t="s">
        <v>661</v>
      </c>
    </row>
    <row r="36" spans="2:14" ht="15" customHeight="1" x14ac:dyDescent="0.25"/>
    <row r="37" spans="2:14" x14ac:dyDescent="0.25">
      <c r="B37" s="105" t="s">
        <v>5</v>
      </c>
      <c r="C37" s="42" t="s">
        <v>671</v>
      </c>
    </row>
    <row r="38" spans="2:14" x14ac:dyDescent="0.25">
      <c r="B38" s="105" t="s">
        <v>662</v>
      </c>
      <c r="C38" s="42" t="s">
        <v>663</v>
      </c>
    </row>
    <row r="41" spans="2:14" ht="15" customHeight="1" x14ac:dyDescent="0.25">
      <c r="B41" s="217" t="s">
        <v>674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3" spans="2:14" x14ac:dyDescent="0.25">
      <c r="B43" s="42" t="s">
        <v>271</v>
      </c>
      <c r="C43" s="42" t="s">
        <v>664</v>
      </c>
    </row>
    <row r="44" spans="2:14" x14ac:dyDescent="0.25">
      <c r="B44" s="42" t="s">
        <v>662</v>
      </c>
      <c r="C44" s="42" t="s">
        <v>415</v>
      </c>
    </row>
    <row r="45" spans="2:14" x14ac:dyDescent="0.25">
      <c r="B45" s="42" t="s">
        <v>672</v>
      </c>
      <c r="C45" s="42" t="s">
        <v>323</v>
      </c>
    </row>
    <row r="46" spans="2:14" x14ac:dyDescent="0.25">
      <c r="B46" s="42" t="s">
        <v>673</v>
      </c>
      <c r="C46" s="42" t="s">
        <v>324</v>
      </c>
    </row>
    <row r="48" spans="2:14" ht="57.75" customHeight="1" x14ac:dyDescent="0.25">
      <c r="B48" s="217" t="s">
        <v>676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50" spans="2:3" x14ac:dyDescent="0.25">
      <c r="B50" s="42" t="s">
        <v>271</v>
      </c>
      <c r="C50" s="42" t="s">
        <v>415</v>
      </c>
    </row>
    <row r="51" spans="2:3" x14ac:dyDescent="0.25">
      <c r="B51" s="42" t="s">
        <v>662</v>
      </c>
      <c r="C51" s="42" t="s">
        <v>419</v>
      </c>
    </row>
    <row r="52" spans="2:3" x14ac:dyDescent="0.25">
      <c r="B52" s="42" t="s">
        <v>672</v>
      </c>
      <c r="C52" s="42" t="s">
        <v>420</v>
      </c>
    </row>
    <row r="53" spans="2:3" x14ac:dyDescent="0.25">
      <c r="B53" s="42" t="s">
        <v>673</v>
      </c>
      <c r="C53" s="42" t="s">
        <v>421</v>
      </c>
    </row>
    <row r="54" spans="2:3" x14ac:dyDescent="0.25">
      <c r="B54" s="42" t="s">
        <v>675</v>
      </c>
      <c r="C54" s="42" t="s">
        <v>423</v>
      </c>
    </row>
  </sheetData>
  <mergeCells count="10">
    <mergeCell ref="B41:N41"/>
    <mergeCell ref="B48:N48"/>
    <mergeCell ref="C25:O31"/>
    <mergeCell ref="I1:O1"/>
    <mergeCell ref="I2:O2"/>
    <mergeCell ref="I3:O3"/>
    <mergeCell ref="I4:O4"/>
    <mergeCell ref="I5:O5"/>
    <mergeCell ref="I6:O6"/>
    <mergeCell ref="I7:O7"/>
  </mergeCells>
  <pageMargins left="0.17" right="0.17" top="0.36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activeCell="O13" sqref="O13"/>
    </sheetView>
  </sheetViews>
  <sheetFormatPr defaultRowHeight="15.75" x14ac:dyDescent="0.25"/>
  <cols>
    <col min="1" max="16384" width="9.140625" style="1"/>
  </cols>
  <sheetData>
    <row r="1" spans="1:18" s="47" customFormat="1" x14ac:dyDescent="0.25">
      <c r="A1" s="46"/>
      <c r="C1" s="48"/>
      <c r="E1" s="49"/>
      <c r="F1" s="50"/>
      <c r="G1" s="51"/>
      <c r="H1" s="50"/>
      <c r="I1" s="219" t="s">
        <v>669</v>
      </c>
      <c r="J1" s="219"/>
      <c r="K1" s="219"/>
      <c r="L1" s="219"/>
      <c r="M1" s="219"/>
      <c r="N1" s="219"/>
      <c r="O1" s="219"/>
      <c r="P1" s="38"/>
      <c r="Q1" s="38"/>
      <c r="R1" s="38"/>
    </row>
    <row r="2" spans="1:18" s="47" customFormat="1" x14ac:dyDescent="0.25">
      <c r="A2" s="46"/>
      <c r="C2" s="48"/>
      <c r="E2" s="49"/>
      <c r="F2" s="50"/>
      <c r="G2" s="51"/>
      <c r="H2" s="50"/>
      <c r="I2" s="219" t="s">
        <v>677</v>
      </c>
      <c r="J2" s="219"/>
      <c r="K2" s="219"/>
      <c r="L2" s="219"/>
      <c r="M2" s="219"/>
      <c r="N2" s="219"/>
      <c r="O2" s="219"/>
      <c r="P2" s="38"/>
      <c r="Q2" s="38"/>
      <c r="R2" s="38"/>
    </row>
    <row r="3" spans="1:18" s="47" customFormat="1" x14ac:dyDescent="0.25">
      <c r="A3" s="46"/>
      <c r="C3" s="48"/>
      <c r="E3" s="49"/>
      <c r="F3" s="50"/>
      <c r="G3" s="51"/>
      <c r="H3" s="50"/>
      <c r="I3" s="219" t="s">
        <v>659</v>
      </c>
      <c r="J3" s="219"/>
      <c r="K3" s="219"/>
      <c r="L3" s="219"/>
      <c r="M3" s="219"/>
      <c r="N3" s="219"/>
      <c r="O3" s="219"/>
      <c r="P3" s="38"/>
      <c r="Q3" s="38"/>
      <c r="R3" s="38"/>
    </row>
    <row r="4" spans="1:18" s="47" customFormat="1" x14ac:dyDescent="0.25">
      <c r="A4" s="46"/>
      <c r="C4" s="48"/>
      <c r="E4" s="49"/>
      <c r="F4" s="50"/>
      <c r="G4" s="51"/>
      <c r="H4" s="50"/>
      <c r="I4" s="219" t="s">
        <v>24</v>
      </c>
      <c r="J4" s="219"/>
      <c r="K4" s="219"/>
      <c r="L4" s="219"/>
      <c r="M4" s="219"/>
      <c r="N4" s="219"/>
      <c r="O4" s="219"/>
      <c r="P4" s="38"/>
      <c r="Q4" s="38"/>
      <c r="R4" s="38"/>
    </row>
    <row r="5" spans="1:18" s="47" customFormat="1" x14ac:dyDescent="0.25">
      <c r="A5" s="46"/>
      <c r="C5" s="48"/>
      <c r="E5" s="49"/>
      <c r="F5" s="50"/>
      <c r="G5" s="51"/>
      <c r="H5" s="50"/>
      <c r="I5" s="219" t="s">
        <v>25</v>
      </c>
      <c r="J5" s="219"/>
      <c r="K5" s="219"/>
      <c r="L5" s="219"/>
      <c r="M5" s="219"/>
      <c r="N5" s="219"/>
      <c r="O5" s="219"/>
      <c r="P5" s="38"/>
      <c r="Q5" s="38"/>
      <c r="R5" s="38"/>
    </row>
    <row r="6" spans="1:18" s="47" customFormat="1" x14ac:dyDescent="0.25">
      <c r="A6" s="46"/>
      <c r="C6" s="48"/>
      <c r="E6" s="49"/>
      <c r="F6" s="50"/>
      <c r="G6" s="51"/>
      <c r="H6" s="50"/>
      <c r="I6" s="219" t="s">
        <v>26</v>
      </c>
      <c r="J6" s="219"/>
      <c r="K6" s="219"/>
      <c r="L6" s="219"/>
      <c r="M6" s="219"/>
      <c r="N6" s="219"/>
      <c r="O6" s="219"/>
      <c r="P6" s="38"/>
      <c r="Q6" s="38"/>
      <c r="R6" s="38"/>
    </row>
    <row r="7" spans="1:18" s="47" customFormat="1" ht="18" customHeight="1" x14ac:dyDescent="0.25">
      <c r="A7" s="46"/>
      <c r="C7" s="48"/>
      <c r="E7" s="49"/>
      <c r="F7" s="50"/>
      <c r="G7" s="51"/>
      <c r="H7" s="50"/>
      <c r="I7" s="220" t="s">
        <v>363</v>
      </c>
      <c r="J7" s="220"/>
      <c r="K7" s="220"/>
      <c r="L7" s="220"/>
      <c r="M7" s="220"/>
      <c r="N7" s="220"/>
      <c r="O7" s="220"/>
      <c r="P7" s="38"/>
      <c r="Q7" s="38"/>
      <c r="R7" s="38"/>
    </row>
    <row r="9" spans="1:18" x14ac:dyDescent="0.25">
      <c r="B9" s="35" t="s">
        <v>299</v>
      </c>
      <c r="C9" s="35"/>
      <c r="D9" s="49"/>
      <c r="E9" s="52"/>
    </row>
    <row r="12" spans="1:18" x14ac:dyDescent="0.25">
      <c r="B12" s="53" t="s">
        <v>271</v>
      </c>
      <c r="C12" s="1" t="s">
        <v>272</v>
      </c>
    </row>
    <row r="13" spans="1:18" ht="25.5" customHeight="1" x14ac:dyDescent="0.25">
      <c r="B13" s="53" t="s">
        <v>9</v>
      </c>
      <c r="C13" s="1" t="s">
        <v>295</v>
      </c>
    </row>
    <row r="14" spans="1:18" ht="19.5" customHeight="1" x14ac:dyDescent="0.25">
      <c r="B14" s="53" t="s">
        <v>37</v>
      </c>
      <c r="C14" s="1" t="s">
        <v>276</v>
      </c>
    </row>
    <row r="15" spans="1:18" ht="22.5" customHeight="1" x14ac:dyDescent="0.25">
      <c r="B15" s="53" t="s">
        <v>146</v>
      </c>
      <c r="C15" s="1" t="s">
        <v>277</v>
      </c>
    </row>
    <row r="16" spans="1:18" ht="20.25" customHeight="1" x14ac:dyDescent="0.25">
      <c r="B16" s="53" t="s">
        <v>282</v>
      </c>
      <c r="C16" s="1" t="s">
        <v>278</v>
      </c>
    </row>
    <row r="17" spans="2:12" ht="21.75" customHeight="1" x14ac:dyDescent="0.25">
      <c r="B17" s="53" t="s">
        <v>283</v>
      </c>
      <c r="C17" s="1" t="s">
        <v>279</v>
      </c>
    </row>
    <row r="18" spans="2:12" ht="21.75" customHeight="1" x14ac:dyDescent="0.25">
      <c r="B18" s="53" t="s">
        <v>284</v>
      </c>
      <c r="C18" s="1" t="s">
        <v>298</v>
      </c>
    </row>
    <row r="19" spans="2:12" ht="19.5" customHeight="1" x14ac:dyDescent="0.25">
      <c r="B19" s="53" t="s">
        <v>285</v>
      </c>
      <c r="C19" s="1" t="s">
        <v>280</v>
      </c>
    </row>
    <row r="20" spans="2:12" ht="21.75" customHeight="1" x14ac:dyDescent="0.25">
      <c r="B20" s="53" t="s">
        <v>286</v>
      </c>
      <c r="C20" s="1" t="s">
        <v>296</v>
      </c>
    </row>
    <row r="21" spans="2:12" ht="22.5" customHeight="1" x14ac:dyDescent="0.25">
      <c r="B21" s="53" t="s">
        <v>287</v>
      </c>
      <c r="C21" s="1" t="s">
        <v>297</v>
      </c>
    </row>
    <row r="23" spans="2:12" x14ac:dyDescent="0.25">
      <c r="B23" s="35" t="s">
        <v>590</v>
      </c>
    </row>
    <row r="25" spans="2:12" x14ac:dyDescent="0.25">
      <c r="B25" s="102" t="s">
        <v>591</v>
      </c>
      <c r="C25" s="221" t="s">
        <v>592</v>
      </c>
      <c r="D25" s="221"/>
      <c r="E25" s="221"/>
      <c r="F25" s="221"/>
      <c r="G25" s="221"/>
      <c r="H25" s="221"/>
      <c r="I25" s="221"/>
      <c r="J25" s="221"/>
      <c r="K25" s="221"/>
      <c r="L25" s="221"/>
    </row>
    <row r="26" spans="2:12" x14ac:dyDescent="0.25">
      <c r="B26" s="101">
        <v>1</v>
      </c>
      <c r="C26" s="222" t="s">
        <v>593</v>
      </c>
      <c r="D26" s="223"/>
      <c r="E26" s="223"/>
      <c r="F26" s="223"/>
      <c r="G26" s="223"/>
      <c r="H26" s="223"/>
      <c r="I26" s="223"/>
      <c r="J26" s="223"/>
      <c r="K26" s="223"/>
      <c r="L26" s="224"/>
    </row>
    <row r="27" spans="2:12" ht="15.75" customHeight="1" x14ac:dyDescent="0.25">
      <c r="B27" s="101">
        <v>2</v>
      </c>
      <c r="C27" s="222" t="s">
        <v>594</v>
      </c>
      <c r="D27" s="223" t="s">
        <v>594</v>
      </c>
      <c r="E27" s="223" t="s">
        <v>594</v>
      </c>
      <c r="F27" s="223" t="s">
        <v>594</v>
      </c>
      <c r="G27" s="223" t="s">
        <v>594</v>
      </c>
      <c r="H27" s="223" t="s">
        <v>594</v>
      </c>
      <c r="I27" s="223" t="s">
        <v>594</v>
      </c>
      <c r="J27" s="223" t="s">
        <v>594</v>
      </c>
      <c r="K27" s="223" t="s">
        <v>594</v>
      </c>
      <c r="L27" s="224" t="s">
        <v>594</v>
      </c>
    </row>
    <row r="28" spans="2:12" ht="15.75" customHeight="1" x14ac:dyDescent="0.25">
      <c r="B28" s="101">
        <f>B27+1</f>
        <v>3</v>
      </c>
      <c r="C28" s="222" t="s">
        <v>595</v>
      </c>
      <c r="D28" s="223" t="s">
        <v>595</v>
      </c>
      <c r="E28" s="223" t="s">
        <v>595</v>
      </c>
      <c r="F28" s="223" t="s">
        <v>595</v>
      </c>
      <c r="G28" s="223" t="s">
        <v>595</v>
      </c>
      <c r="H28" s="223" t="s">
        <v>595</v>
      </c>
      <c r="I28" s="223" t="s">
        <v>595</v>
      </c>
      <c r="J28" s="223" t="s">
        <v>595</v>
      </c>
      <c r="K28" s="223" t="s">
        <v>595</v>
      </c>
      <c r="L28" s="224" t="s">
        <v>595</v>
      </c>
    </row>
    <row r="29" spans="2:12" ht="15.75" customHeight="1" x14ac:dyDescent="0.25">
      <c r="B29" s="101">
        <f t="shared" ref="B29:B46" si="0">B28+1</f>
        <v>4</v>
      </c>
      <c r="C29" s="222" t="s">
        <v>596</v>
      </c>
      <c r="D29" s="223" t="s">
        <v>596</v>
      </c>
      <c r="E29" s="223" t="s">
        <v>596</v>
      </c>
      <c r="F29" s="223" t="s">
        <v>596</v>
      </c>
      <c r="G29" s="223" t="s">
        <v>596</v>
      </c>
      <c r="H29" s="223" t="s">
        <v>596</v>
      </c>
      <c r="I29" s="223" t="s">
        <v>596</v>
      </c>
      <c r="J29" s="223" t="s">
        <v>596</v>
      </c>
      <c r="K29" s="223" t="s">
        <v>596</v>
      </c>
      <c r="L29" s="224" t="s">
        <v>596</v>
      </c>
    </row>
    <row r="30" spans="2:12" ht="15.75" customHeight="1" x14ac:dyDescent="0.25">
      <c r="B30" s="101">
        <f t="shared" si="0"/>
        <v>5</v>
      </c>
      <c r="C30" s="222" t="s">
        <v>597</v>
      </c>
      <c r="D30" s="223" t="s">
        <v>597</v>
      </c>
      <c r="E30" s="223" t="s">
        <v>597</v>
      </c>
      <c r="F30" s="223" t="s">
        <v>597</v>
      </c>
      <c r="G30" s="223" t="s">
        <v>597</v>
      </c>
      <c r="H30" s="223" t="s">
        <v>597</v>
      </c>
      <c r="I30" s="223" t="s">
        <v>597</v>
      </c>
      <c r="J30" s="223" t="s">
        <v>597</v>
      </c>
      <c r="K30" s="223" t="s">
        <v>597</v>
      </c>
      <c r="L30" s="224" t="s">
        <v>597</v>
      </c>
    </row>
    <row r="31" spans="2:12" ht="15.75" customHeight="1" x14ac:dyDescent="0.25">
      <c r="B31" s="101">
        <f t="shared" si="0"/>
        <v>6</v>
      </c>
      <c r="C31" s="222" t="s">
        <v>598</v>
      </c>
      <c r="D31" s="223" t="s">
        <v>598</v>
      </c>
      <c r="E31" s="223" t="s">
        <v>598</v>
      </c>
      <c r="F31" s="223" t="s">
        <v>598</v>
      </c>
      <c r="G31" s="223" t="s">
        <v>598</v>
      </c>
      <c r="H31" s="223" t="s">
        <v>598</v>
      </c>
      <c r="I31" s="223" t="s">
        <v>598</v>
      </c>
      <c r="J31" s="223" t="s">
        <v>598</v>
      </c>
      <c r="K31" s="223" t="s">
        <v>598</v>
      </c>
      <c r="L31" s="224" t="s">
        <v>598</v>
      </c>
    </row>
    <row r="32" spans="2:12" ht="15.75" customHeight="1" x14ac:dyDescent="0.25">
      <c r="B32" s="101">
        <f t="shared" si="0"/>
        <v>7</v>
      </c>
      <c r="C32" s="222" t="s">
        <v>599</v>
      </c>
      <c r="D32" s="223" t="s">
        <v>599</v>
      </c>
      <c r="E32" s="223" t="s">
        <v>599</v>
      </c>
      <c r="F32" s="223" t="s">
        <v>599</v>
      </c>
      <c r="G32" s="223" t="s">
        <v>599</v>
      </c>
      <c r="H32" s="223" t="s">
        <v>599</v>
      </c>
      <c r="I32" s="223" t="s">
        <v>599</v>
      </c>
      <c r="J32" s="223" t="s">
        <v>599</v>
      </c>
      <c r="K32" s="223" t="s">
        <v>599</v>
      </c>
      <c r="L32" s="224" t="s">
        <v>599</v>
      </c>
    </row>
    <row r="33" spans="2:12" ht="15.75" customHeight="1" x14ac:dyDescent="0.25">
      <c r="B33" s="101">
        <f t="shared" si="0"/>
        <v>8</v>
      </c>
      <c r="C33" s="222" t="s">
        <v>600</v>
      </c>
      <c r="D33" s="223" t="s">
        <v>600</v>
      </c>
      <c r="E33" s="223" t="s">
        <v>600</v>
      </c>
      <c r="F33" s="223" t="s">
        <v>600</v>
      </c>
      <c r="G33" s="223" t="s">
        <v>600</v>
      </c>
      <c r="H33" s="223" t="s">
        <v>600</v>
      </c>
      <c r="I33" s="223" t="s">
        <v>600</v>
      </c>
      <c r="J33" s="223" t="s">
        <v>600</v>
      </c>
      <c r="K33" s="223" t="s">
        <v>600</v>
      </c>
      <c r="L33" s="224" t="s">
        <v>600</v>
      </c>
    </row>
    <row r="34" spans="2:12" ht="15.75" customHeight="1" x14ac:dyDescent="0.25">
      <c r="B34" s="101">
        <f t="shared" si="0"/>
        <v>9</v>
      </c>
      <c r="C34" s="222" t="s">
        <v>601</v>
      </c>
      <c r="D34" s="223" t="s">
        <v>601</v>
      </c>
      <c r="E34" s="223" t="s">
        <v>601</v>
      </c>
      <c r="F34" s="223" t="s">
        <v>601</v>
      </c>
      <c r="G34" s="223" t="s">
        <v>601</v>
      </c>
      <c r="H34" s="223" t="s">
        <v>601</v>
      </c>
      <c r="I34" s="223" t="s">
        <v>601</v>
      </c>
      <c r="J34" s="223" t="s">
        <v>601</v>
      </c>
      <c r="K34" s="223" t="s">
        <v>601</v>
      </c>
      <c r="L34" s="224" t="s">
        <v>601</v>
      </c>
    </row>
    <row r="35" spans="2:12" ht="15.75" customHeight="1" x14ac:dyDescent="0.25">
      <c r="B35" s="101">
        <f t="shared" si="0"/>
        <v>10</v>
      </c>
      <c r="C35" s="222" t="s">
        <v>602</v>
      </c>
      <c r="D35" s="223" t="s">
        <v>602</v>
      </c>
      <c r="E35" s="223" t="s">
        <v>602</v>
      </c>
      <c r="F35" s="223" t="s">
        <v>602</v>
      </c>
      <c r="G35" s="223" t="s">
        <v>602</v>
      </c>
      <c r="H35" s="223" t="s">
        <v>602</v>
      </c>
      <c r="I35" s="223" t="s">
        <v>602</v>
      </c>
      <c r="J35" s="223" t="s">
        <v>602</v>
      </c>
      <c r="K35" s="223" t="s">
        <v>602</v>
      </c>
      <c r="L35" s="224" t="s">
        <v>602</v>
      </c>
    </row>
    <row r="36" spans="2:12" ht="15.75" customHeight="1" x14ac:dyDescent="0.25">
      <c r="B36" s="101">
        <f t="shared" si="0"/>
        <v>11</v>
      </c>
      <c r="C36" s="222" t="s">
        <v>603</v>
      </c>
      <c r="D36" s="223" t="s">
        <v>603</v>
      </c>
      <c r="E36" s="223" t="s">
        <v>603</v>
      </c>
      <c r="F36" s="223" t="s">
        <v>603</v>
      </c>
      <c r="G36" s="223" t="s">
        <v>603</v>
      </c>
      <c r="H36" s="223" t="s">
        <v>603</v>
      </c>
      <c r="I36" s="223" t="s">
        <v>603</v>
      </c>
      <c r="J36" s="223" t="s">
        <v>603</v>
      </c>
      <c r="K36" s="223" t="s">
        <v>603</v>
      </c>
      <c r="L36" s="224" t="s">
        <v>603</v>
      </c>
    </row>
    <row r="37" spans="2:12" ht="15.75" customHeight="1" x14ac:dyDescent="0.25">
      <c r="B37" s="101">
        <f t="shared" si="0"/>
        <v>12</v>
      </c>
      <c r="C37" s="222" t="s">
        <v>604</v>
      </c>
      <c r="D37" s="223" t="s">
        <v>604</v>
      </c>
      <c r="E37" s="223" t="s">
        <v>604</v>
      </c>
      <c r="F37" s="223" t="s">
        <v>604</v>
      </c>
      <c r="G37" s="223" t="s">
        <v>604</v>
      </c>
      <c r="H37" s="223" t="s">
        <v>604</v>
      </c>
      <c r="I37" s="223" t="s">
        <v>604</v>
      </c>
      <c r="J37" s="223" t="s">
        <v>604</v>
      </c>
      <c r="K37" s="223" t="s">
        <v>604</v>
      </c>
      <c r="L37" s="224" t="s">
        <v>604</v>
      </c>
    </row>
    <row r="38" spans="2:12" ht="15.75" customHeight="1" x14ac:dyDescent="0.25">
      <c r="B38" s="101">
        <f t="shared" si="0"/>
        <v>13</v>
      </c>
      <c r="C38" s="222" t="s">
        <v>605</v>
      </c>
      <c r="D38" s="223" t="s">
        <v>605</v>
      </c>
      <c r="E38" s="223" t="s">
        <v>605</v>
      </c>
      <c r="F38" s="223" t="s">
        <v>605</v>
      </c>
      <c r="G38" s="223" t="s">
        <v>605</v>
      </c>
      <c r="H38" s="223" t="s">
        <v>605</v>
      </c>
      <c r="I38" s="223" t="s">
        <v>605</v>
      </c>
      <c r="J38" s="223" t="s">
        <v>605</v>
      </c>
      <c r="K38" s="223" t="s">
        <v>605</v>
      </c>
      <c r="L38" s="224" t="s">
        <v>605</v>
      </c>
    </row>
    <row r="39" spans="2:12" ht="15.75" customHeight="1" x14ac:dyDescent="0.25">
      <c r="B39" s="101">
        <f t="shared" si="0"/>
        <v>14</v>
      </c>
      <c r="C39" s="222" t="s">
        <v>606</v>
      </c>
      <c r="D39" s="223" t="s">
        <v>606</v>
      </c>
      <c r="E39" s="223" t="s">
        <v>606</v>
      </c>
      <c r="F39" s="223" t="s">
        <v>606</v>
      </c>
      <c r="G39" s="223" t="s">
        <v>606</v>
      </c>
      <c r="H39" s="223" t="s">
        <v>606</v>
      </c>
      <c r="I39" s="223" t="s">
        <v>606</v>
      </c>
      <c r="J39" s="223" t="s">
        <v>606</v>
      </c>
      <c r="K39" s="223" t="s">
        <v>606</v>
      </c>
      <c r="L39" s="224" t="s">
        <v>606</v>
      </c>
    </row>
    <row r="40" spans="2:12" ht="15.75" customHeight="1" x14ac:dyDescent="0.25">
      <c r="B40" s="101">
        <f t="shared" si="0"/>
        <v>15</v>
      </c>
      <c r="C40" s="222" t="s">
        <v>607</v>
      </c>
      <c r="D40" s="223" t="s">
        <v>607</v>
      </c>
      <c r="E40" s="223" t="s">
        <v>607</v>
      </c>
      <c r="F40" s="223" t="s">
        <v>607</v>
      </c>
      <c r="G40" s="223" t="s">
        <v>607</v>
      </c>
      <c r="H40" s="223" t="s">
        <v>607</v>
      </c>
      <c r="I40" s="223" t="s">
        <v>607</v>
      </c>
      <c r="J40" s="223" t="s">
        <v>607</v>
      </c>
      <c r="K40" s="223" t="s">
        <v>607</v>
      </c>
      <c r="L40" s="224" t="s">
        <v>607</v>
      </c>
    </row>
    <row r="41" spans="2:12" ht="15.75" customHeight="1" x14ac:dyDescent="0.25">
      <c r="B41" s="101">
        <f t="shared" si="0"/>
        <v>16</v>
      </c>
      <c r="C41" s="222" t="s">
        <v>608</v>
      </c>
      <c r="D41" s="223" t="s">
        <v>608</v>
      </c>
      <c r="E41" s="223" t="s">
        <v>608</v>
      </c>
      <c r="F41" s="223" t="s">
        <v>608</v>
      </c>
      <c r="G41" s="223" t="s">
        <v>608</v>
      </c>
      <c r="H41" s="223" t="s">
        <v>608</v>
      </c>
      <c r="I41" s="223" t="s">
        <v>608</v>
      </c>
      <c r="J41" s="223" t="s">
        <v>608</v>
      </c>
      <c r="K41" s="223" t="s">
        <v>608</v>
      </c>
      <c r="L41" s="224" t="s">
        <v>608</v>
      </c>
    </row>
    <row r="42" spans="2:12" ht="15.75" customHeight="1" x14ac:dyDescent="0.25">
      <c r="B42" s="101">
        <f t="shared" si="0"/>
        <v>17</v>
      </c>
      <c r="C42" s="222" t="s">
        <v>609</v>
      </c>
      <c r="D42" s="223" t="s">
        <v>609</v>
      </c>
      <c r="E42" s="223" t="s">
        <v>609</v>
      </c>
      <c r="F42" s="223" t="s">
        <v>609</v>
      </c>
      <c r="G42" s="223" t="s">
        <v>609</v>
      </c>
      <c r="H42" s="223" t="s">
        <v>609</v>
      </c>
      <c r="I42" s="223" t="s">
        <v>609</v>
      </c>
      <c r="J42" s="223" t="s">
        <v>609</v>
      </c>
      <c r="K42" s="223" t="s">
        <v>609</v>
      </c>
      <c r="L42" s="224" t="s">
        <v>609</v>
      </c>
    </row>
    <row r="43" spans="2:12" ht="15.75" customHeight="1" x14ac:dyDescent="0.25">
      <c r="B43" s="101">
        <f t="shared" si="0"/>
        <v>18</v>
      </c>
      <c r="C43" s="222" t="s">
        <v>610</v>
      </c>
      <c r="D43" s="223" t="s">
        <v>610</v>
      </c>
      <c r="E43" s="223" t="s">
        <v>610</v>
      </c>
      <c r="F43" s="223" t="s">
        <v>610</v>
      </c>
      <c r="G43" s="223" t="s">
        <v>610</v>
      </c>
      <c r="H43" s="223" t="s">
        <v>610</v>
      </c>
      <c r="I43" s="223" t="s">
        <v>610</v>
      </c>
      <c r="J43" s="223" t="s">
        <v>610</v>
      </c>
      <c r="K43" s="223" t="s">
        <v>610</v>
      </c>
      <c r="L43" s="224" t="s">
        <v>610</v>
      </c>
    </row>
    <row r="44" spans="2:12" ht="15.75" customHeight="1" x14ac:dyDescent="0.25">
      <c r="B44" s="101">
        <f t="shared" si="0"/>
        <v>19</v>
      </c>
      <c r="C44" s="222" t="s">
        <v>611</v>
      </c>
      <c r="D44" s="223" t="s">
        <v>611</v>
      </c>
      <c r="E44" s="223" t="s">
        <v>611</v>
      </c>
      <c r="F44" s="223" t="s">
        <v>611</v>
      </c>
      <c r="G44" s="223" t="s">
        <v>611</v>
      </c>
      <c r="H44" s="223" t="s">
        <v>611</v>
      </c>
      <c r="I44" s="223" t="s">
        <v>611</v>
      </c>
      <c r="J44" s="223" t="s">
        <v>611</v>
      </c>
      <c r="K44" s="223" t="s">
        <v>611</v>
      </c>
      <c r="L44" s="224" t="s">
        <v>611</v>
      </c>
    </row>
    <row r="45" spans="2:12" ht="15.75" customHeight="1" x14ac:dyDescent="0.25">
      <c r="B45" s="101">
        <f t="shared" si="0"/>
        <v>20</v>
      </c>
      <c r="C45" s="222" t="s">
        <v>612</v>
      </c>
      <c r="D45" s="223" t="s">
        <v>612</v>
      </c>
      <c r="E45" s="223" t="s">
        <v>612</v>
      </c>
      <c r="F45" s="223" t="s">
        <v>612</v>
      </c>
      <c r="G45" s="223" t="s">
        <v>612</v>
      </c>
      <c r="H45" s="223" t="s">
        <v>612</v>
      </c>
      <c r="I45" s="223" t="s">
        <v>612</v>
      </c>
      <c r="J45" s="223" t="s">
        <v>612</v>
      </c>
      <c r="K45" s="223" t="s">
        <v>612</v>
      </c>
      <c r="L45" s="224" t="s">
        <v>612</v>
      </c>
    </row>
    <row r="46" spans="2:12" ht="15.75" customHeight="1" x14ac:dyDescent="0.25">
      <c r="B46" s="101">
        <f t="shared" si="0"/>
        <v>21</v>
      </c>
      <c r="C46" s="222" t="s">
        <v>613</v>
      </c>
      <c r="D46" s="223" t="s">
        <v>613</v>
      </c>
      <c r="E46" s="223" t="s">
        <v>613</v>
      </c>
      <c r="F46" s="223" t="s">
        <v>613</v>
      </c>
      <c r="G46" s="223" t="s">
        <v>613</v>
      </c>
      <c r="H46" s="223" t="s">
        <v>613</v>
      </c>
      <c r="I46" s="223" t="s">
        <v>613</v>
      </c>
      <c r="J46" s="223" t="s">
        <v>613</v>
      </c>
      <c r="K46" s="223" t="s">
        <v>613</v>
      </c>
      <c r="L46" s="224" t="s">
        <v>613</v>
      </c>
    </row>
    <row r="48" spans="2:12" x14ac:dyDescent="0.25">
      <c r="B48" s="35" t="s">
        <v>614</v>
      </c>
    </row>
    <row r="50" spans="2:19" x14ac:dyDescent="0.25">
      <c r="B50" s="102" t="s">
        <v>591</v>
      </c>
      <c r="C50" s="221" t="s">
        <v>592</v>
      </c>
      <c r="D50" s="221"/>
      <c r="E50" s="221"/>
      <c r="F50" s="221"/>
      <c r="G50" s="221"/>
      <c r="H50" s="221"/>
      <c r="I50" s="221"/>
      <c r="J50" s="221"/>
      <c r="K50" s="221"/>
      <c r="L50" s="221"/>
    </row>
    <row r="51" spans="2:19" ht="39" customHeight="1" x14ac:dyDescent="0.25">
      <c r="B51" s="225" t="s">
        <v>615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7"/>
      <c r="S51" s="103"/>
    </row>
    <row r="52" spans="2:19" ht="15.75" customHeight="1" x14ac:dyDescent="0.25">
      <c r="B52" s="104">
        <v>1</v>
      </c>
      <c r="C52" s="222" t="s">
        <v>616</v>
      </c>
      <c r="D52" s="223"/>
      <c r="E52" s="223"/>
      <c r="F52" s="223"/>
      <c r="G52" s="223"/>
      <c r="H52" s="223"/>
      <c r="I52" s="223"/>
      <c r="J52" s="223"/>
      <c r="K52" s="223"/>
      <c r="L52" s="224"/>
      <c r="S52" s="103"/>
    </row>
    <row r="53" spans="2:19" ht="15.75" customHeight="1" x14ac:dyDescent="0.25">
      <c r="B53" s="104">
        <v>2</v>
      </c>
      <c r="C53" s="222" t="s">
        <v>617</v>
      </c>
      <c r="D53" s="223"/>
      <c r="E53" s="223"/>
      <c r="F53" s="223"/>
      <c r="G53" s="223"/>
      <c r="H53" s="223"/>
      <c r="I53" s="223"/>
      <c r="J53" s="223"/>
      <c r="K53" s="223"/>
      <c r="L53" s="224"/>
      <c r="S53" s="103"/>
    </row>
    <row r="54" spans="2:19" ht="15.75" customHeight="1" x14ac:dyDescent="0.25">
      <c r="B54" s="104">
        <f>B53+1</f>
        <v>3</v>
      </c>
      <c r="C54" s="222" t="s">
        <v>618</v>
      </c>
      <c r="D54" s="223"/>
      <c r="E54" s="223"/>
      <c r="F54" s="223"/>
      <c r="G54" s="223"/>
      <c r="H54" s="223"/>
      <c r="I54" s="223"/>
      <c r="J54" s="223"/>
      <c r="K54" s="223"/>
      <c r="L54" s="224"/>
      <c r="S54" s="103"/>
    </row>
    <row r="55" spans="2:19" ht="15.75" customHeight="1" x14ac:dyDescent="0.25">
      <c r="B55" s="104">
        <f t="shared" ref="B55:B66" si="1">B54+1</f>
        <v>4</v>
      </c>
      <c r="C55" s="222" t="s">
        <v>619</v>
      </c>
      <c r="D55" s="223"/>
      <c r="E55" s="223"/>
      <c r="F55" s="223"/>
      <c r="G55" s="223"/>
      <c r="H55" s="223"/>
      <c r="I55" s="223"/>
      <c r="J55" s="223"/>
      <c r="K55" s="223"/>
      <c r="L55" s="224"/>
      <c r="S55" s="103"/>
    </row>
    <row r="56" spans="2:19" ht="15.75" customHeight="1" x14ac:dyDescent="0.25">
      <c r="B56" s="104">
        <f t="shared" si="1"/>
        <v>5</v>
      </c>
      <c r="C56" s="222" t="s">
        <v>620</v>
      </c>
      <c r="D56" s="223"/>
      <c r="E56" s="223"/>
      <c r="F56" s="223"/>
      <c r="G56" s="223"/>
      <c r="H56" s="223"/>
      <c r="I56" s="223"/>
      <c r="J56" s="223"/>
      <c r="K56" s="223"/>
      <c r="L56" s="224"/>
      <c r="Q56" s="103"/>
      <c r="S56" s="103"/>
    </row>
    <row r="57" spans="2:19" ht="15.75" customHeight="1" x14ac:dyDescent="0.25">
      <c r="B57" s="104">
        <f t="shared" si="1"/>
        <v>6</v>
      </c>
      <c r="C57" s="222" t="s">
        <v>621</v>
      </c>
      <c r="D57" s="223"/>
      <c r="E57" s="223"/>
      <c r="F57" s="223"/>
      <c r="G57" s="223"/>
      <c r="H57" s="223"/>
      <c r="I57" s="223"/>
      <c r="J57" s="223"/>
      <c r="K57" s="223"/>
      <c r="L57" s="224"/>
      <c r="Q57" s="103"/>
      <c r="S57" s="103"/>
    </row>
    <row r="58" spans="2:19" ht="15.75" customHeight="1" x14ac:dyDescent="0.25">
      <c r="B58" s="104">
        <f t="shared" si="1"/>
        <v>7</v>
      </c>
      <c r="C58" s="222" t="s">
        <v>622</v>
      </c>
      <c r="D58" s="223"/>
      <c r="E58" s="223"/>
      <c r="F58" s="223"/>
      <c r="G58" s="223"/>
      <c r="H58" s="223"/>
      <c r="I58" s="223"/>
      <c r="J58" s="223"/>
      <c r="K58" s="223"/>
      <c r="L58" s="224"/>
      <c r="Q58" s="103"/>
      <c r="S58" s="103"/>
    </row>
    <row r="59" spans="2:19" ht="15.75" customHeight="1" x14ac:dyDescent="0.25">
      <c r="B59" s="104">
        <f t="shared" si="1"/>
        <v>8</v>
      </c>
      <c r="C59" s="222" t="s">
        <v>623</v>
      </c>
      <c r="D59" s="223"/>
      <c r="E59" s="223"/>
      <c r="F59" s="223"/>
      <c r="G59" s="223"/>
      <c r="H59" s="223"/>
      <c r="I59" s="223"/>
      <c r="J59" s="223"/>
      <c r="K59" s="223"/>
      <c r="L59" s="224"/>
      <c r="Q59" s="103"/>
    </row>
    <row r="60" spans="2:19" ht="15.75" customHeight="1" x14ac:dyDescent="0.25">
      <c r="B60" s="104">
        <f t="shared" si="1"/>
        <v>9</v>
      </c>
      <c r="C60" s="222" t="s">
        <v>624</v>
      </c>
      <c r="D60" s="223"/>
      <c r="E60" s="223"/>
      <c r="F60" s="223"/>
      <c r="G60" s="223"/>
      <c r="H60" s="223"/>
      <c r="I60" s="223"/>
      <c r="J60" s="223"/>
      <c r="K60" s="223"/>
      <c r="L60" s="224"/>
      <c r="Q60" s="103"/>
    </row>
    <row r="61" spans="2:19" ht="15.75" customHeight="1" x14ac:dyDescent="0.25">
      <c r="B61" s="104">
        <f t="shared" si="1"/>
        <v>10</v>
      </c>
      <c r="C61" s="222" t="s">
        <v>625</v>
      </c>
      <c r="D61" s="223"/>
      <c r="E61" s="223"/>
      <c r="F61" s="223"/>
      <c r="G61" s="223"/>
      <c r="H61" s="223"/>
      <c r="I61" s="223"/>
      <c r="J61" s="223"/>
      <c r="K61" s="223"/>
      <c r="L61" s="224"/>
      <c r="Q61" s="103"/>
    </row>
    <row r="62" spans="2:19" ht="15.75" customHeight="1" x14ac:dyDescent="0.25">
      <c r="B62" s="104">
        <f t="shared" si="1"/>
        <v>11</v>
      </c>
      <c r="C62" s="222" t="s">
        <v>626</v>
      </c>
      <c r="D62" s="223"/>
      <c r="E62" s="223"/>
      <c r="F62" s="223"/>
      <c r="G62" s="223"/>
      <c r="H62" s="223"/>
      <c r="I62" s="223"/>
      <c r="J62" s="223"/>
      <c r="K62" s="223"/>
      <c r="L62" s="224"/>
      <c r="Q62" s="103"/>
    </row>
    <row r="63" spans="2:19" ht="15.75" customHeight="1" x14ac:dyDescent="0.25">
      <c r="B63" s="104">
        <f t="shared" si="1"/>
        <v>12</v>
      </c>
      <c r="C63" s="222" t="s">
        <v>627</v>
      </c>
      <c r="D63" s="223"/>
      <c r="E63" s="223"/>
      <c r="F63" s="223"/>
      <c r="G63" s="223"/>
      <c r="H63" s="223"/>
      <c r="I63" s="223"/>
      <c r="J63" s="223"/>
      <c r="K63" s="223"/>
      <c r="L63" s="224"/>
      <c r="Q63" s="103"/>
    </row>
    <row r="64" spans="2:19" ht="15.75" customHeight="1" x14ac:dyDescent="0.25">
      <c r="B64" s="104">
        <f t="shared" si="1"/>
        <v>13</v>
      </c>
      <c r="C64" s="222" t="s">
        <v>628</v>
      </c>
      <c r="D64" s="223"/>
      <c r="E64" s="223"/>
      <c r="F64" s="223"/>
      <c r="G64" s="223"/>
      <c r="H64" s="223"/>
      <c r="I64" s="223"/>
      <c r="J64" s="223"/>
      <c r="K64" s="223"/>
      <c r="L64" s="224"/>
      <c r="Q64" s="103"/>
    </row>
    <row r="65" spans="2:19" ht="15.75" customHeight="1" x14ac:dyDescent="0.25">
      <c r="B65" s="104">
        <f t="shared" si="1"/>
        <v>14</v>
      </c>
      <c r="C65" s="222" t="s">
        <v>629</v>
      </c>
      <c r="D65" s="223"/>
      <c r="E65" s="223"/>
      <c r="F65" s="223"/>
      <c r="G65" s="223"/>
      <c r="H65" s="223"/>
      <c r="I65" s="223"/>
      <c r="J65" s="223"/>
      <c r="K65" s="223"/>
      <c r="L65" s="224"/>
      <c r="Q65" s="103"/>
      <c r="S65" s="103"/>
    </row>
    <row r="66" spans="2:19" ht="15.75" customHeight="1" x14ac:dyDescent="0.25">
      <c r="B66" s="104">
        <f t="shared" si="1"/>
        <v>15</v>
      </c>
      <c r="C66" s="222" t="s">
        <v>658</v>
      </c>
      <c r="D66" s="223"/>
      <c r="E66" s="223"/>
      <c r="F66" s="223"/>
      <c r="G66" s="223"/>
      <c r="H66" s="223"/>
      <c r="I66" s="223"/>
      <c r="J66" s="223"/>
      <c r="K66" s="223"/>
      <c r="L66" s="224"/>
      <c r="S66" s="103"/>
    </row>
    <row r="67" spans="2:19" ht="46.5" customHeight="1" x14ac:dyDescent="0.25">
      <c r="B67" s="228" t="s">
        <v>630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30"/>
      <c r="S67" s="103"/>
    </row>
    <row r="68" spans="2:19" ht="15.75" customHeight="1" x14ac:dyDescent="0.25">
      <c r="B68" s="104">
        <v>1</v>
      </c>
      <c r="C68" s="222" t="s">
        <v>631</v>
      </c>
      <c r="D68" s="223"/>
      <c r="E68" s="223"/>
      <c r="F68" s="223"/>
      <c r="G68" s="223"/>
      <c r="H68" s="223"/>
      <c r="I68" s="223"/>
      <c r="J68" s="223"/>
      <c r="K68" s="223"/>
      <c r="L68" s="224"/>
      <c r="S68" s="42"/>
    </row>
    <row r="69" spans="2:19" ht="15.75" customHeight="1" x14ac:dyDescent="0.25">
      <c r="B69" s="104">
        <v>2</v>
      </c>
      <c r="C69" s="222" t="s">
        <v>632</v>
      </c>
      <c r="D69" s="223"/>
      <c r="E69" s="223"/>
      <c r="F69" s="223"/>
      <c r="G69" s="223"/>
      <c r="H69" s="223"/>
      <c r="I69" s="223"/>
      <c r="J69" s="223"/>
      <c r="K69" s="223"/>
      <c r="L69" s="224"/>
    </row>
    <row r="70" spans="2:19" ht="15.75" customHeight="1" x14ac:dyDescent="0.25">
      <c r="B70" s="104">
        <v>3</v>
      </c>
      <c r="C70" s="222" t="s">
        <v>633</v>
      </c>
      <c r="D70" s="223"/>
      <c r="E70" s="223"/>
      <c r="F70" s="223"/>
      <c r="G70" s="223"/>
      <c r="H70" s="223"/>
      <c r="I70" s="223"/>
      <c r="J70" s="223"/>
      <c r="K70" s="223"/>
      <c r="L70" s="224"/>
    </row>
    <row r="71" spans="2:19" ht="15.75" customHeight="1" x14ac:dyDescent="0.25">
      <c r="B71" s="104">
        <v>4</v>
      </c>
      <c r="C71" s="222" t="s">
        <v>634</v>
      </c>
      <c r="D71" s="223"/>
      <c r="E71" s="223"/>
      <c r="F71" s="223"/>
      <c r="G71" s="223"/>
      <c r="H71" s="223"/>
      <c r="I71" s="223"/>
      <c r="J71" s="223"/>
      <c r="K71" s="223"/>
      <c r="L71" s="224"/>
    </row>
    <row r="72" spans="2:19" ht="15.75" customHeight="1" x14ac:dyDescent="0.25">
      <c r="B72" s="104">
        <v>5</v>
      </c>
      <c r="C72" s="222" t="s">
        <v>635</v>
      </c>
      <c r="D72" s="223"/>
      <c r="E72" s="223"/>
      <c r="F72" s="223"/>
      <c r="G72" s="223"/>
      <c r="H72" s="223"/>
      <c r="I72" s="223"/>
      <c r="J72" s="223"/>
      <c r="K72" s="223"/>
      <c r="L72" s="224"/>
    </row>
    <row r="73" spans="2:19" ht="15.75" customHeight="1" x14ac:dyDescent="0.25">
      <c r="B73" s="104">
        <v>6</v>
      </c>
      <c r="C73" s="222" t="s">
        <v>636</v>
      </c>
      <c r="D73" s="223"/>
      <c r="E73" s="223"/>
      <c r="F73" s="223"/>
      <c r="G73" s="223"/>
      <c r="H73" s="223"/>
      <c r="I73" s="223"/>
      <c r="J73" s="223"/>
      <c r="K73" s="223"/>
      <c r="L73" s="224"/>
    </row>
    <row r="74" spans="2:19" ht="15.75" customHeight="1" x14ac:dyDescent="0.25">
      <c r="B74" s="104">
        <v>7</v>
      </c>
      <c r="C74" s="222" t="s">
        <v>637</v>
      </c>
      <c r="D74" s="223"/>
      <c r="E74" s="223"/>
      <c r="F74" s="223"/>
      <c r="G74" s="223"/>
      <c r="H74" s="223"/>
      <c r="I74" s="223"/>
      <c r="J74" s="223"/>
      <c r="K74" s="223"/>
      <c r="L74" s="224"/>
    </row>
    <row r="75" spans="2:19" ht="15.75" customHeight="1" x14ac:dyDescent="0.25">
      <c r="B75" s="104">
        <v>8</v>
      </c>
      <c r="C75" s="222" t="s">
        <v>638</v>
      </c>
      <c r="D75" s="223"/>
      <c r="E75" s="223"/>
      <c r="F75" s="223"/>
      <c r="G75" s="223"/>
      <c r="H75" s="223"/>
      <c r="I75" s="223"/>
      <c r="J75" s="223"/>
      <c r="K75" s="223"/>
      <c r="L75" s="224"/>
    </row>
    <row r="76" spans="2:19" ht="38.25" customHeight="1" x14ac:dyDescent="0.25">
      <c r="B76" s="228" t="s">
        <v>639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30"/>
    </row>
    <row r="77" spans="2:19" ht="15.75" customHeight="1" x14ac:dyDescent="0.25">
      <c r="B77" s="104">
        <v>1</v>
      </c>
      <c r="C77" s="222" t="s">
        <v>640</v>
      </c>
      <c r="D77" s="223"/>
      <c r="E77" s="223"/>
      <c r="F77" s="223"/>
      <c r="G77" s="223"/>
      <c r="H77" s="223"/>
      <c r="I77" s="223"/>
      <c r="J77" s="223"/>
      <c r="K77" s="223"/>
      <c r="L77" s="224"/>
    </row>
    <row r="78" spans="2:19" ht="15.75" customHeight="1" x14ac:dyDescent="0.25">
      <c r="B78" s="104">
        <v>2</v>
      </c>
      <c r="C78" s="222" t="s">
        <v>643</v>
      </c>
      <c r="D78" s="223"/>
      <c r="E78" s="223"/>
      <c r="F78" s="223"/>
      <c r="G78" s="223"/>
      <c r="H78" s="223"/>
      <c r="I78" s="223"/>
      <c r="J78" s="223"/>
      <c r="K78" s="223"/>
      <c r="L78" s="224"/>
    </row>
    <row r="79" spans="2:19" ht="15.75" customHeight="1" x14ac:dyDescent="0.25">
      <c r="B79" s="104">
        <v>3</v>
      </c>
      <c r="C79" s="222" t="s">
        <v>641</v>
      </c>
      <c r="D79" s="223"/>
      <c r="E79" s="223"/>
      <c r="F79" s="223"/>
      <c r="G79" s="223"/>
      <c r="H79" s="223"/>
      <c r="I79" s="223"/>
      <c r="J79" s="223"/>
      <c r="K79" s="223"/>
      <c r="L79" s="224"/>
    </row>
    <row r="80" spans="2:19" ht="15.75" customHeight="1" x14ac:dyDescent="0.25">
      <c r="B80" s="104">
        <v>4</v>
      </c>
      <c r="C80" s="222" t="s">
        <v>642</v>
      </c>
      <c r="D80" s="223"/>
      <c r="E80" s="223"/>
      <c r="F80" s="223"/>
      <c r="G80" s="223"/>
      <c r="H80" s="223"/>
      <c r="I80" s="223"/>
      <c r="J80" s="223"/>
      <c r="K80" s="223"/>
      <c r="L80" s="224"/>
    </row>
    <row r="81" spans="2:16" ht="15.75" customHeight="1" x14ac:dyDescent="0.25">
      <c r="B81" s="104">
        <v>5</v>
      </c>
      <c r="C81" s="222" t="s">
        <v>644</v>
      </c>
      <c r="D81" s="223"/>
      <c r="E81" s="223"/>
      <c r="F81" s="223"/>
      <c r="G81" s="223"/>
      <c r="H81" s="223"/>
      <c r="I81" s="223"/>
      <c r="J81" s="223"/>
      <c r="K81" s="223"/>
      <c r="L81" s="224"/>
    </row>
    <row r="82" spans="2:16" ht="15.75" customHeight="1" x14ac:dyDescent="0.25">
      <c r="B82" s="104">
        <v>6</v>
      </c>
      <c r="C82" s="222" t="s">
        <v>645</v>
      </c>
      <c r="D82" s="223"/>
      <c r="E82" s="223"/>
      <c r="F82" s="223"/>
      <c r="G82" s="223"/>
      <c r="H82" s="223"/>
      <c r="I82" s="223"/>
      <c r="J82" s="223"/>
      <c r="K82" s="223"/>
      <c r="L82" s="224"/>
    </row>
    <row r="83" spans="2:16" ht="15.75" customHeight="1" x14ac:dyDescent="0.25">
      <c r="B83" s="104">
        <v>7</v>
      </c>
      <c r="C83" s="222" t="s">
        <v>646</v>
      </c>
      <c r="D83" s="223"/>
      <c r="E83" s="223"/>
      <c r="F83" s="223"/>
      <c r="G83" s="223"/>
      <c r="H83" s="223"/>
      <c r="I83" s="223"/>
      <c r="J83" s="223"/>
      <c r="K83" s="223"/>
      <c r="L83" s="224"/>
      <c r="P83" s="103"/>
    </row>
    <row r="84" spans="2:16" ht="15.75" customHeight="1" x14ac:dyDescent="0.25">
      <c r="B84" s="104">
        <v>8</v>
      </c>
      <c r="C84" s="222" t="s">
        <v>647</v>
      </c>
      <c r="D84" s="223"/>
      <c r="E84" s="223"/>
      <c r="F84" s="223"/>
      <c r="G84" s="223"/>
      <c r="H84" s="223"/>
      <c r="I84" s="223"/>
      <c r="J84" s="223"/>
      <c r="K84" s="223"/>
      <c r="L84" s="224"/>
      <c r="P84" s="103"/>
    </row>
    <row r="85" spans="2:16" ht="15.75" customHeight="1" x14ac:dyDescent="0.25">
      <c r="B85" s="104">
        <v>9</v>
      </c>
      <c r="C85" s="222" t="s">
        <v>648</v>
      </c>
      <c r="D85" s="223"/>
      <c r="E85" s="223"/>
      <c r="F85" s="223"/>
      <c r="G85" s="223"/>
      <c r="H85" s="223"/>
      <c r="I85" s="223"/>
      <c r="J85" s="223"/>
      <c r="K85" s="223"/>
      <c r="L85" s="224"/>
      <c r="P85" s="103"/>
    </row>
    <row r="86" spans="2:16" ht="15.75" customHeight="1" x14ac:dyDescent="0.25">
      <c r="B86" s="104">
        <v>10</v>
      </c>
      <c r="C86" s="222" t="s">
        <v>649</v>
      </c>
      <c r="D86" s="223"/>
      <c r="E86" s="223"/>
      <c r="F86" s="223"/>
      <c r="G86" s="223"/>
      <c r="H86" s="223"/>
      <c r="I86" s="223"/>
      <c r="J86" s="223"/>
      <c r="K86" s="223"/>
      <c r="L86" s="224"/>
      <c r="O86" s="103"/>
      <c r="P86" s="103"/>
    </row>
    <row r="87" spans="2:16" ht="15.75" customHeight="1" x14ac:dyDescent="0.25">
      <c r="B87" s="104">
        <v>11</v>
      </c>
      <c r="C87" s="222" t="s">
        <v>650</v>
      </c>
      <c r="D87" s="223"/>
      <c r="E87" s="223"/>
      <c r="F87" s="223"/>
      <c r="G87" s="223"/>
      <c r="H87" s="223"/>
      <c r="I87" s="223"/>
      <c r="J87" s="223"/>
      <c r="K87" s="223"/>
      <c r="L87" s="224"/>
      <c r="O87" s="103"/>
      <c r="P87" s="103"/>
    </row>
    <row r="88" spans="2:16" ht="15.75" customHeight="1" x14ac:dyDescent="0.25">
      <c r="B88" s="104">
        <v>12</v>
      </c>
      <c r="C88" s="222" t="s">
        <v>609</v>
      </c>
      <c r="D88" s="223"/>
      <c r="E88" s="223"/>
      <c r="F88" s="223"/>
      <c r="G88" s="223"/>
      <c r="H88" s="223"/>
      <c r="I88" s="223"/>
      <c r="J88" s="223"/>
      <c r="K88" s="223"/>
      <c r="L88" s="224"/>
      <c r="O88" s="103"/>
      <c r="P88" s="103"/>
    </row>
    <row r="89" spans="2:16" ht="15.75" customHeight="1" x14ac:dyDescent="0.25">
      <c r="B89" s="228" t="s">
        <v>651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30"/>
      <c r="P89" s="103"/>
    </row>
    <row r="90" spans="2:16" ht="15.75" customHeight="1" x14ac:dyDescent="0.25">
      <c r="B90" s="104">
        <v>1</v>
      </c>
      <c r="C90" s="222" t="s">
        <v>652</v>
      </c>
      <c r="D90" s="223"/>
      <c r="E90" s="223"/>
      <c r="F90" s="223"/>
      <c r="G90" s="223"/>
      <c r="H90" s="223"/>
      <c r="I90" s="223"/>
      <c r="J90" s="223"/>
      <c r="K90" s="223"/>
      <c r="L90" s="224"/>
      <c r="P90" s="103"/>
    </row>
    <row r="91" spans="2:16" ht="15.75" customHeight="1" x14ac:dyDescent="0.25">
      <c r="B91" s="104">
        <v>2</v>
      </c>
      <c r="C91" s="222" t="s">
        <v>653</v>
      </c>
      <c r="D91" s="223"/>
      <c r="E91" s="223"/>
      <c r="F91" s="223"/>
      <c r="G91" s="223"/>
      <c r="H91" s="223"/>
      <c r="I91" s="223"/>
      <c r="J91" s="223"/>
      <c r="K91" s="223"/>
      <c r="L91" s="224"/>
      <c r="O91" s="103"/>
      <c r="P91" s="103"/>
    </row>
    <row r="92" spans="2:16" ht="15.75" customHeight="1" x14ac:dyDescent="0.25">
      <c r="B92" s="104">
        <v>3</v>
      </c>
      <c r="C92" s="222" t="s">
        <v>654</v>
      </c>
      <c r="D92" s="223"/>
      <c r="E92" s="223"/>
      <c r="F92" s="223"/>
      <c r="G92" s="223"/>
      <c r="H92" s="223"/>
      <c r="I92" s="223"/>
      <c r="J92" s="223"/>
      <c r="K92" s="223"/>
      <c r="L92" s="224"/>
      <c r="O92" s="103"/>
    </row>
    <row r="93" spans="2:16" ht="15.75" customHeight="1" x14ac:dyDescent="0.25">
      <c r="B93" s="104">
        <v>4</v>
      </c>
      <c r="C93" s="222" t="s">
        <v>655</v>
      </c>
      <c r="D93" s="223"/>
      <c r="E93" s="223"/>
      <c r="F93" s="223"/>
      <c r="G93" s="223"/>
      <c r="H93" s="223"/>
      <c r="I93" s="223"/>
      <c r="J93" s="223"/>
      <c r="K93" s="223"/>
      <c r="L93" s="224"/>
      <c r="O93" s="103"/>
    </row>
    <row r="94" spans="2:16" ht="15.75" customHeight="1" x14ac:dyDescent="0.25">
      <c r="B94" s="104">
        <v>5</v>
      </c>
      <c r="C94" s="222" t="s">
        <v>656</v>
      </c>
      <c r="D94" s="223"/>
      <c r="E94" s="223"/>
      <c r="F94" s="223"/>
      <c r="G94" s="223"/>
      <c r="H94" s="223"/>
      <c r="I94" s="223"/>
      <c r="J94" s="223"/>
      <c r="K94" s="223"/>
      <c r="L94" s="224"/>
      <c r="O94" s="103"/>
    </row>
    <row r="95" spans="2:16" ht="15.75" customHeight="1" x14ac:dyDescent="0.25">
      <c r="B95" s="104">
        <v>6</v>
      </c>
      <c r="C95" s="222" t="s">
        <v>657</v>
      </c>
      <c r="D95" s="223"/>
      <c r="E95" s="223"/>
      <c r="F95" s="223"/>
      <c r="G95" s="223"/>
      <c r="H95" s="223"/>
      <c r="I95" s="223"/>
      <c r="J95" s="223"/>
      <c r="K95" s="223"/>
      <c r="L95" s="224"/>
      <c r="O95" s="103"/>
    </row>
  </sheetData>
  <mergeCells count="75">
    <mergeCell ref="B67:L67"/>
    <mergeCell ref="B76:L76"/>
    <mergeCell ref="B89:L89"/>
    <mergeCell ref="C95:L95"/>
    <mergeCell ref="C90:L90"/>
    <mergeCell ref="C91:L91"/>
    <mergeCell ref="C92:L92"/>
    <mergeCell ref="C93:L93"/>
    <mergeCell ref="C94:L94"/>
    <mergeCell ref="C85:L85"/>
    <mergeCell ref="C86:L86"/>
    <mergeCell ref="C87:L87"/>
    <mergeCell ref="C88:L88"/>
    <mergeCell ref="C80:L80"/>
    <mergeCell ref="C81:L81"/>
    <mergeCell ref="C82:L82"/>
    <mergeCell ref="C83:L83"/>
    <mergeCell ref="C84:L84"/>
    <mergeCell ref="C75:L75"/>
    <mergeCell ref="C77:L77"/>
    <mergeCell ref="C78:L78"/>
    <mergeCell ref="C79:L79"/>
    <mergeCell ref="C71:L71"/>
    <mergeCell ref="B51:L51"/>
    <mergeCell ref="C72:L72"/>
    <mergeCell ref="C73:L73"/>
    <mergeCell ref="C74:L74"/>
    <mergeCell ref="C66:L66"/>
    <mergeCell ref="C68:L68"/>
    <mergeCell ref="C69:L69"/>
    <mergeCell ref="C70:L70"/>
    <mergeCell ref="C61:L61"/>
    <mergeCell ref="C62:L62"/>
    <mergeCell ref="C63:L63"/>
    <mergeCell ref="C64:L64"/>
    <mergeCell ref="C65:L65"/>
    <mergeCell ref="C56:L56"/>
    <mergeCell ref="C57:L57"/>
    <mergeCell ref="C58:L58"/>
    <mergeCell ref="C59:L59"/>
    <mergeCell ref="C60:L60"/>
    <mergeCell ref="C52:L52"/>
    <mergeCell ref="C53:L53"/>
    <mergeCell ref="C54:L54"/>
    <mergeCell ref="C55:L55"/>
    <mergeCell ref="C45:L45"/>
    <mergeCell ref="C46:L46"/>
    <mergeCell ref="C50:L50"/>
    <mergeCell ref="C39:L39"/>
    <mergeCell ref="C40:L40"/>
    <mergeCell ref="C41:L41"/>
    <mergeCell ref="C42:L42"/>
    <mergeCell ref="C43:L43"/>
    <mergeCell ref="C35:L35"/>
    <mergeCell ref="C36:L36"/>
    <mergeCell ref="C37:L37"/>
    <mergeCell ref="C38:L38"/>
    <mergeCell ref="C44:L44"/>
    <mergeCell ref="C30:L30"/>
    <mergeCell ref="C31:L31"/>
    <mergeCell ref="C32:L32"/>
    <mergeCell ref="C33:L33"/>
    <mergeCell ref="C34:L34"/>
    <mergeCell ref="C25:L25"/>
    <mergeCell ref="C26:L26"/>
    <mergeCell ref="C27:L27"/>
    <mergeCell ref="C28:L28"/>
    <mergeCell ref="C29:L29"/>
    <mergeCell ref="I6:O6"/>
    <mergeCell ref="I7:O7"/>
    <mergeCell ref="I3:O3"/>
    <mergeCell ref="I1:O1"/>
    <mergeCell ref="I2:O2"/>
    <mergeCell ref="I4:O4"/>
    <mergeCell ref="I5:O5"/>
  </mergeCells>
  <pageMargins left="0.25" right="0.17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selection activeCell="K15" sqref="K15"/>
    </sheetView>
  </sheetViews>
  <sheetFormatPr defaultRowHeight="12.75" x14ac:dyDescent="0.2"/>
  <cols>
    <col min="1" max="1" width="0.85546875" customWidth="1"/>
    <col min="2" max="2" width="6.7109375" customWidth="1"/>
    <col min="3" max="4" width="26.28515625" customWidth="1"/>
    <col min="5" max="5" width="26.42578125" customWidth="1"/>
    <col min="6" max="6" width="20.140625" customWidth="1"/>
    <col min="7" max="7" width="16.7109375" customWidth="1"/>
  </cols>
  <sheetData>
    <row r="1" spans="1:14" s="6" customFormat="1" ht="15" customHeight="1" x14ac:dyDescent="0.25">
      <c r="B1" s="215" t="s">
        <v>670</v>
      </c>
      <c r="C1" s="215"/>
      <c r="D1" s="215"/>
      <c r="E1" s="215"/>
      <c r="F1" s="215"/>
      <c r="G1" s="215"/>
      <c r="H1" s="90"/>
      <c r="I1" s="90"/>
      <c r="J1" s="90"/>
      <c r="K1" s="90"/>
      <c r="L1" s="90"/>
      <c r="M1" s="90"/>
      <c r="N1" s="89"/>
    </row>
    <row r="2" spans="1:14" s="6" customFormat="1" ht="14.25" customHeight="1" x14ac:dyDescent="0.25">
      <c r="B2" s="215" t="s">
        <v>677</v>
      </c>
      <c r="C2" s="215"/>
      <c r="D2" s="215"/>
      <c r="E2" s="215"/>
      <c r="F2" s="215"/>
      <c r="G2" s="215"/>
      <c r="H2" s="90"/>
      <c r="I2" s="90"/>
      <c r="J2" s="90"/>
      <c r="K2" s="90"/>
      <c r="L2" s="90"/>
      <c r="M2" s="90"/>
      <c r="N2" s="90"/>
    </row>
    <row r="3" spans="1:14" s="16" customFormat="1" ht="15" x14ac:dyDescent="0.25">
      <c r="B3" s="216" t="s">
        <v>481</v>
      </c>
      <c r="C3" s="216"/>
      <c r="D3" s="216"/>
      <c r="E3" s="216"/>
      <c r="F3" s="216"/>
      <c r="G3" s="216"/>
      <c r="H3" s="12"/>
      <c r="I3" s="12"/>
      <c r="J3" s="12"/>
      <c r="K3" s="12"/>
      <c r="L3" s="12"/>
      <c r="M3" s="12"/>
      <c r="N3" s="18"/>
    </row>
    <row r="4" spans="1:14" s="16" customFormat="1" ht="15" customHeight="1" x14ac:dyDescent="0.25">
      <c r="B4" s="215" t="s">
        <v>23</v>
      </c>
      <c r="C4" s="215"/>
      <c r="D4" s="215"/>
      <c r="E4" s="215"/>
      <c r="F4" s="215"/>
      <c r="G4" s="215"/>
      <c r="H4" s="90"/>
      <c r="I4" s="90"/>
      <c r="J4" s="90"/>
      <c r="K4" s="90"/>
      <c r="L4" s="90"/>
      <c r="M4" s="90"/>
      <c r="N4" s="17"/>
    </row>
    <row r="5" spans="1:14" s="16" customFormat="1" ht="15" x14ac:dyDescent="0.25">
      <c r="B5" s="216" t="s">
        <v>24</v>
      </c>
      <c r="C5" s="216"/>
      <c r="D5" s="216"/>
      <c r="E5" s="216"/>
      <c r="F5" s="216"/>
      <c r="G5" s="216"/>
      <c r="H5" s="12"/>
      <c r="I5" s="12"/>
      <c r="J5" s="12"/>
      <c r="K5" s="12"/>
      <c r="L5" s="12"/>
      <c r="M5" s="12"/>
      <c r="N5" s="17"/>
    </row>
    <row r="6" spans="1:14" s="16" customFormat="1" ht="15" x14ac:dyDescent="0.25">
      <c r="B6" s="216" t="s">
        <v>25</v>
      </c>
      <c r="C6" s="216"/>
      <c r="D6" s="216"/>
      <c r="E6" s="216"/>
      <c r="F6" s="216"/>
      <c r="G6" s="216"/>
      <c r="H6" s="12"/>
      <c r="I6" s="12"/>
      <c r="J6" s="12"/>
      <c r="K6" s="12"/>
      <c r="L6" s="12"/>
      <c r="M6" s="12"/>
      <c r="N6" s="17"/>
    </row>
    <row r="7" spans="1:14" s="16" customFormat="1" ht="14.1" customHeight="1" x14ac:dyDescent="0.25">
      <c r="B7" s="216" t="s">
        <v>26</v>
      </c>
      <c r="C7" s="216"/>
      <c r="D7" s="216"/>
      <c r="E7" s="216"/>
      <c r="F7" s="216"/>
      <c r="G7" s="216"/>
      <c r="H7" s="12"/>
      <c r="I7" s="12"/>
      <c r="J7" s="12"/>
      <c r="K7" s="12"/>
      <c r="L7" s="12"/>
      <c r="M7" s="12"/>
      <c r="N7" s="17"/>
    </row>
    <row r="8" spans="1:14" s="16" customFormat="1" ht="15" customHeight="1" x14ac:dyDescent="0.25">
      <c r="B8" s="215" t="s">
        <v>363</v>
      </c>
      <c r="C8" s="215"/>
      <c r="D8" s="215"/>
      <c r="E8" s="215"/>
      <c r="F8" s="215"/>
      <c r="G8" s="215"/>
      <c r="H8" s="90"/>
      <c r="I8" s="90"/>
      <c r="J8" s="90"/>
      <c r="K8" s="90"/>
      <c r="L8" s="90"/>
      <c r="M8" s="90"/>
      <c r="N8" s="17"/>
    </row>
    <row r="10" spans="1:14" s="94" customFormat="1" ht="50.25" customHeight="1" x14ac:dyDescent="0.2">
      <c r="A10" s="93"/>
      <c r="B10" s="231" t="s">
        <v>665</v>
      </c>
      <c r="C10" s="231"/>
      <c r="D10" s="231"/>
      <c r="E10" s="231"/>
      <c r="F10" s="231"/>
      <c r="G10" s="231"/>
    </row>
    <row r="11" spans="1:14" s="94" customFormat="1" ht="15" x14ac:dyDescent="0.2"/>
    <row r="12" spans="1:14" s="94" customFormat="1" ht="51" x14ac:dyDescent="0.2">
      <c r="B12" s="95" t="s">
        <v>584</v>
      </c>
      <c r="C12" s="95" t="s">
        <v>585</v>
      </c>
      <c r="D12" s="95" t="s">
        <v>586</v>
      </c>
      <c r="E12" s="95" t="s">
        <v>587</v>
      </c>
      <c r="F12" s="95" t="s">
        <v>588</v>
      </c>
      <c r="G12" s="95" t="s">
        <v>589</v>
      </c>
    </row>
    <row r="13" spans="1:14" s="94" customFormat="1" ht="15" x14ac:dyDescent="0.2">
      <c r="B13" s="96">
        <v>1</v>
      </c>
      <c r="C13" s="96" t="s">
        <v>482</v>
      </c>
      <c r="D13" s="96" t="s">
        <v>483</v>
      </c>
      <c r="E13" s="96" t="s">
        <v>484</v>
      </c>
      <c r="F13" s="96" t="s">
        <v>485</v>
      </c>
      <c r="G13" s="97">
        <v>44192</v>
      </c>
    </row>
    <row r="14" spans="1:14" s="94" customFormat="1" ht="15" x14ac:dyDescent="0.2">
      <c r="B14" s="96">
        <v>2</v>
      </c>
      <c r="C14" s="96" t="s">
        <v>486</v>
      </c>
      <c r="D14" s="96" t="s">
        <v>483</v>
      </c>
      <c r="E14" s="96" t="s">
        <v>484</v>
      </c>
      <c r="F14" s="96" t="s">
        <v>485</v>
      </c>
      <c r="G14" s="97">
        <v>44248</v>
      </c>
    </row>
    <row r="15" spans="1:14" s="94" customFormat="1" ht="25.5" x14ac:dyDescent="0.2">
      <c r="B15" s="96">
        <v>3</v>
      </c>
      <c r="C15" s="96" t="s">
        <v>487</v>
      </c>
      <c r="D15" s="96" t="s">
        <v>483</v>
      </c>
      <c r="E15" s="96" t="s">
        <v>488</v>
      </c>
      <c r="F15" s="96" t="s">
        <v>485</v>
      </c>
      <c r="G15" s="97">
        <v>43758</v>
      </c>
    </row>
    <row r="16" spans="1:14" s="94" customFormat="1" ht="25.5" x14ac:dyDescent="0.2">
      <c r="B16" s="96">
        <v>4</v>
      </c>
      <c r="C16" s="96" t="s">
        <v>489</v>
      </c>
      <c r="D16" s="96" t="s">
        <v>483</v>
      </c>
      <c r="E16" s="96" t="s">
        <v>490</v>
      </c>
      <c r="F16" s="96" t="s">
        <v>485</v>
      </c>
      <c r="G16" s="97">
        <v>43694</v>
      </c>
    </row>
    <row r="17" spans="2:7" s="94" customFormat="1" ht="63.75" x14ac:dyDescent="0.2">
      <c r="B17" s="96">
        <v>5</v>
      </c>
      <c r="C17" s="96" t="s">
        <v>491</v>
      </c>
      <c r="D17" s="96" t="s">
        <v>483</v>
      </c>
      <c r="E17" s="96" t="s">
        <v>492</v>
      </c>
      <c r="F17" s="96" t="s">
        <v>485</v>
      </c>
      <c r="G17" s="97">
        <v>43714</v>
      </c>
    </row>
    <row r="18" spans="2:7" s="94" customFormat="1" ht="15" x14ac:dyDescent="0.2">
      <c r="B18" s="96">
        <v>6</v>
      </c>
      <c r="C18" s="96" t="s">
        <v>493</v>
      </c>
      <c r="D18" s="96" t="s">
        <v>483</v>
      </c>
      <c r="E18" s="96" t="s">
        <v>494</v>
      </c>
      <c r="F18" s="96" t="s">
        <v>485</v>
      </c>
      <c r="G18" s="97">
        <v>44016</v>
      </c>
    </row>
    <row r="19" spans="2:7" s="94" customFormat="1" ht="15" x14ac:dyDescent="0.2">
      <c r="B19" s="96">
        <v>7</v>
      </c>
      <c r="C19" s="96" t="s">
        <v>495</v>
      </c>
      <c r="D19" s="96" t="s">
        <v>483</v>
      </c>
      <c r="E19" s="96" t="s">
        <v>496</v>
      </c>
      <c r="F19" s="96" t="s">
        <v>485</v>
      </c>
      <c r="G19" s="97">
        <v>43553</v>
      </c>
    </row>
    <row r="20" spans="2:7" s="94" customFormat="1" ht="25.5" x14ac:dyDescent="0.2">
      <c r="B20" s="96">
        <v>8</v>
      </c>
      <c r="C20" s="96" t="s">
        <v>487</v>
      </c>
      <c r="D20" s="96" t="s">
        <v>483</v>
      </c>
      <c r="E20" s="96" t="s">
        <v>488</v>
      </c>
      <c r="F20" s="96" t="s">
        <v>485</v>
      </c>
      <c r="G20" s="97">
        <v>43728</v>
      </c>
    </row>
    <row r="21" spans="2:7" s="94" customFormat="1" ht="38.25" x14ac:dyDescent="0.2">
      <c r="B21" s="96">
        <v>9</v>
      </c>
      <c r="C21" s="96" t="s">
        <v>497</v>
      </c>
      <c r="D21" s="96" t="s">
        <v>483</v>
      </c>
      <c r="E21" s="96" t="s">
        <v>498</v>
      </c>
      <c r="F21" s="96" t="s">
        <v>485</v>
      </c>
      <c r="G21" s="97">
        <v>43991</v>
      </c>
    </row>
    <row r="22" spans="2:7" s="94" customFormat="1" ht="25.5" x14ac:dyDescent="0.2">
      <c r="B22" s="96">
        <v>10</v>
      </c>
      <c r="C22" s="96" t="s">
        <v>499</v>
      </c>
      <c r="D22" s="96" t="s">
        <v>483</v>
      </c>
      <c r="E22" s="96" t="s">
        <v>500</v>
      </c>
      <c r="F22" s="96" t="s">
        <v>485</v>
      </c>
      <c r="G22" s="97">
        <v>44360</v>
      </c>
    </row>
    <row r="23" spans="2:7" s="94" customFormat="1" ht="25.5" x14ac:dyDescent="0.2">
      <c r="B23" s="96">
        <v>11</v>
      </c>
      <c r="C23" s="96" t="s">
        <v>501</v>
      </c>
      <c r="D23" s="96" t="s">
        <v>483</v>
      </c>
      <c r="E23" s="96" t="s">
        <v>502</v>
      </c>
      <c r="F23" s="96" t="s">
        <v>485</v>
      </c>
      <c r="G23" s="97">
        <v>44654</v>
      </c>
    </row>
    <row r="24" spans="2:7" s="94" customFormat="1" ht="25.5" x14ac:dyDescent="0.2">
      <c r="B24" s="96">
        <v>12</v>
      </c>
      <c r="C24" s="96" t="s">
        <v>503</v>
      </c>
      <c r="D24" s="96" t="s">
        <v>483</v>
      </c>
      <c r="E24" s="96" t="s">
        <v>504</v>
      </c>
      <c r="F24" s="96" t="s">
        <v>485</v>
      </c>
      <c r="G24" s="97">
        <v>44872</v>
      </c>
    </row>
    <row r="25" spans="2:7" s="94" customFormat="1" ht="25.5" x14ac:dyDescent="0.2">
      <c r="B25" s="96">
        <v>13</v>
      </c>
      <c r="C25" s="96" t="s">
        <v>487</v>
      </c>
      <c r="D25" s="96" t="s">
        <v>483</v>
      </c>
      <c r="E25" s="96" t="s">
        <v>488</v>
      </c>
      <c r="F25" s="96" t="s">
        <v>485</v>
      </c>
      <c r="G25" s="97">
        <v>43692</v>
      </c>
    </row>
    <row r="26" spans="2:7" s="94" customFormat="1" ht="38.25" x14ac:dyDescent="0.2">
      <c r="B26" s="96">
        <v>14</v>
      </c>
      <c r="C26" s="96" t="s">
        <v>505</v>
      </c>
      <c r="D26" s="96" t="s">
        <v>483</v>
      </c>
      <c r="E26" s="96" t="s">
        <v>506</v>
      </c>
      <c r="F26" s="96" t="s">
        <v>485</v>
      </c>
      <c r="G26" s="97">
        <v>44007</v>
      </c>
    </row>
    <row r="27" spans="2:7" s="94" customFormat="1" ht="15" x14ac:dyDescent="0.2">
      <c r="B27" s="96">
        <v>15</v>
      </c>
      <c r="C27" s="96" t="s">
        <v>507</v>
      </c>
      <c r="D27" s="96" t="s">
        <v>483</v>
      </c>
      <c r="E27" s="96" t="s">
        <v>508</v>
      </c>
      <c r="F27" s="96" t="s">
        <v>485</v>
      </c>
      <c r="G27" s="97">
        <v>43711</v>
      </c>
    </row>
    <row r="28" spans="2:7" s="94" customFormat="1" ht="15" x14ac:dyDescent="0.2">
      <c r="B28" s="96">
        <v>16</v>
      </c>
      <c r="C28" s="96" t="s">
        <v>509</v>
      </c>
      <c r="D28" s="96" t="s">
        <v>483</v>
      </c>
      <c r="E28" s="96" t="s">
        <v>510</v>
      </c>
      <c r="F28" s="96" t="s">
        <v>485</v>
      </c>
      <c r="G28" s="97">
        <v>44435</v>
      </c>
    </row>
    <row r="29" spans="2:7" s="94" customFormat="1" ht="25.5" x14ac:dyDescent="0.2">
      <c r="B29" s="96">
        <v>17</v>
      </c>
      <c r="C29" s="96" t="s">
        <v>511</v>
      </c>
      <c r="D29" s="96" t="s">
        <v>483</v>
      </c>
      <c r="E29" s="96" t="s">
        <v>512</v>
      </c>
      <c r="F29" s="96" t="s">
        <v>485</v>
      </c>
      <c r="G29" s="97">
        <v>44090</v>
      </c>
    </row>
    <row r="30" spans="2:7" s="94" customFormat="1" ht="25.5" x14ac:dyDescent="0.2">
      <c r="B30" s="96">
        <v>18</v>
      </c>
      <c r="C30" s="96" t="s">
        <v>513</v>
      </c>
      <c r="D30" s="96" t="s">
        <v>483</v>
      </c>
      <c r="E30" s="96" t="s">
        <v>514</v>
      </c>
      <c r="F30" s="96" t="s">
        <v>485</v>
      </c>
      <c r="G30" s="97">
        <v>43770</v>
      </c>
    </row>
    <row r="31" spans="2:7" s="94" customFormat="1" ht="25.5" x14ac:dyDescent="0.2">
      <c r="B31" s="96">
        <v>19</v>
      </c>
      <c r="C31" s="96" t="s">
        <v>515</v>
      </c>
      <c r="D31" s="96" t="s">
        <v>483</v>
      </c>
      <c r="E31" s="96" t="s">
        <v>516</v>
      </c>
      <c r="F31" s="96" t="s">
        <v>485</v>
      </c>
      <c r="G31" s="97">
        <v>43914</v>
      </c>
    </row>
    <row r="32" spans="2:7" s="94" customFormat="1" ht="15" x14ac:dyDescent="0.2">
      <c r="B32" s="96">
        <v>20</v>
      </c>
      <c r="C32" s="96" t="s">
        <v>517</v>
      </c>
      <c r="D32" s="96" t="s">
        <v>483</v>
      </c>
      <c r="E32" s="96" t="s">
        <v>518</v>
      </c>
      <c r="F32" s="96" t="s">
        <v>485</v>
      </c>
      <c r="G32" s="97">
        <v>43664</v>
      </c>
    </row>
    <row r="33" spans="2:7" s="94" customFormat="1" ht="37.5" customHeight="1" x14ac:dyDescent="0.2">
      <c r="B33" s="96">
        <v>21</v>
      </c>
      <c r="C33" s="96" t="s">
        <v>519</v>
      </c>
      <c r="D33" s="96" t="s">
        <v>483</v>
      </c>
      <c r="E33" s="96" t="s">
        <v>520</v>
      </c>
      <c r="F33" s="96" t="s">
        <v>485</v>
      </c>
      <c r="G33" s="97">
        <v>43847</v>
      </c>
    </row>
    <row r="34" spans="2:7" s="94" customFormat="1" ht="25.5" x14ac:dyDescent="0.2">
      <c r="B34" s="96">
        <v>22</v>
      </c>
      <c r="C34" s="96" t="s">
        <v>521</v>
      </c>
      <c r="D34" s="96" t="s">
        <v>483</v>
      </c>
      <c r="E34" s="96" t="s">
        <v>522</v>
      </c>
      <c r="F34" s="96" t="s">
        <v>485</v>
      </c>
      <c r="G34" s="97">
        <v>43583</v>
      </c>
    </row>
    <row r="35" spans="2:7" s="94" customFormat="1" ht="25.5" x14ac:dyDescent="0.2">
      <c r="B35" s="96">
        <v>23</v>
      </c>
      <c r="C35" s="96" t="s">
        <v>501</v>
      </c>
      <c r="D35" s="96" t="s">
        <v>483</v>
      </c>
      <c r="E35" s="96" t="s">
        <v>502</v>
      </c>
      <c r="F35" s="96" t="s">
        <v>485</v>
      </c>
      <c r="G35" s="97">
        <v>44073</v>
      </c>
    </row>
    <row r="36" spans="2:7" s="94" customFormat="1" ht="15" x14ac:dyDescent="0.2">
      <c r="B36" s="96">
        <v>24</v>
      </c>
      <c r="C36" s="96" t="s">
        <v>523</v>
      </c>
      <c r="D36" s="96" t="s">
        <v>483</v>
      </c>
      <c r="E36" s="96" t="s">
        <v>524</v>
      </c>
      <c r="F36" s="96" t="s">
        <v>485</v>
      </c>
      <c r="G36" s="97">
        <v>45654</v>
      </c>
    </row>
    <row r="37" spans="2:7" s="94" customFormat="1" ht="15" x14ac:dyDescent="0.2">
      <c r="B37" s="96">
        <v>25</v>
      </c>
      <c r="C37" s="96" t="s">
        <v>523</v>
      </c>
      <c r="D37" s="96" t="s">
        <v>483</v>
      </c>
      <c r="E37" s="96" t="s">
        <v>524</v>
      </c>
      <c r="F37" s="96" t="s">
        <v>485</v>
      </c>
      <c r="G37" s="97">
        <v>45655</v>
      </c>
    </row>
    <row r="38" spans="2:7" s="94" customFormat="1" ht="15" x14ac:dyDescent="0.2">
      <c r="B38" s="96">
        <v>26</v>
      </c>
      <c r="C38" s="96" t="s">
        <v>523</v>
      </c>
      <c r="D38" s="96" t="s">
        <v>483</v>
      </c>
      <c r="E38" s="96" t="s">
        <v>524</v>
      </c>
      <c r="F38" s="96" t="s">
        <v>485</v>
      </c>
      <c r="G38" s="97">
        <v>45656</v>
      </c>
    </row>
    <row r="39" spans="2:7" s="94" customFormat="1" ht="15" x14ac:dyDescent="0.2">
      <c r="B39" s="96">
        <v>27</v>
      </c>
      <c r="C39" s="96" t="s">
        <v>523</v>
      </c>
      <c r="D39" s="96" t="s">
        <v>483</v>
      </c>
      <c r="E39" s="96" t="s">
        <v>524</v>
      </c>
      <c r="F39" s="96" t="s">
        <v>485</v>
      </c>
      <c r="G39" s="97">
        <v>45657</v>
      </c>
    </row>
    <row r="40" spans="2:7" s="94" customFormat="1" ht="15" x14ac:dyDescent="0.2">
      <c r="B40" s="96">
        <v>28</v>
      </c>
      <c r="C40" s="96" t="s">
        <v>523</v>
      </c>
      <c r="D40" s="96" t="s">
        <v>483</v>
      </c>
      <c r="E40" s="96" t="s">
        <v>524</v>
      </c>
      <c r="F40" s="96" t="s">
        <v>485</v>
      </c>
      <c r="G40" s="97">
        <v>45658</v>
      </c>
    </row>
    <row r="41" spans="2:7" s="94" customFormat="1" ht="15" x14ac:dyDescent="0.2">
      <c r="B41" s="96">
        <v>29</v>
      </c>
      <c r="C41" s="96" t="s">
        <v>523</v>
      </c>
      <c r="D41" s="96" t="s">
        <v>483</v>
      </c>
      <c r="E41" s="96" t="s">
        <v>524</v>
      </c>
      <c r="F41" s="96" t="s">
        <v>485</v>
      </c>
      <c r="G41" s="97">
        <v>45659</v>
      </c>
    </row>
    <row r="42" spans="2:7" s="94" customFormat="1" ht="15" x14ac:dyDescent="0.2">
      <c r="B42" s="96">
        <v>30</v>
      </c>
      <c r="C42" s="96" t="s">
        <v>523</v>
      </c>
      <c r="D42" s="96" t="s">
        <v>483</v>
      </c>
      <c r="E42" s="96" t="s">
        <v>524</v>
      </c>
      <c r="F42" s="96" t="s">
        <v>485</v>
      </c>
      <c r="G42" s="97">
        <v>45660</v>
      </c>
    </row>
    <row r="43" spans="2:7" s="94" customFormat="1" ht="15" x14ac:dyDescent="0.2">
      <c r="B43" s="96">
        <v>31</v>
      </c>
      <c r="C43" s="96" t="s">
        <v>523</v>
      </c>
      <c r="D43" s="96" t="s">
        <v>483</v>
      </c>
      <c r="E43" s="96" t="s">
        <v>524</v>
      </c>
      <c r="F43" s="96" t="s">
        <v>485</v>
      </c>
      <c r="G43" s="97">
        <v>45661</v>
      </c>
    </row>
    <row r="44" spans="2:7" s="94" customFormat="1" ht="15" x14ac:dyDescent="0.2">
      <c r="B44" s="96">
        <v>32</v>
      </c>
      <c r="C44" s="96" t="s">
        <v>523</v>
      </c>
      <c r="D44" s="96" t="s">
        <v>483</v>
      </c>
      <c r="E44" s="96" t="s">
        <v>524</v>
      </c>
      <c r="F44" s="96" t="s">
        <v>485</v>
      </c>
      <c r="G44" s="97">
        <v>45662</v>
      </c>
    </row>
    <row r="45" spans="2:7" s="94" customFormat="1" ht="15" x14ac:dyDescent="0.2">
      <c r="B45" s="96">
        <v>33</v>
      </c>
      <c r="C45" s="96" t="s">
        <v>523</v>
      </c>
      <c r="D45" s="96" t="s">
        <v>483</v>
      </c>
      <c r="E45" s="96" t="s">
        <v>524</v>
      </c>
      <c r="F45" s="96" t="s">
        <v>485</v>
      </c>
      <c r="G45" s="97">
        <v>45663</v>
      </c>
    </row>
    <row r="46" spans="2:7" s="94" customFormat="1" ht="15" x14ac:dyDescent="0.2">
      <c r="B46" s="96">
        <v>34</v>
      </c>
      <c r="C46" s="96" t="s">
        <v>523</v>
      </c>
      <c r="D46" s="96" t="s">
        <v>483</v>
      </c>
      <c r="E46" s="96" t="s">
        <v>524</v>
      </c>
      <c r="F46" s="96" t="s">
        <v>485</v>
      </c>
      <c r="G46" s="97">
        <v>45664</v>
      </c>
    </row>
    <row r="47" spans="2:7" s="94" customFormat="1" ht="15" x14ac:dyDescent="0.2">
      <c r="B47" s="96">
        <v>35</v>
      </c>
      <c r="C47" s="96" t="s">
        <v>523</v>
      </c>
      <c r="D47" s="96" t="s">
        <v>483</v>
      </c>
      <c r="E47" s="96" t="s">
        <v>524</v>
      </c>
      <c r="F47" s="96" t="s">
        <v>485</v>
      </c>
      <c r="G47" s="97">
        <v>45665</v>
      </c>
    </row>
    <row r="48" spans="2:7" s="94" customFormat="1" ht="15" x14ac:dyDescent="0.2">
      <c r="B48" s="96">
        <v>36</v>
      </c>
      <c r="C48" s="96" t="s">
        <v>523</v>
      </c>
      <c r="D48" s="96" t="s">
        <v>483</v>
      </c>
      <c r="E48" s="96" t="s">
        <v>524</v>
      </c>
      <c r="F48" s="96" t="s">
        <v>485</v>
      </c>
      <c r="G48" s="97">
        <v>45666</v>
      </c>
    </row>
    <row r="49" spans="2:7" s="94" customFormat="1" ht="15" x14ac:dyDescent="0.2">
      <c r="B49" s="96">
        <v>37</v>
      </c>
      <c r="C49" s="96" t="s">
        <v>523</v>
      </c>
      <c r="D49" s="96" t="s">
        <v>483</v>
      </c>
      <c r="E49" s="96" t="s">
        <v>524</v>
      </c>
      <c r="F49" s="96" t="s">
        <v>485</v>
      </c>
      <c r="G49" s="97">
        <v>45667</v>
      </c>
    </row>
    <row r="50" spans="2:7" s="94" customFormat="1" ht="25.5" x14ac:dyDescent="0.2">
      <c r="B50" s="96">
        <v>38</v>
      </c>
      <c r="C50" s="96" t="s">
        <v>525</v>
      </c>
      <c r="D50" s="96" t="s">
        <v>483</v>
      </c>
      <c r="E50" s="96" t="s">
        <v>526</v>
      </c>
      <c r="F50" s="96" t="s">
        <v>485</v>
      </c>
      <c r="G50" s="97">
        <v>43908</v>
      </c>
    </row>
    <row r="51" spans="2:7" s="94" customFormat="1" ht="25.5" x14ac:dyDescent="0.2">
      <c r="B51" s="96">
        <v>39</v>
      </c>
      <c r="C51" s="96" t="s">
        <v>527</v>
      </c>
      <c r="D51" s="96" t="s">
        <v>483</v>
      </c>
      <c r="E51" s="96" t="s">
        <v>528</v>
      </c>
      <c r="F51" s="96" t="s">
        <v>485</v>
      </c>
      <c r="G51" s="97">
        <v>43968</v>
      </c>
    </row>
    <row r="52" spans="2:7" s="94" customFormat="1" ht="15" x14ac:dyDescent="0.2">
      <c r="B52" s="96">
        <v>40</v>
      </c>
      <c r="C52" s="96" t="s">
        <v>493</v>
      </c>
      <c r="D52" s="96" t="s">
        <v>483</v>
      </c>
      <c r="E52" s="96" t="s">
        <v>494</v>
      </c>
      <c r="F52" s="96" t="s">
        <v>485</v>
      </c>
      <c r="G52" s="97">
        <v>43813</v>
      </c>
    </row>
    <row r="53" spans="2:7" s="94" customFormat="1" ht="25.5" x14ac:dyDescent="0.2">
      <c r="B53" s="96">
        <v>41</v>
      </c>
      <c r="C53" s="96" t="s">
        <v>529</v>
      </c>
      <c r="D53" s="96" t="s">
        <v>483</v>
      </c>
      <c r="E53" s="96" t="s">
        <v>530</v>
      </c>
      <c r="F53" s="96" t="s">
        <v>485</v>
      </c>
      <c r="G53" s="97">
        <v>43559</v>
      </c>
    </row>
    <row r="54" spans="2:7" s="94" customFormat="1" ht="15" x14ac:dyDescent="0.2">
      <c r="B54" s="96">
        <v>42</v>
      </c>
      <c r="C54" s="96" t="s">
        <v>531</v>
      </c>
      <c r="D54" s="96" t="s">
        <v>483</v>
      </c>
      <c r="E54" s="96" t="s">
        <v>532</v>
      </c>
      <c r="F54" s="96" t="s">
        <v>485</v>
      </c>
      <c r="G54" s="97">
        <v>43598</v>
      </c>
    </row>
    <row r="55" spans="2:7" s="94" customFormat="1" ht="25.5" x14ac:dyDescent="0.2">
      <c r="B55" s="96">
        <v>43</v>
      </c>
      <c r="C55" s="96" t="s">
        <v>533</v>
      </c>
      <c r="D55" s="96" t="s">
        <v>483</v>
      </c>
      <c r="E55" s="96" t="s">
        <v>534</v>
      </c>
      <c r="F55" s="96" t="s">
        <v>485</v>
      </c>
      <c r="G55" s="97">
        <v>44553</v>
      </c>
    </row>
    <row r="56" spans="2:7" s="94" customFormat="1" ht="25.5" x14ac:dyDescent="0.2">
      <c r="B56" s="96">
        <v>44</v>
      </c>
      <c r="C56" s="96" t="s">
        <v>535</v>
      </c>
      <c r="D56" s="96" t="s">
        <v>483</v>
      </c>
      <c r="E56" s="96" t="s">
        <v>536</v>
      </c>
      <c r="F56" s="96" t="s">
        <v>485</v>
      </c>
      <c r="G56" s="97">
        <v>44430</v>
      </c>
    </row>
    <row r="57" spans="2:7" s="94" customFormat="1" ht="25.5" x14ac:dyDescent="0.2">
      <c r="B57" s="96">
        <v>45</v>
      </c>
      <c r="C57" s="96" t="s">
        <v>537</v>
      </c>
      <c r="D57" s="96" t="s">
        <v>483</v>
      </c>
      <c r="E57" s="96" t="s">
        <v>538</v>
      </c>
      <c r="F57" s="96" t="s">
        <v>485</v>
      </c>
      <c r="G57" s="97">
        <v>44062</v>
      </c>
    </row>
    <row r="58" spans="2:7" s="94" customFormat="1" ht="38.25" x14ac:dyDescent="0.2">
      <c r="B58" s="96">
        <v>46</v>
      </c>
      <c r="C58" s="96" t="s">
        <v>505</v>
      </c>
      <c r="D58" s="96" t="s">
        <v>483</v>
      </c>
      <c r="E58" s="96" t="s">
        <v>539</v>
      </c>
      <c r="F58" s="96" t="s">
        <v>485</v>
      </c>
      <c r="G58" s="97">
        <v>43812</v>
      </c>
    </row>
    <row r="59" spans="2:7" s="94" customFormat="1" ht="25.5" x14ac:dyDescent="0.2">
      <c r="B59" s="96">
        <v>47</v>
      </c>
      <c r="C59" s="96" t="s">
        <v>537</v>
      </c>
      <c r="D59" s="96" t="s">
        <v>483</v>
      </c>
      <c r="E59" s="96" t="s">
        <v>540</v>
      </c>
      <c r="F59" s="96" t="s">
        <v>485</v>
      </c>
      <c r="G59" s="97">
        <v>44050</v>
      </c>
    </row>
    <row r="60" spans="2:7" s="94" customFormat="1" ht="25.5" x14ac:dyDescent="0.2">
      <c r="B60" s="96">
        <v>48</v>
      </c>
      <c r="C60" s="96" t="s">
        <v>537</v>
      </c>
      <c r="D60" s="96" t="s">
        <v>483</v>
      </c>
      <c r="E60" s="96" t="s">
        <v>540</v>
      </c>
      <c r="F60" s="96" t="s">
        <v>485</v>
      </c>
      <c r="G60" s="97">
        <v>44050</v>
      </c>
    </row>
    <row r="61" spans="2:7" s="94" customFormat="1" ht="25.5" x14ac:dyDescent="0.2">
      <c r="B61" s="96">
        <v>49</v>
      </c>
      <c r="C61" s="96" t="s">
        <v>541</v>
      </c>
      <c r="D61" s="96" t="s">
        <v>483</v>
      </c>
      <c r="E61" s="96" t="s">
        <v>542</v>
      </c>
      <c r="F61" s="96" t="s">
        <v>485</v>
      </c>
      <c r="G61" s="97">
        <v>43769</v>
      </c>
    </row>
    <row r="62" spans="2:7" s="94" customFormat="1" ht="25.5" x14ac:dyDescent="0.2">
      <c r="B62" s="96">
        <v>50</v>
      </c>
      <c r="C62" s="96" t="s">
        <v>543</v>
      </c>
      <c r="D62" s="96" t="s">
        <v>483</v>
      </c>
      <c r="E62" s="96" t="s">
        <v>544</v>
      </c>
      <c r="F62" s="96" t="s">
        <v>485</v>
      </c>
      <c r="G62" s="97">
        <v>43853</v>
      </c>
    </row>
    <row r="63" spans="2:7" s="94" customFormat="1" ht="25.5" x14ac:dyDescent="0.2">
      <c r="B63" s="96">
        <v>51</v>
      </c>
      <c r="C63" s="96" t="s">
        <v>545</v>
      </c>
      <c r="D63" s="96" t="s">
        <v>483</v>
      </c>
      <c r="E63" s="96" t="s">
        <v>546</v>
      </c>
      <c r="F63" s="96" t="s">
        <v>485</v>
      </c>
      <c r="G63" s="97">
        <v>44399</v>
      </c>
    </row>
    <row r="64" spans="2:7" s="94" customFormat="1" ht="38.25" x14ac:dyDescent="0.2">
      <c r="B64" s="96">
        <v>52</v>
      </c>
      <c r="C64" s="96" t="s">
        <v>547</v>
      </c>
      <c r="D64" s="96" t="s">
        <v>483</v>
      </c>
      <c r="E64" s="96" t="s">
        <v>548</v>
      </c>
      <c r="F64" s="96" t="s">
        <v>485</v>
      </c>
      <c r="G64" s="97">
        <v>43774</v>
      </c>
    </row>
    <row r="65" spans="2:7" s="94" customFormat="1" ht="25.5" x14ac:dyDescent="0.2">
      <c r="B65" s="96">
        <v>53</v>
      </c>
      <c r="C65" s="96" t="s">
        <v>549</v>
      </c>
      <c r="D65" s="96" t="s">
        <v>483</v>
      </c>
      <c r="E65" s="96" t="s">
        <v>550</v>
      </c>
      <c r="F65" s="96" t="s">
        <v>485</v>
      </c>
      <c r="G65" s="97">
        <v>44374</v>
      </c>
    </row>
    <row r="66" spans="2:7" s="94" customFormat="1" ht="25.5" x14ac:dyDescent="0.2">
      <c r="B66" s="96">
        <v>54</v>
      </c>
      <c r="C66" s="96" t="s">
        <v>537</v>
      </c>
      <c r="D66" s="96" t="s">
        <v>483</v>
      </c>
      <c r="E66" s="96" t="s">
        <v>540</v>
      </c>
      <c r="F66" s="96" t="s">
        <v>485</v>
      </c>
      <c r="G66" s="97">
        <v>43989</v>
      </c>
    </row>
    <row r="67" spans="2:7" s="94" customFormat="1" ht="25.5" x14ac:dyDescent="0.2">
      <c r="B67" s="96">
        <v>55</v>
      </c>
      <c r="C67" s="96" t="s">
        <v>551</v>
      </c>
      <c r="D67" s="96" t="s">
        <v>483</v>
      </c>
      <c r="E67" s="96" t="s">
        <v>494</v>
      </c>
      <c r="F67" s="96" t="s">
        <v>485</v>
      </c>
      <c r="G67" s="97">
        <v>43805</v>
      </c>
    </row>
    <row r="68" spans="2:7" s="94" customFormat="1" ht="25.5" x14ac:dyDescent="0.2">
      <c r="B68" s="96">
        <v>56</v>
      </c>
      <c r="C68" s="96" t="s">
        <v>537</v>
      </c>
      <c r="D68" s="96" t="s">
        <v>483</v>
      </c>
      <c r="E68" s="96" t="s">
        <v>540</v>
      </c>
      <c r="F68" s="96" t="s">
        <v>485</v>
      </c>
      <c r="G68" s="97">
        <v>43762</v>
      </c>
    </row>
    <row r="69" spans="2:7" s="94" customFormat="1" ht="15" x14ac:dyDescent="0.2">
      <c r="B69" s="96">
        <v>57</v>
      </c>
      <c r="C69" s="96" t="s">
        <v>552</v>
      </c>
      <c r="D69" s="96" t="s">
        <v>483</v>
      </c>
      <c r="E69" s="96" t="s">
        <v>553</v>
      </c>
      <c r="F69" s="96" t="s">
        <v>485</v>
      </c>
      <c r="G69" s="97">
        <v>44352</v>
      </c>
    </row>
    <row r="70" spans="2:7" s="94" customFormat="1" ht="38.25" x14ac:dyDescent="0.2">
      <c r="B70" s="96">
        <v>58</v>
      </c>
      <c r="C70" s="96" t="s">
        <v>505</v>
      </c>
      <c r="D70" s="96" t="s">
        <v>483</v>
      </c>
      <c r="E70" s="96" t="s">
        <v>494</v>
      </c>
      <c r="F70" s="96" t="s">
        <v>485</v>
      </c>
      <c r="G70" s="97">
        <v>43850</v>
      </c>
    </row>
    <row r="71" spans="2:7" s="94" customFormat="1" ht="38.25" x14ac:dyDescent="0.2">
      <c r="B71" s="96">
        <v>59</v>
      </c>
      <c r="C71" s="96" t="s">
        <v>505</v>
      </c>
      <c r="D71" s="96" t="s">
        <v>483</v>
      </c>
      <c r="E71" s="96" t="s">
        <v>494</v>
      </c>
      <c r="F71" s="96" t="s">
        <v>485</v>
      </c>
      <c r="G71" s="97">
        <v>43711</v>
      </c>
    </row>
    <row r="72" spans="2:7" s="94" customFormat="1" ht="38.25" x14ac:dyDescent="0.2">
      <c r="B72" s="96">
        <v>60</v>
      </c>
      <c r="C72" s="96" t="s">
        <v>537</v>
      </c>
      <c r="D72" s="96" t="s">
        <v>483</v>
      </c>
      <c r="E72" s="96" t="s">
        <v>554</v>
      </c>
      <c r="F72" s="96" t="s">
        <v>485</v>
      </c>
      <c r="G72" s="97">
        <v>43979</v>
      </c>
    </row>
    <row r="73" spans="2:7" s="94" customFormat="1" ht="38.25" x14ac:dyDescent="0.2">
      <c r="B73" s="96">
        <v>61</v>
      </c>
      <c r="C73" s="96" t="s">
        <v>537</v>
      </c>
      <c r="D73" s="96" t="s">
        <v>483</v>
      </c>
      <c r="E73" s="96" t="s">
        <v>555</v>
      </c>
      <c r="F73" s="96" t="s">
        <v>485</v>
      </c>
      <c r="G73" s="97">
        <v>43979</v>
      </c>
    </row>
    <row r="74" spans="2:7" s="94" customFormat="1" ht="25.5" x14ac:dyDescent="0.2">
      <c r="B74" s="96">
        <v>62</v>
      </c>
      <c r="C74" s="96" t="s">
        <v>556</v>
      </c>
      <c r="D74" s="96" t="s">
        <v>483</v>
      </c>
      <c r="E74" s="96" t="s">
        <v>557</v>
      </c>
      <c r="F74" s="96" t="s">
        <v>485</v>
      </c>
      <c r="G74" s="97">
        <v>44344</v>
      </c>
    </row>
    <row r="75" spans="2:7" s="94" customFormat="1" ht="25.5" x14ac:dyDescent="0.2">
      <c r="B75" s="96">
        <v>63</v>
      </c>
      <c r="C75" s="96" t="s">
        <v>537</v>
      </c>
      <c r="D75" s="96" t="s">
        <v>483</v>
      </c>
      <c r="E75" s="96" t="s">
        <v>540</v>
      </c>
      <c r="F75" s="96" t="s">
        <v>485</v>
      </c>
      <c r="G75" s="97">
        <v>43975</v>
      </c>
    </row>
    <row r="76" spans="2:7" s="94" customFormat="1" ht="25.5" x14ac:dyDescent="0.2">
      <c r="B76" s="96">
        <v>64</v>
      </c>
      <c r="C76" s="96" t="s">
        <v>537</v>
      </c>
      <c r="D76" s="96" t="s">
        <v>483</v>
      </c>
      <c r="E76" s="96" t="s">
        <v>540</v>
      </c>
      <c r="F76" s="96" t="s">
        <v>485</v>
      </c>
      <c r="G76" s="97">
        <v>43975</v>
      </c>
    </row>
    <row r="77" spans="2:7" s="94" customFormat="1" ht="25.5" x14ac:dyDescent="0.2">
      <c r="B77" s="96">
        <v>65</v>
      </c>
      <c r="C77" s="96" t="s">
        <v>558</v>
      </c>
      <c r="D77" s="96" t="s">
        <v>483</v>
      </c>
      <c r="E77" s="96" t="s">
        <v>559</v>
      </c>
      <c r="F77" s="96" t="s">
        <v>485</v>
      </c>
      <c r="G77" s="97">
        <v>43737</v>
      </c>
    </row>
    <row r="78" spans="2:7" s="94" customFormat="1" ht="25.5" x14ac:dyDescent="0.2">
      <c r="B78" s="96">
        <v>66</v>
      </c>
      <c r="C78" s="96" t="s">
        <v>537</v>
      </c>
      <c r="D78" s="96" t="s">
        <v>483</v>
      </c>
      <c r="E78" s="96" t="s">
        <v>560</v>
      </c>
      <c r="F78" s="96" t="s">
        <v>485</v>
      </c>
      <c r="G78" s="97">
        <v>43824</v>
      </c>
    </row>
    <row r="79" spans="2:7" s="94" customFormat="1" ht="15" x14ac:dyDescent="0.2">
      <c r="B79" s="96">
        <v>67</v>
      </c>
      <c r="C79" s="96" t="s">
        <v>561</v>
      </c>
      <c r="D79" s="96" t="s">
        <v>483</v>
      </c>
      <c r="E79" s="98" t="s">
        <v>562</v>
      </c>
      <c r="F79" s="96" t="s">
        <v>485</v>
      </c>
      <c r="G79" s="97">
        <v>43914</v>
      </c>
    </row>
    <row r="80" spans="2:7" s="94" customFormat="1" ht="25.5" x14ac:dyDescent="0.2">
      <c r="B80" s="96">
        <v>68</v>
      </c>
      <c r="C80" s="96" t="s">
        <v>563</v>
      </c>
      <c r="D80" s="96" t="s">
        <v>483</v>
      </c>
      <c r="E80" s="96" t="s">
        <v>564</v>
      </c>
      <c r="F80" s="96" t="s">
        <v>485</v>
      </c>
      <c r="G80" s="97">
        <v>44006</v>
      </c>
    </row>
    <row r="81" spans="2:7" s="94" customFormat="1" ht="25.5" x14ac:dyDescent="0.2">
      <c r="B81" s="96">
        <v>69</v>
      </c>
      <c r="C81" s="96" t="s">
        <v>565</v>
      </c>
      <c r="D81" s="96" t="s">
        <v>483</v>
      </c>
      <c r="E81" s="96" t="s">
        <v>566</v>
      </c>
      <c r="F81" s="96" t="s">
        <v>485</v>
      </c>
      <c r="G81" s="97">
        <v>44309</v>
      </c>
    </row>
    <row r="82" spans="2:7" s="94" customFormat="1" ht="25.5" x14ac:dyDescent="0.2">
      <c r="B82" s="96">
        <v>70</v>
      </c>
      <c r="C82" s="96" t="s">
        <v>537</v>
      </c>
      <c r="D82" s="96" t="s">
        <v>483</v>
      </c>
      <c r="E82" s="96" t="s">
        <v>540</v>
      </c>
      <c r="F82" s="96" t="s">
        <v>485</v>
      </c>
      <c r="G82" s="97">
        <v>43908</v>
      </c>
    </row>
    <row r="83" spans="2:7" s="94" customFormat="1" ht="25.5" x14ac:dyDescent="0.2">
      <c r="B83" s="96">
        <v>71</v>
      </c>
      <c r="C83" s="96" t="s">
        <v>537</v>
      </c>
      <c r="D83" s="96" t="s">
        <v>483</v>
      </c>
      <c r="E83" s="96" t="s">
        <v>560</v>
      </c>
      <c r="F83" s="96" t="s">
        <v>485</v>
      </c>
      <c r="G83" s="97">
        <v>43695</v>
      </c>
    </row>
    <row r="84" spans="2:7" s="94" customFormat="1" ht="25.5" x14ac:dyDescent="0.2">
      <c r="B84" s="96">
        <v>72</v>
      </c>
      <c r="C84" s="96" t="s">
        <v>567</v>
      </c>
      <c r="D84" s="96" t="s">
        <v>483</v>
      </c>
      <c r="E84" s="96" t="s">
        <v>568</v>
      </c>
      <c r="F84" s="96" t="s">
        <v>485</v>
      </c>
      <c r="G84" s="97">
        <v>43627</v>
      </c>
    </row>
    <row r="85" spans="2:7" s="94" customFormat="1" ht="25.5" x14ac:dyDescent="0.2">
      <c r="B85" s="96">
        <v>73</v>
      </c>
      <c r="C85" s="96" t="s">
        <v>567</v>
      </c>
      <c r="D85" s="96" t="s">
        <v>483</v>
      </c>
      <c r="E85" s="96" t="s">
        <v>568</v>
      </c>
      <c r="F85" s="96" t="s">
        <v>485</v>
      </c>
      <c r="G85" s="97">
        <v>43625</v>
      </c>
    </row>
    <row r="86" spans="2:7" s="94" customFormat="1" ht="25.5" x14ac:dyDescent="0.2">
      <c r="B86" s="96">
        <v>74</v>
      </c>
      <c r="C86" s="96" t="s">
        <v>569</v>
      </c>
      <c r="D86" s="96" t="s">
        <v>483</v>
      </c>
      <c r="E86" s="96" t="s">
        <v>570</v>
      </c>
      <c r="F86" s="96" t="s">
        <v>485</v>
      </c>
      <c r="G86" s="97">
        <v>44280</v>
      </c>
    </row>
    <row r="87" spans="2:7" s="94" customFormat="1" ht="38.25" x14ac:dyDescent="0.2">
      <c r="B87" s="96">
        <v>75</v>
      </c>
      <c r="C87" s="96" t="s">
        <v>505</v>
      </c>
      <c r="D87" s="96" t="s">
        <v>483</v>
      </c>
      <c r="E87" s="96" t="s">
        <v>571</v>
      </c>
      <c r="F87" s="96" t="s">
        <v>485</v>
      </c>
      <c r="G87" s="97">
        <v>43790</v>
      </c>
    </row>
    <row r="88" spans="2:7" s="94" customFormat="1" ht="15" x14ac:dyDescent="0.2">
      <c r="B88" s="96">
        <v>76</v>
      </c>
      <c r="C88" s="96" t="s">
        <v>572</v>
      </c>
      <c r="D88" s="96" t="s">
        <v>483</v>
      </c>
      <c r="E88" s="96" t="s">
        <v>573</v>
      </c>
      <c r="F88" s="96" t="s">
        <v>485</v>
      </c>
      <c r="G88" s="97">
        <v>44089</v>
      </c>
    </row>
    <row r="89" spans="2:7" s="94" customFormat="1" ht="25.5" x14ac:dyDescent="0.2">
      <c r="B89" s="96">
        <v>77</v>
      </c>
      <c r="C89" s="96" t="s">
        <v>574</v>
      </c>
      <c r="D89" s="96" t="s">
        <v>483</v>
      </c>
      <c r="E89" s="96" t="s">
        <v>575</v>
      </c>
      <c r="F89" s="96" t="s">
        <v>485</v>
      </c>
      <c r="G89" s="97">
        <v>44242</v>
      </c>
    </row>
    <row r="90" spans="2:7" s="94" customFormat="1" ht="15" x14ac:dyDescent="0.2">
      <c r="B90" s="96">
        <v>78</v>
      </c>
      <c r="C90" s="96" t="s">
        <v>576</v>
      </c>
      <c r="D90" s="96" t="s">
        <v>483</v>
      </c>
      <c r="E90" s="96" t="s">
        <v>553</v>
      </c>
      <c r="F90" s="96" t="s">
        <v>485</v>
      </c>
      <c r="G90" s="97">
        <v>44239</v>
      </c>
    </row>
    <row r="91" spans="2:7" s="94" customFormat="1" ht="25.5" x14ac:dyDescent="0.2">
      <c r="B91" s="96">
        <v>79</v>
      </c>
      <c r="C91" s="96" t="s">
        <v>577</v>
      </c>
      <c r="D91" s="96" t="s">
        <v>483</v>
      </c>
      <c r="E91" s="96" t="s">
        <v>578</v>
      </c>
      <c r="F91" s="96" t="s">
        <v>485</v>
      </c>
      <c r="G91" s="97">
        <v>43927</v>
      </c>
    </row>
    <row r="92" spans="2:7" s="94" customFormat="1" ht="15" x14ac:dyDescent="0.2">
      <c r="B92" s="96">
        <v>80</v>
      </c>
      <c r="C92" s="96" t="s">
        <v>579</v>
      </c>
      <c r="D92" s="96" t="s">
        <v>483</v>
      </c>
      <c r="E92" s="96" t="s">
        <v>494</v>
      </c>
      <c r="F92" s="96" t="s">
        <v>485</v>
      </c>
      <c r="G92" s="97">
        <v>44214</v>
      </c>
    </row>
    <row r="93" spans="2:7" s="94" customFormat="1" ht="15" x14ac:dyDescent="0.2">
      <c r="B93" s="96">
        <v>81</v>
      </c>
      <c r="C93" s="96" t="s">
        <v>576</v>
      </c>
      <c r="D93" s="96" t="s">
        <v>483</v>
      </c>
      <c r="E93" s="96" t="s">
        <v>553</v>
      </c>
      <c r="F93" s="96" t="s">
        <v>485</v>
      </c>
      <c r="G93" s="97">
        <v>44211</v>
      </c>
    </row>
    <row r="94" spans="2:7" s="94" customFormat="1" ht="25.5" x14ac:dyDescent="0.2">
      <c r="B94" s="96">
        <v>82</v>
      </c>
      <c r="C94" s="96" t="s">
        <v>580</v>
      </c>
      <c r="D94" s="96" t="s">
        <v>483</v>
      </c>
      <c r="E94" s="96" t="s">
        <v>581</v>
      </c>
      <c r="F94" s="96" t="s">
        <v>485</v>
      </c>
      <c r="G94" s="97">
        <v>43792</v>
      </c>
    </row>
    <row r="95" spans="2:7" s="94" customFormat="1" ht="25.5" x14ac:dyDescent="0.2">
      <c r="B95" s="96">
        <v>83</v>
      </c>
      <c r="C95" s="96" t="s">
        <v>582</v>
      </c>
      <c r="D95" s="96" t="s">
        <v>483</v>
      </c>
      <c r="E95" s="96" t="s">
        <v>524</v>
      </c>
      <c r="F95" s="96" t="s">
        <v>485</v>
      </c>
      <c r="G95" s="97">
        <v>44206</v>
      </c>
    </row>
    <row r="96" spans="2:7" s="94" customFormat="1" ht="25.5" x14ac:dyDescent="0.2">
      <c r="B96" s="96">
        <v>84</v>
      </c>
      <c r="C96" s="96" t="s">
        <v>487</v>
      </c>
      <c r="D96" s="96" t="s">
        <v>483</v>
      </c>
      <c r="E96" s="96" t="s">
        <v>583</v>
      </c>
      <c r="F96" s="96" t="s">
        <v>485</v>
      </c>
      <c r="G96" s="97">
        <v>43809</v>
      </c>
    </row>
    <row r="97" s="94" customFormat="1" ht="15" x14ac:dyDescent="0.2"/>
    <row r="98" s="94" customFormat="1" ht="15" x14ac:dyDescent="0.2"/>
  </sheetData>
  <mergeCells count="9">
    <mergeCell ref="B6:G6"/>
    <mergeCell ref="B7:G7"/>
    <mergeCell ref="B8:G8"/>
    <mergeCell ref="B10:G10"/>
    <mergeCell ref="B1:G1"/>
    <mergeCell ref="B2:G2"/>
    <mergeCell ref="B3:G3"/>
    <mergeCell ref="B4:G4"/>
    <mergeCell ref="B5:G5"/>
  </mergeCells>
  <pageMargins left="0.15748031496062992" right="0.15748031496062992" top="0.23" bottom="0.21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3</vt:lpstr>
      <vt:lpstr>Приложение 4</vt:lpstr>
      <vt:lpstr>Приложение №5</vt:lpstr>
      <vt:lpstr>Приложение №6</vt:lpstr>
      <vt:lpstr>Приложение №7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2019-10-01T14:54:57Z</cp:lastPrinted>
  <dcterms:created xsi:type="dcterms:W3CDTF">1996-10-08T23:32:33Z</dcterms:created>
  <dcterms:modified xsi:type="dcterms:W3CDTF">2019-10-03T06:24:56Z</dcterms:modified>
</cp:coreProperties>
</file>